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04F9795-A42F-451F-A01C-73EB9C39AD00}" xr6:coauthVersionLast="47" xr6:coauthVersionMax="47" xr10:uidLastSave="{00000000-0000-0000-0000-000000000000}"/>
  <bookViews>
    <workbookView xWindow="22932" yWindow="-108" windowWidth="23256" windowHeight="13896" activeTab="1" xr2:uid="{00000000-000D-0000-FFFF-FFFF00000000}"/>
  </bookViews>
  <sheets>
    <sheet name="第２編第２章　１_分別収集の実施状況" sheetId="10" r:id="rId1"/>
    <sheet name="第２編第２章　２_ごみ収集の状況" sheetId="23" r:id="rId2"/>
    <sheet name="第２編第２章　３_ごみ処理手数料の状況　生活系" sheetId="24" r:id="rId3"/>
    <sheet name="第２編第２章　３_ごみ処理手数料の状況　事業系" sheetId="25" r:id="rId4"/>
    <sheet name="第２編第２章　４_ごみ搬入量" sheetId="26" r:id="rId5"/>
    <sheet name="第２編第２章　５_資源化の状況" sheetId="27" r:id="rId6"/>
    <sheet name="第２編第２章　６_ごみ収集・運搬機材" sheetId="28" r:id="rId7"/>
  </sheets>
  <definedNames>
    <definedName name="_xlnm.Print_Area" localSheetId="0">'第２編第２章　１_分別収集の実施状況'!$A$1:$U$92</definedName>
    <definedName name="_xlnm.Print_Area" localSheetId="1">'第２編第２章　２_ごみ収集の状況'!$A$1:$M$432</definedName>
    <definedName name="_xlnm.Print_Area" localSheetId="3">'第２編第２章　３_ごみ処理手数料の状況　事業系'!$A$1:$C$183</definedName>
    <definedName name="_xlnm.Print_Area" localSheetId="2">'第２編第２章　３_ごみ処理手数料の状況　生活系'!$A$1:$C$274</definedName>
    <definedName name="_xlnm.Print_Area" localSheetId="4">'第２編第２章　４_ごみ搬入量'!$A$1:$AZ$36</definedName>
    <definedName name="_xlnm.Print_Area" localSheetId="5">'第２編第２章　５_資源化の状況'!$A$1:$H$468</definedName>
    <definedName name="_xlnm.Print_Area" localSheetId="6">'第２編第２章　６_ごみ収集・運搬機材'!$B$1:$AH$66</definedName>
    <definedName name="_xlnm.Print_Titles" localSheetId="0">'第２編第２章　１_分別収集の実施状況'!$3:$6</definedName>
    <definedName name="_xlnm.Print_Titles" localSheetId="1">'第２編第２章　２_ごみ収集の状況'!$3:$6</definedName>
    <definedName name="_xlnm.Print_Titles" localSheetId="3">'第２編第２章　３_ごみ処理手数料の状況　事業系'!$3:$4</definedName>
    <definedName name="_xlnm.Print_Titles" localSheetId="2">'第２編第２章　３_ごみ処理手数料の状況　生活系'!$3:$4</definedName>
    <definedName name="_xlnm.Print_Titles" localSheetId="5">'第２編第２章　５_資源化の状況'!$3:$5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28" l="1"/>
  <c r="L7" i="28"/>
  <c r="V7" i="28"/>
  <c r="W7" i="28"/>
  <c r="AG7" i="28"/>
  <c r="AH7" i="28"/>
  <c r="K8" i="28"/>
  <c r="L8" i="28"/>
  <c r="V8" i="28"/>
  <c r="W8" i="28"/>
  <c r="AG8" i="28"/>
  <c r="AH8" i="28"/>
  <c r="K9" i="28"/>
  <c r="L9" i="28"/>
  <c r="V9" i="28"/>
  <c r="V40" i="28" s="1"/>
  <c r="V52" i="28" s="1"/>
  <c r="V66" i="28" s="1"/>
  <c r="W9" i="28"/>
  <c r="W40" i="28" s="1"/>
  <c r="AG9" i="28"/>
  <c r="AH9" i="28"/>
  <c r="K10" i="28"/>
  <c r="L10" i="28"/>
  <c r="V10" i="28"/>
  <c r="W10" i="28"/>
  <c r="AG10" i="28"/>
  <c r="AG40" i="28" s="1"/>
  <c r="AG52" i="28" s="1"/>
  <c r="AG66" i="28" s="1"/>
  <c r="AH10" i="28"/>
  <c r="AH40" i="28" s="1"/>
  <c r="K11" i="28"/>
  <c r="L11" i="28"/>
  <c r="V11" i="28"/>
  <c r="W11" i="28"/>
  <c r="AG11" i="28"/>
  <c r="AH11" i="28"/>
  <c r="K12" i="28"/>
  <c r="L12" i="28"/>
  <c r="V12" i="28"/>
  <c r="W12" i="28"/>
  <c r="AG12" i="28"/>
  <c r="AH12" i="28"/>
  <c r="K13" i="28"/>
  <c r="L13" i="28"/>
  <c r="V13" i="28"/>
  <c r="W13" i="28"/>
  <c r="AG13" i="28"/>
  <c r="AH13" i="28"/>
  <c r="K14" i="28"/>
  <c r="L14" i="28"/>
  <c r="V14" i="28"/>
  <c r="W14" i="28"/>
  <c r="AG14" i="28"/>
  <c r="AH14" i="28"/>
  <c r="K15" i="28"/>
  <c r="L15" i="28"/>
  <c r="V15" i="28"/>
  <c r="W15" i="28"/>
  <c r="AG15" i="28"/>
  <c r="AH15" i="28"/>
  <c r="K16" i="28"/>
  <c r="L16" i="28"/>
  <c r="V16" i="28"/>
  <c r="W16" i="28"/>
  <c r="AG16" i="28"/>
  <c r="AH16" i="28"/>
  <c r="K17" i="28"/>
  <c r="L17" i="28"/>
  <c r="V17" i="28"/>
  <c r="W17" i="28"/>
  <c r="AG17" i="28"/>
  <c r="AH17" i="28"/>
  <c r="K18" i="28"/>
  <c r="L18" i="28"/>
  <c r="V18" i="28"/>
  <c r="W18" i="28"/>
  <c r="AG18" i="28"/>
  <c r="AH18" i="28"/>
  <c r="K19" i="28"/>
  <c r="L19" i="28"/>
  <c r="V19" i="28"/>
  <c r="W19" i="28"/>
  <c r="AG19" i="28"/>
  <c r="AH19" i="28"/>
  <c r="K20" i="28"/>
  <c r="L20" i="28"/>
  <c r="V20" i="28"/>
  <c r="W20" i="28"/>
  <c r="AG20" i="28"/>
  <c r="AH20" i="28"/>
  <c r="K21" i="28"/>
  <c r="L21" i="28"/>
  <c r="V21" i="28"/>
  <c r="W21" i="28"/>
  <c r="AG21" i="28"/>
  <c r="AH21" i="28"/>
  <c r="K22" i="28"/>
  <c r="L22" i="28"/>
  <c r="V22" i="28"/>
  <c r="W22" i="28"/>
  <c r="AG22" i="28"/>
  <c r="AH22" i="28"/>
  <c r="K23" i="28"/>
  <c r="L23" i="28"/>
  <c r="V23" i="28"/>
  <c r="W23" i="28"/>
  <c r="AG23" i="28"/>
  <c r="AH23" i="28"/>
  <c r="K24" i="28"/>
  <c r="L24" i="28"/>
  <c r="V24" i="28"/>
  <c r="W24" i="28"/>
  <c r="AG24" i="28"/>
  <c r="AH24" i="28"/>
  <c r="K25" i="28"/>
  <c r="L25" i="28"/>
  <c r="V25" i="28"/>
  <c r="W25" i="28"/>
  <c r="AG25" i="28"/>
  <c r="AH25" i="28"/>
  <c r="K26" i="28"/>
  <c r="L26" i="28"/>
  <c r="V26" i="28"/>
  <c r="W26" i="28"/>
  <c r="AG26" i="28"/>
  <c r="AH26" i="28"/>
  <c r="K27" i="28"/>
  <c r="L27" i="28"/>
  <c r="V27" i="28"/>
  <c r="W27" i="28"/>
  <c r="AG27" i="28"/>
  <c r="AH27" i="28"/>
  <c r="K28" i="28"/>
  <c r="L28" i="28"/>
  <c r="V28" i="28"/>
  <c r="W28" i="28"/>
  <c r="AG28" i="28"/>
  <c r="AH28" i="28"/>
  <c r="K29" i="28"/>
  <c r="L29" i="28"/>
  <c r="V29" i="28"/>
  <c r="W29" i="28"/>
  <c r="AG29" i="28"/>
  <c r="AH29" i="28"/>
  <c r="K30" i="28"/>
  <c r="L30" i="28"/>
  <c r="V30" i="28"/>
  <c r="W30" i="28"/>
  <c r="AG30" i="28"/>
  <c r="AH30" i="28"/>
  <c r="K31" i="28"/>
  <c r="L31" i="28"/>
  <c r="V31" i="28"/>
  <c r="W31" i="28"/>
  <c r="AG31" i="28"/>
  <c r="AH31" i="28"/>
  <c r="K32" i="28"/>
  <c r="L32" i="28"/>
  <c r="V32" i="28"/>
  <c r="W32" i="28"/>
  <c r="AG32" i="28"/>
  <c r="AH32" i="28"/>
  <c r="K33" i="28"/>
  <c r="L33" i="28"/>
  <c r="V33" i="28"/>
  <c r="W33" i="28"/>
  <c r="AG33" i="28"/>
  <c r="AH33" i="28"/>
  <c r="K34" i="28"/>
  <c r="L34" i="28"/>
  <c r="V34" i="28"/>
  <c r="W34" i="28"/>
  <c r="AG34" i="28"/>
  <c r="AH34" i="28"/>
  <c r="K35" i="28"/>
  <c r="L35" i="28"/>
  <c r="V35" i="28"/>
  <c r="W35" i="28"/>
  <c r="AG35" i="28"/>
  <c r="AH35" i="28"/>
  <c r="K36" i="28"/>
  <c r="L36" i="28"/>
  <c r="V36" i="28"/>
  <c r="W36" i="28"/>
  <c r="AG36" i="28"/>
  <c r="AH36" i="28"/>
  <c r="K37" i="28"/>
  <c r="L37" i="28"/>
  <c r="V37" i="28"/>
  <c r="W37" i="28"/>
  <c r="AG37" i="28"/>
  <c r="AH37" i="28"/>
  <c r="K38" i="28"/>
  <c r="L38" i="28"/>
  <c r="V38" i="28"/>
  <c r="W38" i="28"/>
  <c r="AG38" i="28"/>
  <c r="AH38" i="28"/>
  <c r="K39" i="28"/>
  <c r="L39" i="28"/>
  <c r="V39" i="28"/>
  <c r="W39" i="28"/>
  <c r="AG39" i="28"/>
  <c r="AH39" i="28"/>
  <c r="C40" i="28"/>
  <c r="D40" i="28"/>
  <c r="E40" i="28"/>
  <c r="F40" i="28"/>
  <c r="G40" i="28"/>
  <c r="H40" i="28"/>
  <c r="I40" i="28"/>
  <c r="J40" i="28"/>
  <c r="K40" i="28"/>
  <c r="L40" i="28"/>
  <c r="N40" i="28"/>
  <c r="O40" i="28"/>
  <c r="P40" i="28"/>
  <c r="Q40" i="28"/>
  <c r="R40" i="28"/>
  <c r="S40" i="28"/>
  <c r="T40" i="28"/>
  <c r="U40" i="28"/>
  <c r="Y40" i="28"/>
  <c r="Z40" i="28"/>
  <c r="AA40" i="28"/>
  <c r="AB40" i="28"/>
  <c r="AC40" i="28"/>
  <c r="AD40" i="28"/>
  <c r="AE40" i="28"/>
  <c r="AF40" i="28"/>
  <c r="K41" i="28"/>
  <c r="L41" i="28"/>
  <c r="V41" i="28"/>
  <c r="V51" i="28" s="1"/>
  <c r="W41" i="28"/>
  <c r="W51" i="28" s="1"/>
  <c r="AG41" i="28"/>
  <c r="AH41" i="28"/>
  <c r="K42" i="28"/>
  <c r="L42" i="28"/>
  <c r="V42" i="28"/>
  <c r="W42" i="28"/>
  <c r="AG42" i="28"/>
  <c r="AG51" i="28" s="1"/>
  <c r="AH42" i="28"/>
  <c r="AH51" i="28" s="1"/>
  <c r="K43" i="28"/>
  <c r="L43" i="28"/>
  <c r="V43" i="28"/>
  <c r="W43" i="28"/>
  <c r="AG43" i="28"/>
  <c r="AH43" i="28"/>
  <c r="K44" i="28"/>
  <c r="K51" i="28" s="1"/>
  <c r="K52" i="28" s="1"/>
  <c r="L44" i="28"/>
  <c r="L51" i="28" s="1"/>
  <c r="L52" i="28" s="1"/>
  <c r="V44" i="28"/>
  <c r="W44" i="28"/>
  <c r="AG44" i="28"/>
  <c r="AH44" i="28"/>
  <c r="K45" i="28"/>
  <c r="L45" i="28"/>
  <c r="V45" i="28"/>
  <c r="W45" i="28"/>
  <c r="AG45" i="28"/>
  <c r="AH45" i="28"/>
  <c r="K46" i="28"/>
  <c r="L46" i="28"/>
  <c r="V46" i="28"/>
  <c r="W46" i="28"/>
  <c r="AG46" i="28"/>
  <c r="AH46" i="28"/>
  <c r="K47" i="28"/>
  <c r="L47" i="28"/>
  <c r="V47" i="28"/>
  <c r="W47" i="28"/>
  <c r="AG47" i="28"/>
  <c r="AH47" i="28"/>
  <c r="K48" i="28"/>
  <c r="L48" i="28"/>
  <c r="V48" i="28"/>
  <c r="W48" i="28"/>
  <c r="AG48" i="28"/>
  <c r="AH48" i="28"/>
  <c r="K49" i="28"/>
  <c r="L49" i="28"/>
  <c r="V49" i="28"/>
  <c r="W49" i="28"/>
  <c r="AG49" i="28"/>
  <c r="AH49" i="28"/>
  <c r="K50" i="28"/>
  <c r="L50" i="28"/>
  <c r="V50" i="28"/>
  <c r="W50" i="28"/>
  <c r="AG50" i="28"/>
  <c r="AH50" i="28"/>
  <c r="C51" i="28"/>
  <c r="D51" i="28"/>
  <c r="E51" i="28"/>
  <c r="F51" i="28"/>
  <c r="G51" i="28"/>
  <c r="H51" i="28"/>
  <c r="I51" i="28"/>
  <c r="I52" i="28" s="1"/>
  <c r="I66" i="28" s="1"/>
  <c r="J51" i="28"/>
  <c r="J52" i="28" s="1"/>
  <c r="J66" i="28" s="1"/>
  <c r="N51" i="28"/>
  <c r="O51" i="28"/>
  <c r="P51" i="28"/>
  <c r="Q51" i="28"/>
  <c r="R51" i="28"/>
  <c r="R52" i="28" s="1"/>
  <c r="R66" i="28" s="1"/>
  <c r="S51" i="28"/>
  <c r="S52" i="28" s="1"/>
  <c r="S66" i="28" s="1"/>
  <c r="T51" i="28"/>
  <c r="U51" i="28"/>
  <c r="Y51" i="28"/>
  <c r="Z51" i="28"/>
  <c r="AA51" i="28"/>
  <c r="AA52" i="28" s="1"/>
  <c r="AA66" i="28" s="1"/>
  <c r="AB51" i="28"/>
  <c r="AB52" i="28" s="1"/>
  <c r="AB66" i="28" s="1"/>
  <c r="AC51" i="28"/>
  <c r="AD51" i="28"/>
  <c r="AE51" i="28"/>
  <c r="AF51" i="28"/>
  <c r="C52" i="28"/>
  <c r="C66" i="28" s="1"/>
  <c r="D52" i="28"/>
  <c r="D66" i="28" s="1"/>
  <c r="E52" i="28"/>
  <c r="F52" i="28"/>
  <c r="G52" i="28"/>
  <c r="H52" i="28"/>
  <c r="N52" i="28"/>
  <c r="O52" i="28"/>
  <c r="P52" i="28"/>
  <c r="Q52" i="28"/>
  <c r="T52" i="28"/>
  <c r="T66" i="28" s="1"/>
  <c r="U52" i="28"/>
  <c r="U66" i="28" s="1"/>
  <c r="Y52" i="28"/>
  <c r="Z52" i="28"/>
  <c r="AC52" i="28"/>
  <c r="AC66" i="28" s="1"/>
  <c r="AD52" i="28"/>
  <c r="AD66" i="28" s="1"/>
  <c r="AE52" i="28"/>
  <c r="AF52" i="28"/>
  <c r="K53" i="28"/>
  <c r="L53" i="28"/>
  <c r="V53" i="28"/>
  <c r="W53" i="28"/>
  <c r="AG53" i="28"/>
  <c r="AH53" i="28"/>
  <c r="K54" i="28"/>
  <c r="L54" i="28"/>
  <c r="V54" i="28"/>
  <c r="W54" i="28"/>
  <c r="AG54" i="28"/>
  <c r="AG65" i="28" s="1"/>
  <c r="AH54" i="28"/>
  <c r="AH65" i="28" s="1"/>
  <c r="K55" i="28"/>
  <c r="L55" i="28"/>
  <c r="V55" i="28"/>
  <c r="W55" i="28"/>
  <c r="AG55" i="28"/>
  <c r="AH55" i="28"/>
  <c r="K56" i="28"/>
  <c r="K65" i="28" s="1"/>
  <c r="L56" i="28"/>
  <c r="L65" i="28" s="1"/>
  <c r="V56" i="28"/>
  <c r="W56" i="28"/>
  <c r="AG56" i="28"/>
  <c r="AH56" i="28"/>
  <c r="K57" i="28"/>
  <c r="L57" i="28"/>
  <c r="V57" i="28"/>
  <c r="W57" i="28"/>
  <c r="AG57" i="28"/>
  <c r="AH57" i="28"/>
  <c r="K58" i="28"/>
  <c r="L58" i="28"/>
  <c r="V58" i="28"/>
  <c r="W58" i="28"/>
  <c r="AG58" i="28"/>
  <c r="AH58" i="28"/>
  <c r="K59" i="28"/>
  <c r="L59" i="28"/>
  <c r="V59" i="28"/>
  <c r="W59" i="28"/>
  <c r="AG59" i="28"/>
  <c r="AH59" i="28"/>
  <c r="K60" i="28"/>
  <c r="L60" i="28"/>
  <c r="V60" i="28"/>
  <c r="W60" i="28"/>
  <c r="AG60" i="28"/>
  <c r="AH60" i="28"/>
  <c r="K61" i="28"/>
  <c r="L61" i="28"/>
  <c r="V61" i="28"/>
  <c r="W61" i="28"/>
  <c r="AG61" i="28"/>
  <c r="AH61" i="28"/>
  <c r="K62" i="28"/>
  <c r="L62" i="28"/>
  <c r="V62" i="28"/>
  <c r="W62" i="28"/>
  <c r="AG62" i="28"/>
  <c r="AH62" i="28"/>
  <c r="K63" i="28"/>
  <c r="L63" i="28"/>
  <c r="V63" i="28"/>
  <c r="W63" i="28"/>
  <c r="AG63" i="28"/>
  <c r="AH63" i="28"/>
  <c r="K64" i="28"/>
  <c r="L64" i="28"/>
  <c r="V64" i="28"/>
  <c r="W64" i="28"/>
  <c r="AG64" i="28"/>
  <c r="AH64" i="28"/>
  <c r="C65" i="28"/>
  <c r="D65" i="28"/>
  <c r="E65" i="28"/>
  <c r="E66" i="28" s="1"/>
  <c r="F65" i="28"/>
  <c r="F66" i="28" s="1"/>
  <c r="G65" i="28"/>
  <c r="H65" i="28"/>
  <c r="I65" i="28"/>
  <c r="J65" i="28"/>
  <c r="N65" i="28"/>
  <c r="N66" i="28" s="1"/>
  <c r="O65" i="28"/>
  <c r="O66" i="28" s="1"/>
  <c r="P65" i="28"/>
  <c r="Q65" i="28"/>
  <c r="R65" i="28"/>
  <c r="S65" i="28"/>
  <c r="T65" i="28"/>
  <c r="U65" i="28"/>
  <c r="V65" i="28"/>
  <c r="W65" i="28"/>
  <c r="Y65" i="28"/>
  <c r="Z65" i="28"/>
  <c r="AA65" i="28"/>
  <c r="AB65" i="28"/>
  <c r="AC65" i="28"/>
  <c r="AD65" i="28"/>
  <c r="AE65" i="28"/>
  <c r="AE66" i="28" s="1"/>
  <c r="AF65" i="28"/>
  <c r="AF66" i="28" s="1"/>
  <c r="G66" i="28"/>
  <c r="H66" i="28"/>
  <c r="P66" i="28"/>
  <c r="Q66" i="28"/>
  <c r="Y66" i="28"/>
  <c r="Z66" i="28"/>
  <c r="L66" i="28" l="1"/>
  <c r="AH52" i="28"/>
  <c r="AH66" i="28" s="1"/>
  <c r="W52" i="28"/>
  <c r="W66" i="28" s="1"/>
  <c r="K66" i="28"/>
  <c r="H6" i="27"/>
  <c r="H7" i="27"/>
  <c r="H337" i="27" s="1"/>
  <c r="H8" i="27"/>
  <c r="H14" i="27" s="1"/>
  <c r="H9" i="27"/>
  <c r="H10" i="27"/>
  <c r="H11" i="27"/>
  <c r="H12" i="27"/>
  <c r="H13" i="27"/>
  <c r="H16" i="27"/>
  <c r="H17" i="27"/>
  <c r="H24" i="27" s="1"/>
  <c r="H25" i="27" s="1"/>
  <c r="H18" i="27"/>
  <c r="H19" i="27"/>
  <c r="H20" i="27"/>
  <c r="H21" i="27"/>
  <c r="H341" i="27" s="1"/>
  <c r="H22" i="27"/>
  <c r="H342" i="27" s="1"/>
  <c r="H23" i="27"/>
  <c r="H26" i="27"/>
  <c r="H27" i="27"/>
  <c r="H28" i="27"/>
  <c r="H29" i="27"/>
  <c r="H34" i="27" s="1"/>
  <c r="H35" i="27" s="1"/>
  <c r="H30" i="27"/>
  <c r="H31" i="27"/>
  <c r="H32" i="27"/>
  <c r="H33" i="27"/>
  <c r="H36" i="27"/>
  <c r="H37" i="27"/>
  <c r="H44" i="27" s="1"/>
  <c r="H45" i="27" s="1"/>
  <c r="H38" i="27"/>
  <c r="H39" i="27"/>
  <c r="H40" i="27"/>
  <c r="H41" i="27"/>
  <c r="H42" i="27"/>
  <c r="H43" i="27"/>
  <c r="H46" i="27"/>
  <c r="H47" i="27"/>
  <c r="H48" i="27"/>
  <c r="H54" i="27" s="1"/>
  <c r="H55" i="27" s="1"/>
  <c r="H49" i="27"/>
  <c r="H50" i="27"/>
  <c r="H51" i="27"/>
  <c r="H52" i="27"/>
  <c r="H53" i="27"/>
  <c r="H56" i="27"/>
  <c r="H57" i="27"/>
  <c r="H64" i="27" s="1"/>
  <c r="H65" i="27" s="1"/>
  <c r="H58" i="27"/>
  <c r="H59" i="27"/>
  <c r="H60" i="27"/>
  <c r="H61" i="27"/>
  <c r="H62" i="27"/>
  <c r="H63" i="27"/>
  <c r="H66" i="27"/>
  <c r="H67" i="27"/>
  <c r="H68" i="27"/>
  <c r="H74" i="27" s="1"/>
  <c r="H75" i="27" s="1"/>
  <c r="H69" i="27"/>
  <c r="H70" i="27"/>
  <c r="H71" i="27"/>
  <c r="H72" i="27"/>
  <c r="H73" i="27"/>
  <c r="H76" i="27"/>
  <c r="H77" i="27"/>
  <c r="H84" i="27" s="1"/>
  <c r="H85" i="27" s="1"/>
  <c r="H78" i="27"/>
  <c r="H79" i="27"/>
  <c r="H80" i="27"/>
  <c r="H81" i="27"/>
  <c r="H82" i="27"/>
  <c r="H83" i="27"/>
  <c r="H86" i="27"/>
  <c r="H87" i="27"/>
  <c r="H88" i="27"/>
  <c r="H94" i="27" s="1"/>
  <c r="H95" i="27" s="1"/>
  <c r="H89" i="27"/>
  <c r="H90" i="27"/>
  <c r="H91" i="27"/>
  <c r="H92" i="27"/>
  <c r="H93" i="27"/>
  <c r="H96" i="27"/>
  <c r="H336" i="27" s="1"/>
  <c r="H456" i="27" s="1"/>
  <c r="H97" i="27"/>
  <c r="H104" i="27" s="1"/>
  <c r="H105" i="27" s="1"/>
  <c r="H98" i="27"/>
  <c r="H99" i="27"/>
  <c r="H100" i="27"/>
  <c r="H101" i="27"/>
  <c r="H102" i="27"/>
  <c r="H103" i="27"/>
  <c r="H106" i="27"/>
  <c r="H107" i="27"/>
  <c r="H108" i="27"/>
  <c r="H114" i="27" s="1"/>
  <c r="H115" i="27" s="1"/>
  <c r="H109" i="27"/>
  <c r="H110" i="27"/>
  <c r="H111" i="27"/>
  <c r="H112" i="27"/>
  <c r="H113" i="27"/>
  <c r="H116" i="27"/>
  <c r="H117" i="27"/>
  <c r="H124" i="27" s="1"/>
  <c r="H125" i="27" s="1"/>
  <c r="H118" i="27"/>
  <c r="H119" i="27"/>
  <c r="H120" i="27"/>
  <c r="H121" i="27"/>
  <c r="H122" i="27"/>
  <c r="H123" i="27"/>
  <c r="H126" i="27"/>
  <c r="H127" i="27"/>
  <c r="H128" i="27"/>
  <c r="H134" i="27" s="1"/>
  <c r="H135" i="27" s="1"/>
  <c r="H129" i="27"/>
  <c r="H130" i="27"/>
  <c r="H131" i="27"/>
  <c r="H132" i="27"/>
  <c r="H133" i="27"/>
  <c r="H136" i="27"/>
  <c r="H137" i="27"/>
  <c r="H144" i="27" s="1"/>
  <c r="H145" i="27" s="1"/>
  <c r="H138" i="27"/>
  <c r="H139" i="27"/>
  <c r="H140" i="27"/>
  <c r="H141" i="27"/>
  <c r="H142" i="27"/>
  <c r="H143" i="27"/>
  <c r="H146" i="27"/>
  <c r="H147" i="27"/>
  <c r="H148" i="27"/>
  <c r="H154" i="27" s="1"/>
  <c r="H155" i="27" s="1"/>
  <c r="H149" i="27"/>
  <c r="H150" i="27"/>
  <c r="H151" i="27"/>
  <c r="H152" i="27"/>
  <c r="H153" i="27"/>
  <c r="H156" i="27"/>
  <c r="H157" i="27"/>
  <c r="H164" i="27" s="1"/>
  <c r="H165" i="27" s="1"/>
  <c r="H158" i="27"/>
  <c r="H159" i="27"/>
  <c r="H160" i="27"/>
  <c r="H161" i="27"/>
  <c r="H162" i="27"/>
  <c r="H163" i="27"/>
  <c r="H166" i="27"/>
  <c r="H167" i="27"/>
  <c r="H168" i="27"/>
  <c r="H174" i="27" s="1"/>
  <c r="H175" i="27" s="1"/>
  <c r="H169" i="27"/>
  <c r="H170" i="27"/>
  <c r="H171" i="27"/>
  <c r="H172" i="27"/>
  <c r="H173" i="27"/>
  <c r="H176" i="27"/>
  <c r="H177" i="27"/>
  <c r="H184" i="27" s="1"/>
  <c r="H185" i="27" s="1"/>
  <c r="H178" i="27"/>
  <c r="H179" i="27"/>
  <c r="H180" i="27"/>
  <c r="H181" i="27"/>
  <c r="H182" i="27"/>
  <c r="H183" i="27"/>
  <c r="H186" i="27"/>
  <c r="H187" i="27"/>
  <c r="H194" i="27" s="1"/>
  <c r="H195" i="27" s="1"/>
  <c r="H188" i="27"/>
  <c r="H189" i="27"/>
  <c r="H190" i="27"/>
  <c r="H191" i="27"/>
  <c r="H192" i="27"/>
  <c r="H193" i="27"/>
  <c r="H196" i="27"/>
  <c r="H197" i="27"/>
  <c r="H204" i="27" s="1"/>
  <c r="H205" i="27" s="1"/>
  <c r="H198" i="27"/>
  <c r="H199" i="27"/>
  <c r="H200" i="27"/>
  <c r="H201" i="27"/>
  <c r="H202" i="27"/>
  <c r="H203" i="27"/>
  <c r="H206" i="27"/>
  <c r="H207" i="27"/>
  <c r="H208" i="27"/>
  <c r="H214" i="27" s="1"/>
  <c r="H215" i="27" s="1"/>
  <c r="H209" i="27"/>
  <c r="H210" i="27"/>
  <c r="H211" i="27"/>
  <c r="H212" i="27"/>
  <c r="H213" i="27"/>
  <c r="H216" i="27"/>
  <c r="H217" i="27"/>
  <c r="H224" i="27" s="1"/>
  <c r="H225" i="27" s="1"/>
  <c r="H218" i="27"/>
  <c r="H219" i="27"/>
  <c r="H220" i="27"/>
  <c r="H221" i="27"/>
  <c r="H222" i="27"/>
  <c r="H223" i="27"/>
  <c r="H226" i="27"/>
  <c r="H227" i="27"/>
  <c r="H228" i="27"/>
  <c r="H234" i="27" s="1"/>
  <c r="H235" i="27" s="1"/>
  <c r="H229" i="27"/>
  <c r="H230" i="27"/>
  <c r="H231" i="27"/>
  <c r="H232" i="27"/>
  <c r="H233" i="27"/>
  <c r="H236" i="27"/>
  <c r="H237" i="27"/>
  <c r="H244" i="27" s="1"/>
  <c r="H245" i="27" s="1"/>
  <c r="H238" i="27"/>
  <c r="H239" i="27"/>
  <c r="H240" i="27"/>
  <c r="H241" i="27"/>
  <c r="H242" i="27"/>
  <c r="H243" i="27"/>
  <c r="H246" i="27"/>
  <c r="H247" i="27"/>
  <c r="H248" i="27"/>
  <c r="H254" i="27" s="1"/>
  <c r="H255" i="27" s="1"/>
  <c r="H249" i="27"/>
  <c r="H250" i="27"/>
  <c r="H251" i="27"/>
  <c r="H252" i="27"/>
  <c r="H253" i="27"/>
  <c r="H256" i="27"/>
  <c r="H257" i="27"/>
  <c r="H264" i="27" s="1"/>
  <c r="H265" i="27" s="1"/>
  <c r="H258" i="27"/>
  <c r="H259" i="27"/>
  <c r="H260" i="27"/>
  <c r="H261" i="27"/>
  <c r="H262" i="27"/>
  <c r="H263" i="27"/>
  <c r="H266" i="27"/>
  <c r="H267" i="27"/>
  <c r="H268" i="27"/>
  <c r="H274" i="27" s="1"/>
  <c r="H275" i="27" s="1"/>
  <c r="H269" i="27"/>
  <c r="H270" i="27"/>
  <c r="H271" i="27"/>
  <c r="H272" i="27"/>
  <c r="H273" i="27"/>
  <c r="H276" i="27"/>
  <c r="H277" i="27"/>
  <c r="H284" i="27" s="1"/>
  <c r="H285" i="27" s="1"/>
  <c r="H278" i="27"/>
  <c r="H279" i="27"/>
  <c r="H280" i="27"/>
  <c r="H281" i="27"/>
  <c r="H282" i="27"/>
  <c r="H283" i="27"/>
  <c r="H286" i="27"/>
  <c r="H287" i="27"/>
  <c r="H288" i="27"/>
  <c r="H294" i="27" s="1"/>
  <c r="H295" i="27" s="1"/>
  <c r="H289" i="27"/>
  <c r="H290" i="27"/>
  <c r="H291" i="27"/>
  <c r="H292" i="27"/>
  <c r="H293" i="27"/>
  <c r="H296" i="27"/>
  <c r="H297" i="27"/>
  <c r="H304" i="27" s="1"/>
  <c r="H305" i="27" s="1"/>
  <c r="H298" i="27"/>
  <c r="H299" i="27"/>
  <c r="H300" i="27"/>
  <c r="H301" i="27"/>
  <c r="H302" i="27"/>
  <c r="H303" i="27"/>
  <c r="H306" i="27"/>
  <c r="H307" i="27"/>
  <c r="H314" i="27" s="1"/>
  <c r="H315" i="27" s="1"/>
  <c r="H308" i="27"/>
  <c r="H309" i="27"/>
  <c r="H310" i="27"/>
  <c r="H311" i="27"/>
  <c r="H312" i="27"/>
  <c r="H313" i="27"/>
  <c r="H316" i="27"/>
  <c r="H317" i="27"/>
  <c r="H324" i="27" s="1"/>
  <c r="H325" i="27" s="1"/>
  <c r="H318" i="27"/>
  <c r="H319" i="27"/>
  <c r="H320" i="27"/>
  <c r="H321" i="27"/>
  <c r="H322" i="27"/>
  <c r="H323" i="27"/>
  <c r="H326" i="27"/>
  <c r="H327" i="27"/>
  <c r="H328" i="27"/>
  <c r="H334" i="27" s="1"/>
  <c r="H335" i="27" s="1"/>
  <c r="H329" i="27"/>
  <c r="H330" i="27"/>
  <c r="H331" i="27"/>
  <c r="H332" i="27"/>
  <c r="H333" i="27"/>
  <c r="C336" i="27"/>
  <c r="C456" i="27" s="1"/>
  <c r="D336" i="27"/>
  <c r="D456" i="27" s="1"/>
  <c r="E336" i="27"/>
  <c r="F336" i="27"/>
  <c r="G336" i="27"/>
  <c r="C337" i="27"/>
  <c r="C457" i="27" s="1"/>
  <c r="D337" i="27"/>
  <c r="D457" i="27" s="1"/>
  <c r="E337" i="27"/>
  <c r="E457" i="27" s="1"/>
  <c r="F337" i="27"/>
  <c r="F457" i="27" s="1"/>
  <c r="G337" i="27"/>
  <c r="C338" i="27"/>
  <c r="D338" i="27"/>
  <c r="E338" i="27"/>
  <c r="E458" i="27" s="1"/>
  <c r="F338" i="27"/>
  <c r="F458" i="27" s="1"/>
  <c r="G338" i="27"/>
  <c r="G458" i="27" s="1"/>
  <c r="H338" i="27"/>
  <c r="H458" i="27" s="1"/>
  <c r="A339" i="27"/>
  <c r="C339" i="27"/>
  <c r="D339" i="27"/>
  <c r="E339" i="27"/>
  <c r="F339" i="27"/>
  <c r="F459" i="27" s="1"/>
  <c r="G339" i="27"/>
  <c r="G459" i="27" s="1"/>
  <c r="H339" i="27"/>
  <c r="C340" i="27"/>
  <c r="C460" i="27" s="1"/>
  <c r="D340" i="27"/>
  <c r="E340" i="27"/>
  <c r="F340" i="27"/>
  <c r="G340" i="27"/>
  <c r="H340" i="27"/>
  <c r="C341" i="27"/>
  <c r="C461" i="27" s="1"/>
  <c r="D341" i="27"/>
  <c r="D461" i="27" s="1"/>
  <c r="E341" i="27"/>
  <c r="E461" i="27" s="1"/>
  <c r="F341" i="27"/>
  <c r="G341" i="27"/>
  <c r="C342" i="27"/>
  <c r="D342" i="27"/>
  <c r="D462" i="27" s="1"/>
  <c r="E342" i="27"/>
  <c r="E462" i="27" s="1"/>
  <c r="F342" i="27"/>
  <c r="F462" i="27" s="1"/>
  <c r="G342" i="27"/>
  <c r="G462" i="27" s="1"/>
  <c r="C343" i="27"/>
  <c r="D343" i="27"/>
  <c r="E343" i="27"/>
  <c r="F343" i="27"/>
  <c r="F463" i="27" s="1"/>
  <c r="G343" i="27"/>
  <c r="G463" i="27" s="1"/>
  <c r="H343" i="27"/>
  <c r="C344" i="27"/>
  <c r="C464" i="27" s="1"/>
  <c r="D344" i="27"/>
  <c r="E344" i="27"/>
  <c r="F344" i="27"/>
  <c r="G344" i="27"/>
  <c r="H346" i="27"/>
  <c r="H354" i="27" s="1"/>
  <c r="H347" i="27"/>
  <c r="H447" i="27" s="1"/>
  <c r="H348" i="27"/>
  <c r="H349" i="27"/>
  <c r="H350" i="27"/>
  <c r="H351" i="27"/>
  <c r="H352" i="27"/>
  <c r="H353" i="27"/>
  <c r="H453" i="27" s="1"/>
  <c r="H356" i="27"/>
  <c r="H357" i="27"/>
  <c r="H358" i="27"/>
  <c r="H359" i="27"/>
  <c r="H364" i="27" s="1"/>
  <c r="H365" i="27" s="1"/>
  <c r="H360" i="27"/>
  <c r="H450" i="27" s="1"/>
  <c r="H361" i="27"/>
  <c r="H362" i="27"/>
  <c r="H452" i="27" s="1"/>
  <c r="H363" i="27"/>
  <c r="H366" i="27"/>
  <c r="H367" i="27"/>
  <c r="H374" i="27" s="1"/>
  <c r="H375" i="27" s="1"/>
  <c r="H368" i="27"/>
  <c r="H448" i="27" s="1"/>
  <c r="H369" i="27"/>
  <c r="H370" i="27"/>
  <c r="H371" i="27"/>
  <c r="H451" i="27" s="1"/>
  <c r="H372" i="27"/>
  <c r="H373" i="27"/>
  <c r="H376" i="27"/>
  <c r="H377" i="27"/>
  <c r="H384" i="27" s="1"/>
  <c r="H385" i="27" s="1"/>
  <c r="H378" i="27"/>
  <c r="H379" i="27"/>
  <c r="H380" i="27"/>
  <c r="H381" i="27"/>
  <c r="H382" i="27"/>
  <c r="H383" i="27"/>
  <c r="H386" i="27"/>
  <c r="H387" i="27"/>
  <c r="H394" i="27" s="1"/>
  <c r="H395" i="27" s="1"/>
  <c r="H388" i="27"/>
  <c r="H389" i="27"/>
  <c r="H390" i="27"/>
  <c r="H391" i="27"/>
  <c r="H392" i="27"/>
  <c r="H393" i="27"/>
  <c r="H396" i="27"/>
  <c r="H397" i="27"/>
  <c r="H398" i="27"/>
  <c r="H399" i="27"/>
  <c r="H404" i="27" s="1"/>
  <c r="H405" i="27" s="1"/>
  <c r="H400" i="27"/>
  <c r="H401" i="27"/>
  <c r="H402" i="27"/>
  <c r="H403" i="27"/>
  <c r="H406" i="27"/>
  <c r="H407" i="27"/>
  <c r="H414" i="27" s="1"/>
  <c r="H415" i="27" s="1"/>
  <c r="H408" i="27"/>
  <c r="H409" i="27"/>
  <c r="H410" i="27"/>
  <c r="H411" i="27"/>
  <c r="H412" i="27"/>
  <c r="H413" i="27"/>
  <c r="H416" i="27"/>
  <c r="H417" i="27"/>
  <c r="H424" i="27" s="1"/>
  <c r="H425" i="27" s="1"/>
  <c r="H418" i="27"/>
  <c r="H419" i="27"/>
  <c r="H420" i="27"/>
  <c r="H421" i="27"/>
  <c r="H422" i="27"/>
  <c r="H423" i="27"/>
  <c r="H426" i="27"/>
  <c r="H427" i="27"/>
  <c r="H434" i="27" s="1"/>
  <c r="H435" i="27" s="1"/>
  <c r="H428" i="27"/>
  <c r="H429" i="27"/>
  <c r="H430" i="27"/>
  <c r="H431" i="27"/>
  <c r="H432" i="27"/>
  <c r="H433" i="27"/>
  <c r="H436" i="27"/>
  <c r="H437" i="27"/>
  <c r="H438" i="27"/>
  <c r="H439" i="27"/>
  <c r="H444" i="27" s="1"/>
  <c r="H445" i="27" s="1"/>
  <c r="H440" i="27"/>
  <c r="H441" i="27"/>
  <c r="H442" i="27"/>
  <c r="H443" i="27"/>
  <c r="C446" i="27"/>
  <c r="D446" i="27"/>
  <c r="E446" i="27"/>
  <c r="F446" i="27"/>
  <c r="G446" i="27"/>
  <c r="G456" i="27" s="1"/>
  <c r="H446" i="27"/>
  <c r="C447" i="27"/>
  <c r="D447" i="27"/>
  <c r="E447" i="27"/>
  <c r="F447" i="27"/>
  <c r="G447" i="27"/>
  <c r="C448" i="27"/>
  <c r="D448" i="27"/>
  <c r="E448" i="27"/>
  <c r="F448" i="27"/>
  <c r="G448" i="27"/>
  <c r="A449" i="27"/>
  <c r="A459" i="27" s="1"/>
  <c r="C449" i="27"/>
  <c r="D449" i="27"/>
  <c r="E449" i="27"/>
  <c r="F449" i="27"/>
  <c r="G449" i="27"/>
  <c r="C450" i="27"/>
  <c r="D450" i="27"/>
  <c r="E450" i="27"/>
  <c r="F450" i="27"/>
  <c r="G450" i="27"/>
  <c r="C451" i="27"/>
  <c r="D451" i="27"/>
  <c r="E451" i="27"/>
  <c r="F451" i="27"/>
  <c r="G451" i="27"/>
  <c r="C452" i="27"/>
  <c r="D452" i="27"/>
  <c r="E452" i="27"/>
  <c r="F452" i="27"/>
  <c r="G452" i="27"/>
  <c r="C453" i="27"/>
  <c r="D453" i="27"/>
  <c r="E453" i="27"/>
  <c r="F453" i="27"/>
  <c r="G453" i="27"/>
  <c r="C454" i="27"/>
  <c r="D454" i="27"/>
  <c r="E454" i="27"/>
  <c r="E464" i="27" s="1"/>
  <c r="F454" i="27"/>
  <c r="G454" i="27"/>
  <c r="G464" i="27" s="1"/>
  <c r="E456" i="27"/>
  <c r="F456" i="27"/>
  <c r="G457" i="27"/>
  <c r="C458" i="27"/>
  <c r="D458" i="27"/>
  <c r="C459" i="27"/>
  <c r="D459" i="27"/>
  <c r="E459" i="27"/>
  <c r="D460" i="27"/>
  <c r="E460" i="27"/>
  <c r="F460" i="27"/>
  <c r="G460" i="27"/>
  <c r="F461" i="27"/>
  <c r="G461" i="27"/>
  <c r="C462" i="27"/>
  <c r="C463" i="27"/>
  <c r="D463" i="27"/>
  <c r="E463" i="27"/>
  <c r="D464" i="27"/>
  <c r="F464" i="27"/>
  <c r="AL3" i="26"/>
  <c r="AZ3" i="26" s="1"/>
  <c r="AY3" i="26"/>
  <c r="AL4" i="26"/>
  <c r="AY4" i="26"/>
  <c r="AZ4" i="26"/>
  <c r="AL5" i="26"/>
  <c r="AY5" i="26"/>
  <c r="AZ5" i="26" s="1"/>
  <c r="AL6" i="26"/>
  <c r="AY6" i="26"/>
  <c r="AZ6" i="26"/>
  <c r="AL7" i="26"/>
  <c r="AY7" i="26"/>
  <c r="AZ7" i="26"/>
  <c r="AL8" i="26"/>
  <c r="AY8" i="26"/>
  <c r="AZ8" i="26" s="1"/>
  <c r="AL9" i="26"/>
  <c r="AY9" i="26"/>
  <c r="AZ9" i="26" s="1"/>
  <c r="AL10" i="26"/>
  <c r="AY10" i="26"/>
  <c r="AZ10" i="26"/>
  <c r="AL11" i="26"/>
  <c r="AZ11" i="26" s="1"/>
  <c r="AY11" i="26"/>
  <c r="AL12" i="26"/>
  <c r="AY12" i="26"/>
  <c r="AZ12" i="26"/>
  <c r="AL13" i="26"/>
  <c r="AY13" i="26"/>
  <c r="AZ13" i="26" s="1"/>
  <c r="AL14" i="26"/>
  <c r="AY14" i="26"/>
  <c r="AZ14" i="26"/>
  <c r="AL15" i="26"/>
  <c r="AY15" i="26"/>
  <c r="AZ15" i="26"/>
  <c r="AL16" i="26"/>
  <c r="AY16" i="26"/>
  <c r="AZ16" i="26" s="1"/>
  <c r="AL17" i="26"/>
  <c r="AY17" i="26"/>
  <c r="AZ17" i="26" s="1"/>
  <c r="AL18" i="26"/>
  <c r="AY18" i="26"/>
  <c r="AZ18" i="26"/>
  <c r="AL19" i="26"/>
  <c r="AZ19" i="26" s="1"/>
  <c r="AY19" i="26"/>
  <c r="AL20" i="26"/>
  <c r="AY20" i="26"/>
  <c r="AZ20" i="26"/>
  <c r="AL21" i="26"/>
  <c r="AY21" i="26"/>
  <c r="AZ21" i="26" s="1"/>
  <c r="AL22" i="26"/>
  <c r="AY22" i="26"/>
  <c r="AZ22" i="26"/>
  <c r="C23" i="26"/>
  <c r="D23" i="26"/>
  <c r="D31" i="26" s="1"/>
  <c r="D34" i="26" s="1"/>
  <c r="D36" i="26" s="1"/>
  <c r="E23" i="26"/>
  <c r="E26" i="26" s="1"/>
  <c r="F23" i="26"/>
  <c r="F26" i="26" s="1"/>
  <c r="G23" i="26"/>
  <c r="G26" i="26" s="1"/>
  <c r="H23" i="26"/>
  <c r="I23" i="26"/>
  <c r="J23" i="26"/>
  <c r="K23" i="26"/>
  <c r="L23" i="26"/>
  <c r="L31" i="26" s="1"/>
  <c r="L34" i="26" s="1"/>
  <c r="L36" i="26" s="1"/>
  <c r="M23" i="26"/>
  <c r="M26" i="26" s="1"/>
  <c r="N23" i="26"/>
  <c r="N26" i="26" s="1"/>
  <c r="O23" i="26"/>
  <c r="O26" i="26" s="1"/>
  <c r="P23" i="26"/>
  <c r="Q23" i="26"/>
  <c r="R23" i="26"/>
  <c r="U23" i="26"/>
  <c r="V23" i="26"/>
  <c r="V31" i="26" s="1"/>
  <c r="V34" i="26" s="1"/>
  <c r="V36" i="26" s="1"/>
  <c r="W23" i="26"/>
  <c r="W26" i="26" s="1"/>
  <c r="X23" i="26"/>
  <c r="X31" i="26" s="1"/>
  <c r="Y23" i="26"/>
  <c r="Y26" i="26" s="1"/>
  <c r="Z23" i="26"/>
  <c r="AA23" i="26"/>
  <c r="AB23" i="26"/>
  <c r="AC23" i="26"/>
  <c r="AD23" i="26"/>
  <c r="AD31" i="26" s="1"/>
  <c r="AD34" i="26" s="1"/>
  <c r="AD36" i="26" s="1"/>
  <c r="AE23" i="26"/>
  <c r="AE26" i="26" s="1"/>
  <c r="AF23" i="26"/>
  <c r="AF26" i="26" s="1"/>
  <c r="AG23" i="26"/>
  <c r="AG26" i="26" s="1"/>
  <c r="AH23" i="26"/>
  <c r="AI23" i="26"/>
  <c r="AJ23" i="26"/>
  <c r="AK23" i="26"/>
  <c r="AO23" i="26"/>
  <c r="AY23" i="26" s="1"/>
  <c r="AP23" i="26"/>
  <c r="AP26" i="26" s="1"/>
  <c r="AQ23" i="26"/>
  <c r="AQ26" i="26" s="1"/>
  <c r="AR23" i="26"/>
  <c r="AS23" i="26"/>
  <c r="AT23" i="26"/>
  <c r="AU23" i="26"/>
  <c r="AV23" i="26"/>
  <c r="AV31" i="26" s="1"/>
  <c r="AV34" i="26" s="1"/>
  <c r="AV36" i="26" s="1"/>
  <c r="AW23" i="26"/>
  <c r="AW26" i="26" s="1"/>
  <c r="AX23" i="26"/>
  <c r="AX26" i="26" s="1"/>
  <c r="C24" i="26"/>
  <c r="D24" i="26"/>
  <c r="E24" i="26"/>
  <c r="F24" i="26"/>
  <c r="F32" i="26" s="1"/>
  <c r="G24" i="26"/>
  <c r="G32" i="26" s="1"/>
  <c r="G34" i="26" s="1"/>
  <c r="G36" i="26" s="1"/>
  <c r="H24" i="26"/>
  <c r="H32" i="26" s="1"/>
  <c r="H34" i="26" s="1"/>
  <c r="H36" i="26" s="1"/>
  <c r="I24" i="26"/>
  <c r="I26" i="26" s="1"/>
  <c r="J24" i="26"/>
  <c r="K24" i="26"/>
  <c r="L24" i="26"/>
  <c r="M24" i="26"/>
  <c r="N24" i="26"/>
  <c r="N32" i="26" s="1"/>
  <c r="O24" i="26"/>
  <c r="O32" i="26" s="1"/>
  <c r="O34" i="26" s="1"/>
  <c r="O36" i="26" s="1"/>
  <c r="P24" i="26"/>
  <c r="P32" i="26" s="1"/>
  <c r="P34" i="26" s="1"/>
  <c r="P36" i="26" s="1"/>
  <c r="Q24" i="26"/>
  <c r="Q26" i="26" s="1"/>
  <c r="R24" i="26"/>
  <c r="U24" i="26"/>
  <c r="V24" i="26"/>
  <c r="W24" i="26"/>
  <c r="X24" i="26"/>
  <c r="X32" i="26" s="1"/>
  <c r="Y24" i="26"/>
  <c r="Y32" i="26" s="1"/>
  <c r="Y34" i="26" s="1"/>
  <c r="Y36" i="26" s="1"/>
  <c r="Z24" i="26"/>
  <c r="Z32" i="26" s="1"/>
  <c r="Z34" i="26" s="1"/>
  <c r="Z36" i="26" s="1"/>
  <c r="AA24" i="26"/>
  <c r="AA26" i="26" s="1"/>
  <c r="AB24" i="26"/>
  <c r="AC24" i="26"/>
  <c r="AD24" i="26"/>
  <c r="AE24" i="26"/>
  <c r="AF24" i="26"/>
  <c r="AF32" i="26" s="1"/>
  <c r="AG24" i="26"/>
  <c r="AG32" i="26" s="1"/>
  <c r="AG34" i="26" s="1"/>
  <c r="AG36" i="26" s="1"/>
  <c r="AH24" i="26"/>
  <c r="AH26" i="26" s="1"/>
  <c r="AI24" i="26"/>
  <c r="AI26" i="26" s="1"/>
  <c r="AJ24" i="26"/>
  <c r="AK24" i="26"/>
  <c r="AO24" i="26"/>
  <c r="AP24" i="26"/>
  <c r="AP32" i="26" s="1"/>
  <c r="AQ24" i="26"/>
  <c r="AY24" i="26" s="1"/>
  <c r="AR24" i="26"/>
  <c r="AR26" i="26" s="1"/>
  <c r="AS24" i="26"/>
  <c r="AS26" i="26" s="1"/>
  <c r="AT24" i="26"/>
  <c r="AU24" i="26"/>
  <c r="AV24" i="26"/>
  <c r="AW24" i="26"/>
  <c r="AX24" i="26"/>
  <c r="AX32" i="26" s="1"/>
  <c r="C25" i="26"/>
  <c r="AL25" i="26" s="1"/>
  <c r="D25" i="26"/>
  <c r="E25" i="26"/>
  <c r="F25" i="26"/>
  <c r="G25" i="26"/>
  <c r="H25" i="26"/>
  <c r="H33" i="26" s="1"/>
  <c r="I25" i="26"/>
  <c r="I33" i="26" s="1"/>
  <c r="J25" i="26"/>
  <c r="J26" i="26" s="1"/>
  <c r="K25" i="26"/>
  <c r="L25" i="26"/>
  <c r="M25" i="26"/>
  <c r="N25" i="26"/>
  <c r="O25" i="26"/>
  <c r="P25" i="26"/>
  <c r="P33" i="26" s="1"/>
  <c r="Q25" i="26"/>
  <c r="Q33" i="26" s="1"/>
  <c r="R25" i="26"/>
  <c r="R33" i="26" s="1"/>
  <c r="U25" i="26"/>
  <c r="V25" i="26"/>
  <c r="W25" i="26"/>
  <c r="X25" i="26"/>
  <c r="Y25" i="26"/>
  <c r="Z25" i="26"/>
  <c r="Z33" i="26" s="1"/>
  <c r="AA25" i="26"/>
  <c r="AA33" i="26" s="1"/>
  <c r="AB25" i="26"/>
  <c r="AB33" i="26" s="1"/>
  <c r="AC25" i="26"/>
  <c r="AC33" i="26" s="1"/>
  <c r="AD25" i="26"/>
  <c r="AE25" i="26"/>
  <c r="AF25" i="26"/>
  <c r="AG25" i="26"/>
  <c r="AH25" i="26"/>
  <c r="AH33" i="26" s="1"/>
  <c r="AI25" i="26"/>
  <c r="AI33" i="26" s="1"/>
  <c r="AJ25" i="26"/>
  <c r="AJ26" i="26" s="1"/>
  <c r="AK25" i="26"/>
  <c r="AK33" i="26" s="1"/>
  <c r="AO25" i="26"/>
  <c r="AP25" i="26"/>
  <c r="AY25" i="26" s="1"/>
  <c r="AZ25" i="26" s="1"/>
  <c r="AQ25" i="26"/>
  <c r="AR25" i="26"/>
  <c r="AR33" i="26" s="1"/>
  <c r="AS25" i="26"/>
  <c r="AS33" i="26" s="1"/>
  <c r="AT25" i="26"/>
  <c r="AT33" i="26" s="1"/>
  <c r="AU25" i="26"/>
  <c r="AU33" i="26" s="1"/>
  <c r="AV25" i="26"/>
  <c r="AW25" i="26"/>
  <c r="AX25" i="26"/>
  <c r="C26" i="26"/>
  <c r="D26" i="26"/>
  <c r="K26" i="26"/>
  <c r="L26" i="26"/>
  <c r="U26" i="26"/>
  <c r="V26" i="26"/>
  <c r="AC26" i="26"/>
  <c r="AD26" i="26"/>
  <c r="AK26" i="26"/>
  <c r="AU26" i="26"/>
  <c r="AV26" i="26"/>
  <c r="AL27" i="26"/>
  <c r="AY27" i="26"/>
  <c r="AZ27" i="26"/>
  <c r="AL28" i="26"/>
  <c r="AY28" i="26"/>
  <c r="AZ28" i="26" s="1"/>
  <c r="AL29" i="26"/>
  <c r="AY29" i="26"/>
  <c r="AZ29" i="26" s="1"/>
  <c r="AL30" i="26"/>
  <c r="AY30" i="26"/>
  <c r="AZ30" i="26"/>
  <c r="C31" i="26"/>
  <c r="G31" i="26"/>
  <c r="H31" i="26"/>
  <c r="I31" i="26"/>
  <c r="I34" i="26" s="1"/>
  <c r="I36" i="26" s="1"/>
  <c r="J31" i="26"/>
  <c r="K31" i="26"/>
  <c r="K34" i="26" s="1"/>
  <c r="K36" i="26" s="1"/>
  <c r="O31" i="26"/>
  <c r="P31" i="26"/>
  <c r="Q31" i="26"/>
  <c r="R31" i="26"/>
  <c r="U31" i="26"/>
  <c r="U34" i="26" s="1"/>
  <c r="U36" i="26" s="1"/>
  <c r="Y31" i="26"/>
  <c r="Z31" i="26"/>
  <c r="AA31" i="26"/>
  <c r="AB31" i="26"/>
  <c r="AC31" i="26"/>
  <c r="AC34" i="26" s="1"/>
  <c r="AC36" i="26" s="1"/>
  <c r="AG31" i="26"/>
  <c r="AH31" i="26"/>
  <c r="AI31" i="26"/>
  <c r="AI34" i="26" s="1"/>
  <c r="AI36" i="26" s="1"/>
  <c r="AJ31" i="26"/>
  <c r="AK31" i="26"/>
  <c r="AQ31" i="26"/>
  <c r="AR31" i="26"/>
  <c r="AS31" i="26"/>
  <c r="AS34" i="26" s="1"/>
  <c r="AS36" i="26" s="1"/>
  <c r="AT31" i="26"/>
  <c r="AU31" i="26"/>
  <c r="C32" i="26"/>
  <c r="D32" i="26"/>
  <c r="E32" i="26"/>
  <c r="I32" i="26"/>
  <c r="J32" i="26"/>
  <c r="K32" i="26"/>
  <c r="L32" i="26"/>
  <c r="M32" i="26"/>
  <c r="Q32" i="26"/>
  <c r="R32" i="26"/>
  <c r="U32" i="26"/>
  <c r="V32" i="26"/>
  <c r="W32" i="26"/>
  <c r="AA32" i="26"/>
  <c r="AB32" i="26"/>
  <c r="AC32" i="26"/>
  <c r="AD32" i="26"/>
  <c r="AE32" i="26"/>
  <c r="AI32" i="26"/>
  <c r="AJ32" i="26"/>
  <c r="AK32" i="26"/>
  <c r="AO32" i="26"/>
  <c r="AS32" i="26"/>
  <c r="AT32" i="26"/>
  <c r="AU32" i="26"/>
  <c r="AV32" i="26"/>
  <c r="AW32" i="26"/>
  <c r="C33" i="26"/>
  <c r="D33" i="26"/>
  <c r="E33" i="26"/>
  <c r="F33" i="26"/>
  <c r="G33" i="26"/>
  <c r="K33" i="26"/>
  <c r="L33" i="26"/>
  <c r="M33" i="26"/>
  <c r="N33" i="26"/>
  <c r="O33" i="26"/>
  <c r="U33" i="26"/>
  <c r="V33" i="26"/>
  <c r="W33" i="26"/>
  <c r="X33" i="26"/>
  <c r="Y33" i="26"/>
  <c r="AD33" i="26"/>
  <c r="AE33" i="26"/>
  <c r="AF33" i="26"/>
  <c r="AG33" i="26"/>
  <c r="AO33" i="26"/>
  <c r="AP33" i="26"/>
  <c r="AQ33" i="26"/>
  <c r="AV33" i="26"/>
  <c r="AW33" i="26"/>
  <c r="AX33" i="26"/>
  <c r="AL35" i="26"/>
  <c r="AZ35" i="26" s="1"/>
  <c r="AY35" i="26"/>
  <c r="H454" i="27" l="1"/>
  <c r="H455" i="27" s="1"/>
  <c r="H355" i="27"/>
  <c r="H462" i="27"/>
  <c r="H461" i="27"/>
  <c r="H457" i="27"/>
  <c r="H463" i="27"/>
  <c r="H460" i="27"/>
  <c r="H344" i="27"/>
  <c r="H15" i="27"/>
  <c r="H449" i="27"/>
  <c r="H459" i="27" s="1"/>
  <c r="AA34" i="26"/>
  <c r="AA36" i="26" s="1"/>
  <c r="X34" i="26"/>
  <c r="X36" i="26" s="1"/>
  <c r="AY32" i="26"/>
  <c r="AB34" i="26"/>
  <c r="AB36" i="26" s="1"/>
  <c r="AK34" i="26"/>
  <c r="AK36" i="26" s="1"/>
  <c r="AL26" i="26"/>
  <c r="AU34" i="26"/>
  <c r="AU36" i="26" s="1"/>
  <c r="R34" i="26"/>
  <c r="R36" i="26" s="1"/>
  <c r="AY33" i="26"/>
  <c r="AT34" i="26"/>
  <c r="AT36" i="26" s="1"/>
  <c r="Q34" i="26"/>
  <c r="Q36" i="26" s="1"/>
  <c r="AB26" i="26"/>
  <c r="AL23" i="26"/>
  <c r="AZ23" i="26" s="1"/>
  <c r="AT26" i="26"/>
  <c r="AR32" i="26"/>
  <c r="AR34" i="26" s="1"/>
  <c r="AR36" i="26" s="1"/>
  <c r="AX31" i="26"/>
  <c r="AX34" i="26" s="1"/>
  <c r="AX36" i="26" s="1"/>
  <c r="F31" i="26"/>
  <c r="F34" i="26" s="1"/>
  <c r="F36" i="26" s="1"/>
  <c r="P26" i="26"/>
  <c r="AL24" i="26"/>
  <c r="AZ24" i="26" s="1"/>
  <c r="R26" i="26"/>
  <c r="AJ33" i="26"/>
  <c r="AJ34" i="26" s="1"/>
  <c r="AJ36" i="26" s="1"/>
  <c r="J33" i="26"/>
  <c r="AL33" i="26" s="1"/>
  <c r="AF31" i="26"/>
  <c r="AF34" i="26" s="1"/>
  <c r="AF36" i="26" s="1"/>
  <c r="Z26" i="26"/>
  <c r="C34" i="26"/>
  <c r="AQ32" i="26"/>
  <c r="AQ34" i="26" s="1"/>
  <c r="AQ36" i="26" s="1"/>
  <c r="AW31" i="26"/>
  <c r="AW34" i="26" s="1"/>
  <c r="AW36" i="26" s="1"/>
  <c r="AO31" i="26"/>
  <c r="AE31" i="26"/>
  <c r="AE34" i="26" s="1"/>
  <c r="AE36" i="26" s="1"/>
  <c r="W31" i="26"/>
  <c r="W34" i="26" s="1"/>
  <c r="W36" i="26" s="1"/>
  <c r="M31" i="26"/>
  <c r="M34" i="26" s="1"/>
  <c r="M36" i="26" s="1"/>
  <c r="E31" i="26"/>
  <c r="E34" i="26" s="1"/>
  <c r="E36" i="26" s="1"/>
  <c r="AP31" i="26"/>
  <c r="AP34" i="26" s="1"/>
  <c r="AP36" i="26" s="1"/>
  <c r="N31" i="26"/>
  <c r="N34" i="26" s="1"/>
  <c r="N36" i="26" s="1"/>
  <c r="H26" i="26"/>
  <c r="X26" i="26"/>
  <c r="AH32" i="26"/>
  <c r="AH34" i="26" s="1"/>
  <c r="AH36" i="26" s="1"/>
  <c r="AO26" i="26"/>
  <c r="AY26" i="26" s="1"/>
  <c r="H345" i="27" l="1"/>
  <c r="H464" i="27"/>
  <c r="H465" i="27" s="1"/>
  <c r="AL31" i="26"/>
  <c r="J34" i="26"/>
  <c r="J36" i="26" s="1"/>
  <c r="AZ26" i="26"/>
  <c r="AZ33" i="26"/>
  <c r="AL32" i="26"/>
  <c r="C36" i="26"/>
  <c r="AL36" i="26" s="1"/>
  <c r="AL34" i="26"/>
  <c r="AZ32" i="26"/>
  <c r="AY31" i="26"/>
  <c r="AZ31" i="26" s="1"/>
  <c r="AO34" i="26"/>
  <c r="AY34" i="26" l="1"/>
  <c r="AZ34" i="26" s="1"/>
  <c r="AO36" i="26"/>
  <c r="AY36" i="26" s="1"/>
  <c r="AZ36" i="26" s="1"/>
</calcChain>
</file>

<file path=xl/sharedStrings.xml><?xml version="1.0" encoding="utf-8"?>
<sst xmlns="http://schemas.openxmlformats.org/spreadsheetml/2006/main" count="4371" uniqueCount="1067">
  <si>
    <t>第２章　ごみ処理関係</t>
    <rPh sb="0" eb="1">
      <t>ダイ</t>
    </rPh>
    <rPh sb="2" eb="3">
      <t>ショウ</t>
    </rPh>
    <rPh sb="6" eb="8">
      <t>ショリ</t>
    </rPh>
    <rPh sb="8" eb="10">
      <t>カンケイ</t>
    </rPh>
    <phoneticPr fontId="3"/>
  </si>
  <si>
    <t>１　分別収集の実施状況</t>
    <rPh sb="2" eb="4">
      <t>ブンベツ</t>
    </rPh>
    <rPh sb="4" eb="6">
      <t>シュウシュウ</t>
    </rPh>
    <rPh sb="7" eb="9">
      <t>ジッシ</t>
    </rPh>
    <rPh sb="9" eb="11">
      <t>ジョウキョウ</t>
    </rPh>
    <phoneticPr fontId="3"/>
  </si>
  <si>
    <t>令和5年3月31日時点</t>
    <rPh sb="0" eb="2">
      <t>レイワ</t>
    </rPh>
    <rPh sb="3" eb="4">
      <t>ネン</t>
    </rPh>
    <rPh sb="5" eb="6">
      <t>ガツ</t>
    </rPh>
    <rPh sb="8" eb="9">
      <t>ニチ</t>
    </rPh>
    <rPh sb="9" eb="11">
      <t>ジテン</t>
    </rPh>
    <phoneticPr fontId="3"/>
  </si>
  <si>
    <t>市町村名</t>
    <rPh sb="0" eb="3">
      <t>シチョウソン</t>
    </rPh>
    <rPh sb="3" eb="4">
      <t>ナ</t>
    </rPh>
    <phoneticPr fontId="3"/>
  </si>
  <si>
    <t>区</t>
    <phoneticPr fontId="3"/>
  </si>
  <si>
    <t>混合ごみ</t>
    <rPh sb="0" eb="2">
      <t>コンゴウ</t>
    </rPh>
    <phoneticPr fontId="3"/>
  </si>
  <si>
    <t>可燃ごみ</t>
    <rPh sb="0" eb="2">
      <t>カネン</t>
    </rPh>
    <phoneticPr fontId="3"/>
  </si>
  <si>
    <t>不燃ごみ</t>
    <rPh sb="0" eb="2">
      <t>フネン</t>
    </rPh>
    <phoneticPr fontId="3"/>
  </si>
  <si>
    <t>資源ごみ</t>
    <rPh sb="0" eb="2">
      <t>シゲン</t>
    </rPh>
    <phoneticPr fontId="3"/>
  </si>
  <si>
    <t>その他</t>
    <rPh sb="2" eb="3">
      <t>タ</t>
    </rPh>
    <phoneticPr fontId="3"/>
  </si>
  <si>
    <t>粗大ごみ</t>
    <rPh sb="0" eb="2">
      <t>ソダイ</t>
    </rPh>
    <phoneticPr fontId="3"/>
  </si>
  <si>
    <t>分</t>
    <phoneticPr fontId="3"/>
  </si>
  <si>
    <t>紙類</t>
    <rPh sb="0" eb="1">
      <t>カミ</t>
    </rPh>
    <rPh sb="1" eb="2">
      <t>ルイ</t>
    </rPh>
    <phoneticPr fontId="3"/>
  </si>
  <si>
    <t>金属類</t>
    <rPh sb="0" eb="2">
      <t>キンゾク</t>
    </rPh>
    <rPh sb="2" eb="3">
      <t>ルイ</t>
    </rPh>
    <phoneticPr fontId="3"/>
  </si>
  <si>
    <t>ガラス類</t>
    <rPh sb="3" eb="4">
      <t>ルイ</t>
    </rPh>
    <phoneticPr fontId="3"/>
  </si>
  <si>
    <t>プラスチック類</t>
    <rPh sb="6" eb="7">
      <t>ルイ</t>
    </rPh>
    <phoneticPr fontId="3"/>
  </si>
  <si>
    <t>備考
（「その他紙」「その他」等の内容）</t>
    <rPh sb="0" eb="2">
      <t>ビコウ</t>
    </rPh>
    <rPh sb="7" eb="8">
      <t>タ</t>
    </rPh>
    <rPh sb="8" eb="9">
      <t>カミ</t>
    </rPh>
    <rPh sb="13" eb="14">
      <t>タ</t>
    </rPh>
    <rPh sb="15" eb="16">
      <t>トウ</t>
    </rPh>
    <rPh sb="17" eb="19">
      <t>ナイヨウ</t>
    </rPh>
    <phoneticPr fontId="3"/>
  </si>
  <si>
    <t>数</t>
    <rPh sb="0" eb="1">
      <t>カズ</t>
    </rPh>
    <phoneticPr fontId="3"/>
  </si>
  <si>
    <t>紙</t>
    <rPh sb="0" eb="1">
      <t>カミ</t>
    </rPh>
    <phoneticPr fontId="3"/>
  </si>
  <si>
    <t>段ﾎﾞｰﾙ</t>
    <rPh sb="0" eb="1">
      <t>ダン</t>
    </rPh>
    <phoneticPr fontId="3"/>
  </si>
  <si>
    <t>新聞</t>
    <rPh sb="0" eb="2">
      <t>シンブン</t>
    </rPh>
    <phoneticPr fontId="3"/>
  </si>
  <si>
    <t>缶</t>
    <rPh sb="0" eb="1">
      <t>カン</t>
    </rPh>
    <phoneticPr fontId="3"/>
  </si>
  <si>
    <t>びん</t>
    <phoneticPr fontId="3"/>
  </si>
  <si>
    <t>ペット</t>
    <phoneticPr fontId="3"/>
  </si>
  <si>
    <t>容器</t>
    <rPh sb="0" eb="2">
      <t>ヨウキ</t>
    </rPh>
    <phoneticPr fontId="3"/>
  </si>
  <si>
    <t>トレイ</t>
    <phoneticPr fontId="3"/>
  </si>
  <si>
    <t>パック</t>
    <phoneticPr fontId="3"/>
  </si>
  <si>
    <t>雑誌</t>
    <rPh sb="0" eb="2">
      <t>ザッシ</t>
    </rPh>
    <phoneticPr fontId="3"/>
  </si>
  <si>
    <t>金属</t>
    <rPh sb="0" eb="2">
      <t>キンゾク</t>
    </rPh>
    <phoneticPr fontId="3"/>
  </si>
  <si>
    <t>ガラス</t>
    <phoneticPr fontId="3"/>
  </si>
  <si>
    <t>ボトル</t>
    <phoneticPr fontId="3"/>
  </si>
  <si>
    <t>プラ</t>
    <phoneticPr fontId="3"/>
  </si>
  <si>
    <t>大阪市</t>
    <rPh sb="0" eb="3">
      <t>オオサカシ</t>
    </rPh>
    <phoneticPr fontId="3"/>
  </si>
  <si>
    <t>①普通ごみ</t>
    <rPh sb="1" eb="3">
      <t>フツウ</t>
    </rPh>
    <phoneticPr fontId="3"/>
  </si>
  <si>
    <t>⑫</t>
    <phoneticPr fontId="3"/>
  </si>
  <si>
    <t>⑪</t>
    <phoneticPr fontId="3"/>
  </si>
  <si>
    <t>⑩⑬</t>
    <phoneticPr fontId="3"/>
  </si>
  <si>
    <t>⑭</t>
    <phoneticPr fontId="3"/>
  </si>
  <si>
    <t>③</t>
  </si>
  <si>
    <t>①</t>
    <phoneticPr fontId="3"/>
  </si>
  <si>
    <t>⑨</t>
    <phoneticPr fontId="3"/>
  </si>
  <si>
    <t xml:space="preserve">③金属製の生活用品
⑮衣類
</t>
    <rPh sb="11" eb="13">
      <t>イルイ</t>
    </rPh>
    <phoneticPr fontId="3"/>
  </si>
  <si>
    <t>【拠点回収】④乾電池  ⑤蛍光灯管・水銀体温計　⑥マタニティウェア・ベビー服・子ども服　⑦インクカートリッジ　⑧使用済小型家電　⑯絵本</t>
    <rPh sb="1" eb="3">
      <t>キョテン</t>
    </rPh>
    <rPh sb="3" eb="5">
      <t>カイシュウ</t>
    </rPh>
    <rPh sb="7" eb="10">
      <t>カンデンチ</t>
    </rPh>
    <rPh sb="13" eb="15">
      <t>ケイコウ</t>
    </rPh>
    <rPh sb="15" eb="16">
      <t>トウ</t>
    </rPh>
    <rPh sb="16" eb="17">
      <t>カン</t>
    </rPh>
    <rPh sb="18" eb="20">
      <t>スイギン</t>
    </rPh>
    <rPh sb="20" eb="23">
      <t>タイオンケイ</t>
    </rPh>
    <rPh sb="56" eb="58">
      <t>シヨウ</t>
    </rPh>
    <rPh sb="58" eb="59">
      <t>ズ</t>
    </rPh>
    <rPh sb="59" eb="61">
      <t>コガタ</t>
    </rPh>
    <rPh sb="61" eb="63">
      <t>カデン</t>
    </rPh>
    <rPh sb="65" eb="67">
      <t>エホン</t>
    </rPh>
    <phoneticPr fontId="3"/>
  </si>
  <si>
    <t>②粗大ごみ</t>
    <rPh sb="1" eb="3">
      <t>ソダイ</t>
    </rPh>
    <phoneticPr fontId="3"/>
  </si>
  <si>
    <t>ガラスコップ・板ガラス</t>
    <rPh sb="7" eb="8">
      <t>イタ</t>
    </rPh>
    <phoneticPr fontId="3"/>
  </si>
  <si>
    <t>容器包装プラスチック以外</t>
    <rPh sb="0" eb="4">
      <t>ヨウキホウソウ</t>
    </rPh>
    <rPh sb="10" eb="12">
      <t>イガイ</t>
    </rPh>
    <phoneticPr fontId="3"/>
  </si>
  <si>
    <t>堺市</t>
    <rPh sb="0" eb="2">
      <t>サカイシ</t>
    </rPh>
    <phoneticPr fontId="3"/>
  </si>
  <si>
    <t>①生活ごみ</t>
    <rPh sb="1" eb="3">
      <t>セイカツ</t>
    </rPh>
    <phoneticPr fontId="3"/>
  </si>
  <si>
    <t>②</t>
  </si>
  <si>
    <t>④</t>
  </si>
  <si>
    <t>⑤</t>
  </si>
  <si>
    <t>⑦⑨</t>
    <phoneticPr fontId="3"/>
  </si>
  <si>
    <t>⑦使用済小型家電（拠点回収）
⑨インクカートリッジ（拠点回収）</t>
    <rPh sb="9" eb="11">
      <t>キョテン</t>
    </rPh>
    <rPh sb="11" eb="13">
      <t>カイシュウ</t>
    </rPh>
    <rPh sb="26" eb="28">
      <t>キョテン</t>
    </rPh>
    <rPh sb="28" eb="30">
      <t>カイシュウ</t>
    </rPh>
    <phoneticPr fontId="3"/>
  </si>
  <si>
    <t>⑧蛍光管、乾電池、水銀体温計等（拠点回収）</t>
    <rPh sb="16" eb="18">
      <t>キョテン</t>
    </rPh>
    <rPh sb="18" eb="20">
      <t>カイシュウ</t>
    </rPh>
    <phoneticPr fontId="3"/>
  </si>
  <si>
    <t>⑥粗大ごみ</t>
    <rPh sb="1" eb="3">
      <t>ソダイ</t>
    </rPh>
    <phoneticPr fontId="3"/>
  </si>
  <si>
    <t>岸和田市</t>
    <rPh sb="0" eb="4">
      <t>キシワダシ</t>
    </rPh>
    <phoneticPr fontId="3"/>
  </si>
  <si>
    <t>②埋立ごみ
　（拠点回収）
③小さな金属類
　（拠点回収）</t>
    <rPh sb="1" eb="3">
      <t>ウメタテ</t>
    </rPh>
    <rPh sb="15" eb="16">
      <t>チイ</t>
    </rPh>
    <rPh sb="18" eb="20">
      <t>キンゾク</t>
    </rPh>
    <rPh sb="20" eb="21">
      <t>ルイ</t>
    </rPh>
    <phoneticPr fontId="3"/>
  </si>
  <si>
    <t>⑤</t>
    <phoneticPr fontId="3"/>
  </si>
  <si>
    <t>⑥</t>
    <phoneticPr fontId="3"/>
  </si>
  <si>
    <t xml:space="preserve"> </t>
  </si>
  <si>
    <t>⑪古布</t>
    <rPh sb="1" eb="3">
      <t>フルヌノ</t>
    </rPh>
    <phoneticPr fontId="3"/>
  </si>
  <si>
    <t>⑦廃食用油（拠点回収）
⑧廃乾電池（拠点回収）
⑩廃蛍光灯（拠点回収）</t>
    <phoneticPr fontId="3"/>
  </si>
  <si>
    <t>⑩粗大ごみ</t>
    <rPh sb="1" eb="3">
      <t>ソダイ</t>
    </rPh>
    <phoneticPr fontId="3"/>
  </si>
  <si>
    <t>拠点
回収</t>
    <rPh sb="0" eb="2">
      <t>キョテン</t>
    </rPh>
    <rPh sb="3" eb="5">
      <t>カイシュウ</t>
    </rPh>
    <phoneticPr fontId="3"/>
  </si>
  <si>
    <t>集団回収</t>
    <rPh sb="0" eb="2">
      <t>シュウダン</t>
    </rPh>
    <rPh sb="2" eb="4">
      <t>カイシュウ</t>
    </rPh>
    <phoneticPr fontId="3"/>
  </si>
  <si>
    <t>集団
回収</t>
    <rPh sb="0" eb="2">
      <t>シュウダン</t>
    </rPh>
    <rPh sb="3" eb="5">
      <t>カイシュウ</t>
    </rPh>
    <phoneticPr fontId="3"/>
  </si>
  <si>
    <t>豊中市</t>
    <rPh sb="0" eb="3">
      <t>トヨナカシ</t>
    </rPh>
    <phoneticPr fontId="3"/>
  </si>
  <si>
    <t>①可燃ごみ</t>
    <rPh sb="1" eb="3">
      <t>カネン</t>
    </rPh>
    <phoneticPr fontId="3"/>
  </si>
  <si>
    <t>②不燃ごみ</t>
    <rPh sb="1" eb="3">
      <t>フネン</t>
    </rPh>
    <phoneticPr fontId="3"/>
  </si>
  <si>
    <t>⑥</t>
  </si>
  <si>
    <t>⑦</t>
    <phoneticPr fontId="3"/>
  </si>
  <si>
    <t>③⑨⑩</t>
    <phoneticPr fontId="3"/>
  </si>
  <si>
    <t>③雑がみ、古布</t>
    <rPh sb="1" eb="2">
      <t>ザツ</t>
    </rPh>
    <rPh sb="5" eb="6">
      <t>フル</t>
    </rPh>
    <rPh sb="6" eb="7">
      <t>ヌノ</t>
    </rPh>
    <phoneticPr fontId="3"/>
  </si>
  <si>
    <t xml:space="preserve">④危険ごみ
⑨小型家電（拠点回収）
⑩水銀使用廃製品（拠点回収）
</t>
    <rPh sb="1" eb="3">
      <t>キケン</t>
    </rPh>
    <phoneticPr fontId="3"/>
  </si>
  <si>
    <t>⑧粗大ごみ</t>
    <rPh sb="1" eb="3">
      <t>ソダイ</t>
    </rPh>
    <phoneticPr fontId="3"/>
  </si>
  <si>
    <t>拠点
回収
も有</t>
    <phoneticPr fontId="3"/>
  </si>
  <si>
    <t>池田市</t>
    <rPh sb="0" eb="3">
      <t>イケダシ</t>
    </rPh>
    <phoneticPr fontId="3"/>
  </si>
  <si>
    <t>①燃えるごみ</t>
    <rPh sb="1" eb="2">
      <t>モ</t>
    </rPh>
    <phoneticPr fontId="3"/>
  </si>
  <si>
    <t>④</t>
    <phoneticPr fontId="3"/>
  </si>
  <si>
    <t>②</t>
    <phoneticPr fontId="3"/>
  </si>
  <si>
    <t>④本</t>
    <rPh sb="1" eb="2">
      <t>ニイモト</t>
    </rPh>
    <phoneticPr fontId="3"/>
  </si>
  <si>
    <t>③粗大ごみ・燃えないごみ</t>
    <rPh sb="1" eb="3">
      <t>ソダイ</t>
    </rPh>
    <rPh sb="6" eb="7">
      <t>モ</t>
    </rPh>
    <phoneticPr fontId="3"/>
  </si>
  <si>
    <t>吹田市</t>
    <rPh sb="0" eb="3">
      <t>スイタシ</t>
    </rPh>
    <phoneticPr fontId="3"/>
  </si>
  <si>
    <t>①燃焼ごみ</t>
    <rPh sb="1" eb="3">
      <t>ネンショウ</t>
    </rPh>
    <phoneticPr fontId="3"/>
  </si>
  <si>
    <t>④⑤</t>
  </si>
  <si>
    <t>⑦</t>
  </si>
  <si>
    <t>⑧</t>
  </si>
  <si>
    <t>⑨</t>
  </si>
  <si>
    <t>⑨古布</t>
    <phoneticPr fontId="3"/>
  </si>
  <si>
    <t>⑩有害危険ごみ</t>
    <rPh sb="1" eb="3">
      <t>ユウガイ</t>
    </rPh>
    <rPh sb="3" eb="5">
      <t>キケン</t>
    </rPh>
    <phoneticPr fontId="3"/>
  </si>
  <si>
    <t>⑫大型複雑ごみ</t>
    <rPh sb="1" eb="3">
      <t>オオガタ</t>
    </rPh>
    <rPh sb="3" eb="5">
      <t>フクザツ</t>
    </rPh>
    <phoneticPr fontId="3"/>
  </si>
  <si>
    <t>⑪小型複雑ごみ</t>
    <rPh sb="1" eb="3">
      <t>コガタ</t>
    </rPh>
    <rPh sb="3" eb="5">
      <t>フクザツ</t>
    </rPh>
    <phoneticPr fontId="3"/>
  </si>
  <si>
    <t>泉大津市</t>
    <rPh sb="0" eb="4">
      <t>イズミオオツシ</t>
    </rPh>
    <phoneticPr fontId="3"/>
  </si>
  <si>
    <t>③④</t>
    <phoneticPr fontId="3"/>
  </si>
  <si>
    <t>③乾電池,蛍光灯,水銀体温計④せともの,ガラス類,電球,割れた蛍光灯</t>
    <phoneticPr fontId="3"/>
  </si>
  <si>
    <t>高槻市</t>
    <rPh sb="0" eb="3">
      <t>タカツキシ</t>
    </rPh>
    <phoneticPr fontId="3"/>
  </si>
  <si>
    <t>③</t>
    <phoneticPr fontId="3"/>
  </si>
  <si>
    <t>③古布</t>
    <rPh sb="1" eb="2">
      <t>フル</t>
    </rPh>
    <rPh sb="2" eb="3">
      <t>ヌノ</t>
    </rPh>
    <phoneticPr fontId="3"/>
  </si>
  <si>
    <t>⑥大型可燃ごみ</t>
    <rPh sb="1" eb="3">
      <t>オオガタ</t>
    </rPh>
    <rPh sb="3" eb="5">
      <t>カネン</t>
    </rPh>
    <phoneticPr fontId="3"/>
  </si>
  <si>
    <t>貝塚市</t>
    <rPh sb="0" eb="3">
      <t>カイヅカシ</t>
    </rPh>
    <phoneticPr fontId="3"/>
  </si>
  <si>
    <t>②セトモノ、小物金属類、蛍光灯</t>
    <rPh sb="6" eb="8">
      <t>コモノ</t>
    </rPh>
    <rPh sb="8" eb="11">
      <t>キンゾクルイ</t>
    </rPh>
    <rPh sb="12" eb="15">
      <t>ケイコウトウ</t>
    </rPh>
    <phoneticPr fontId="3"/>
  </si>
  <si>
    <t>⑥廃乾電池（拠点回収）</t>
    <rPh sb="1" eb="2">
      <t>ハイ</t>
    </rPh>
    <rPh sb="2" eb="5">
      <t>カンデンチ</t>
    </rPh>
    <rPh sb="6" eb="8">
      <t>キョテン</t>
    </rPh>
    <rPh sb="8" eb="10">
      <t>カイシュウ</t>
    </rPh>
    <phoneticPr fontId="3"/>
  </si>
  <si>
    <t>⑦粗大ごみ</t>
    <rPh sb="1" eb="3">
      <t>ソダイ</t>
    </rPh>
    <phoneticPr fontId="3"/>
  </si>
  <si>
    <t>守口市</t>
    <rPh sb="0" eb="3">
      <t>モリグチシ</t>
    </rPh>
    <phoneticPr fontId="3"/>
  </si>
  <si>
    <t>②その他紙</t>
    <rPh sb="3" eb="4">
      <t>タ</t>
    </rPh>
    <rPh sb="4" eb="5">
      <t>カミ</t>
    </rPh>
    <phoneticPr fontId="3"/>
  </si>
  <si>
    <t>【拠点回収】
⑨小型家電
⑩蛍光管、乾電池</t>
    <rPh sb="8" eb="10">
      <t>コガタ</t>
    </rPh>
    <rPh sb="10" eb="12">
      <t>カデン</t>
    </rPh>
    <rPh sb="14" eb="16">
      <t>ケイコウ</t>
    </rPh>
    <rPh sb="16" eb="17">
      <t>カン</t>
    </rPh>
    <rPh sb="18" eb="21">
      <t>カンデンチ</t>
    </rPh>
    <phoneticPr fontId="3"/>
  </si>
  <si>
    <t>一部
拠点</t>
    <rPh sb="0" eb="2">
      <t>イチブ</t>
    </rPh>
    <rPh sb="3" eb="5">
      <t>キョテン</t>
    </rPh>
    <phoneticPr fontId="3"/>
  </si>
  <si>
    <t>⑦古布</t>
    <rPh sb="1" eb="2">
      <t>フル</t>
    </rPh>
    <rPh sb="2" eb="3">
      <t>ヌノ</t>
    </rPh>
    <phoneticPr fontId="3"/>
  </si>
  <si>
    <t>枚方市</t>
  </si>
  <si>
    <t>①一般ごみ</t>
  </si>
  <si>
    <t>②雑がみ</t>
    <rPh sb="1" eb="2">
      <t>ザツ</t>
    </rPh>
    <phoneticPr fontId="3"/>
  </si>
  <si>
    <t>⑤使用済小型家電（拠点回収）
⑥水銀使用廃製品（拠点回収）</t>
    <rPh sb="1" eb="6">
      <t>シヨウズミコガタ</t>
    </rPh>
    <rPh sb="6" eb="8">
      <t>カデン</t>
    </rPh>
    <rPh sb="9" eb="13">
      <t>キョテンカイシュウ</t>
    </rPh>
    <rPh sb="16" eb="20">
      <t>スイギンシヨウ</t>
    </rPh>
    <rPh sb="20" eb="23">
      <t>ハイセイヒン</t>
    </rPh>
    <rPh sb="24" eb="28">
      <t>キョテンカイシュウ</t>
    </rPh>
    <phoneticPr fontId="3"/>
  </si>
  <si>
    <t>茨木市</t>
  </si>
  <si>
    <t>①普通ごみ</t>
  </si>
  <si>
    <t>○</t>
  </si>
  <si>
    <t>③④</t>
  </si>
  <si>
    <t>⑧</t>
    <phoneticPr fontId="3"/>
  </si>
  <si>
    <t>⑧古布類</t>
    <rPh sb="1" eb="2">
      <t>フル</t>
    </rPh>
    <rPh sb="2" eb="3">
      <t>ヌノ</t>
    </rPh>
    <rPh sb="3" eb="4">
      <t>ルイ</t>
    </rPh>
    <phoneticPr fontId="3"/>
  </si>
  <si>
    <t>【拠点回収】
⑪蛍光管、乾電池、水銀温度計・体温計・血圧計
⑫使用済小型家電</t>
    <rPh sb="1" eb="3">
      <t>キョテン</t>
    </rPh>
    <rPh sb="3" eb="5">
      <t>カイシュウ</t>
    </rPh>
    <rPh sb="8" eb="10">
      <t>ケイコウ</t>
    </rPh>
    <rPh sb="10" eb="11">
      <t>カン</t>
    </rPh>
    <rPh sb="12" eb="15">
      <t>カンデンチ</t>
    </rPh>
    <rPh sb="16" eb="18">
      <t>スイギン</t>
    </rPh>
    <rPh sb="18" eb="21">
      <t>オンドケイ</t>
    </rPh>
    <rPh sb="22" eb="25">
      <t>タイオンケイ</t>
    </rPh>
    <rPh sb="26" eb="29">
      <t>ケツアツケイ</t>
    </rPh>
    <rPh sb="31" eb="33">
      <t>シヨウ</t>
    </rPh>
    <rPh sb="33" eb="34">
      <t>スミ</t>
    </rPh>
    <rPh sb="34" eb="36">
      <t>コガタ</t>
    </rPh>
    <rPh sb="36" eb="38">
      <t>カデン</t>
    </rPh>
    <phoneticPr fontId="3"/>
  </si>
  <si>
    <t>⑨小型粗大ごみ</t>
    <rPh sb="1" eb="3">
      <t>コガタ</t>
    </rPh>
    <phoneticPr fontId="3"/>
  </si>
  <si>
    <t>拠点
回収</t>
    <phoneticPr fontId="3"/>
  </si>
  <si>
    <t>⑩大型粗大ごみ</t>
    <rPh sb="1" eb="3">
      <t>オオガタ</t>
    </rPh>
    <rPh sb="3" eb="5">
      <t>ソダイ</t>
    </rPh>
    <phoneticPr fontId="3"/>
  </si>
  <si>
    <t>八尾市</t>
  </si>
  <si>
    <t>①可燃（燃やす）
ごみ</t>
    <phoneticPr fontId="3"/>
  </si>
  <si>
    <t>②埋立ごみ
③複雑ごみ</t>
  </si>
  <si>
    <t>⑦簡易ガスボンベ・スプレー缶</t>
  </si>
  <si>
    <t>⑧粗大ごみ</t>
  </si>
  <si>
    <t>拠点
回収
も有</t>
  </si>
  <si>
    <t>容器包装プラスチック以外</t>
    <phoneticPr fontId="3"/>
  </si>
  <si>
    <t>泉佐野市</t>
    <rPh sb="0" eb="4">
      <t>イズミサノシ</t>
    </rPh>
    <phoneticPr fontId="3"/>
  </si>
  <si>
    <t>④⑤</t>
    <phoneticPr fontId="3"/>
  </si>
  <si>
    <t>⑥⑨</t>
    <phoneticPr fontId="3"/>
  </si>
  <si>
    <t>⑥その他紙製容器</t>
    <phoneticPr fontId="3"/>
  </si>
  <si>
    <t>⑨古布</t>
    <rPh sb="1" eb="2">
      <t>フル</t>
    </rPh>
    <rPh sb="2" eb="3">
      <t>ヌノ</t>
    </rPh>
    <phoneticPr fontId="3"/>
  </si>
  <si>
    <t>富田林市</t>
    <rPh sb="0" eb="4">
      <t>トンダバヤシシ</t>
    </rPh>
    <phoneticPr fontId="3"/>
  </si>
  <si>
    <t>①もえるごみ</t>
    <phoneticPr fontId="3"/>
  </si>
  <si>
    <t>寝屋川市</t>
    <rPh sb="0" eb="4">
      <t>ネヤガワシ</t>
    </rPh>
    <phoneticPr fontId="3"/>
  </si>
  <si>
    <t>④古布</t>
    <rPh sb="1" eb="2">
      <t>フル</t>
    </rPh>
    <rPh sb="2" eb="3">
      <t>ヌノ</t>
    </rPh>
    <phoneticPr fontId="3"/>
  </si>
  <si>
    <t>⑥乾電池 +ライター類、⑦蛍光灯（拠点回収）、⑧スプレー缶（拠点回収）、⑩使用済小型家電（ボックス回収）、⑪使用済小型充電式電池（ボックス回収）</t>
    <rPh sb="1" eb="4">
      <t>カンデンチ</t>
    </rPh>
    <rPh sb="10" eb="11">
      <t>ルイ</t>
    </rPh>
    <rPh sb="13" eb="16">
      <t>ケイコウトウ</t>
    </rPh>
    <rPh sb="28" eb="29">
      <t>カン</t>
    </rPh>
    <rPh sb="30" eb="32">
      <t>キョテン</t>
    </rPh>
    <rPh sb="32" eb="34">
      <t>カイシュウ</t>
    </rPh>
    <rPh sb="37" eb="39">
      <t>シヨウ</t>
    </rPh>
    <rPh sb="39" eb="40">
      <t>ズミ</t>
    </rPh>
    <rPh sb="40" eb="42">
      <t>コガタ</t>
    </rPh>
    <rPh sb="42" eb="44">
      <t>カデン</t>
    </rPh>
    <rPh sb="49" eb="51">
      <t>カイシュウ</t>
    </rPh>
    <rPh sb="54" eb="56">
      <t>シヨウ</t>
    </rPh>
    <rPh sb="56" eb="57">
      <t>ズミ</t>
    </rPh>
    <rPh sb="57" eb="59">
      <t>コガタ</t>
    </rPh>
    <rPh sb="59" eb="61">
      <t>ジュウデン</t>
    </rPh>
    <rPh sb="61" eb="62">
      <t>シキ</t>
    </rPh>
    <rPh sb="62" eb="64">
      <t>デンチ</t>
    </rPh>
    <rPh sb="69" eb="71">
      <t>カイシュウ</t>
    </rPh>
    <phoneticPr fontId="3"/>
  </si>
  <si>
    <t>⑨臨時ごみ</t>
    <rPh sb="1" eb="3">
      <t>リンジ</t>
    </rPh>
    <phoneticPr fontId="3"/>
  </si>
  <si>
    <t>河内長野市</t>
  </si>
  <si>
    <t>①もえるごみ</t>
  </si>
  <si>
    <t>⑥古布</t>
    <phoneticPr fontId="3"/>
  </si>
  <si>
    <t>【拠点回収】</t>
    <rPh sb="1" eb="3">
      <t>キョテン</t>
    </rPh>
    <rPh sb="3" eb="5">
      <t>カイシュウ</t>
    </rPh>
    <phoneticPr fontId="3"/>
  </si>
  <si>
    <t>⑦もえないごみ・粗大ごみ</t>
  </si>
  <si>
    <t>⑧使用済小型家電</t>
    <rPh sb="1" eb="3">
      <t>シヨウ</t>
    </rPh>
    <rPh sb="3" eb="4">
      <t>スミ</t>
    </rPh>
    <rPh sb="4" eb="6">
      <t>コガタ</t>
    </rPh>
    <rPh sb="6" eb="8">
      <t>カデン</t>
    </rPh>
    <phoneticPr fontId="3"/>
  </si>
  <si>
    <t>松原市</t>
    <rPh sb="0" eb="3">
      <t>マツバラシ</t>
    </rPh>
    <phoneticPr fontId="3"/>
  </si>
  <si>
    <t>⑥不燃物・粗大ごみ</t>
    <rPh sb="1" eb="4">
      <t>フネンブツ</t>
    </rPh>
    <rPh sb="5" eb="7">
      <t>ソダイ</t>
    </rPh>
    <phoneticPr fontId="3"/>
  </si>
  <si>
    <t>④⑥</t>
    <phoneticPr fontId="3"/>
  </si>
  <si>
    <t>⑤乾電池(拠点回収)</t>
    <rPh sb="1" eb="4">
      <t>カンデンチ</t>
    </rPh>
    <rPh sb="5" eb="7">
      <t>キョテン</t>
    </rPh>
    <rPh sb="7" eb="9">
      <t>カイシュウ</t>
    </rPh>
    <phoneticPr fontId="3"/>
  </si>
  <si>
    <t>大東市</t>
    <rPh sb="0" eb="2">
      <t>ダイトウ</t>
    </rPh>
    <rPh sb="2" eb="3">
      <t>シ</t>
    </rPh>
    <phoneticPr fontId="3"/>
  </si>
  <si>
    <t>①一般ごみ</t>
    <rPh sb="1" eb="3">
      <t>イッパン</t>
    </rPh>
    <phoneticPr fontId="3"/>
  </si>
  <si>
    <t>②燃えない小物</t>
    <rPh sb="1" eb="2">
      <t>モ</t>
    </rPh>
    <rPh sb="5" eb="7">
      <t>コモノ</t>
    </rPh>
    <phoneticPr fontId="3"/>
  </si>
  <si>
    <t>⑥燃える粗大ごみ、⑦燃えない粗大ごみ</t>
    <rPh sb="1" eb="2">
      <t>モ</t>
    </rPh>
    <rPh sb="4" eb="6">
      <t>ソダイ</t>
    </rPh>
    <phoneticPr fontId="3"/>
  </si>
  <si>
    <t>拠点
回収
も有</t>
    <rPh sb="0" eb="2">
      <t>キョテン</t>
    </rPh>
    <rPh sb="3" eb="5">
      <t>カイシュウ</t>
    </rPh>
    <rPh sb="7" eb="8">
      <t>アリ</t>
    </rPh>
    <phoneticPr fontId="3"/>
  </si>
  <si>
    <t>⑧蛍光管、乾電池、水銀温度計・体温計・血圧計
⑨使用済小型家電</t>
    <rPh sb="1" eb="3">
      <t>ケイコウ</t>
    </rPh>
    <rPh sb="3" eb="4">
      <t>カン</t>
    </rPh>
    <rPh sb="5" eb="8">
      <t>カンデンチ</t>
    </rPh>
    <rPh sb="9" eb="11">
      <t>スイギン</t>
    </rPh>
    <rPh sb="11" eb="14">
      <t>オンドケイ</t>
    </rPh>
    <rPh sb="15" eb="18">
      <t>タイオンケイ</t>
    </rPh>
    <rPh sb="19" eb="22">
      <t>ケツアツケイ</t>
    </rPh>
    <rPh sb="24" eb="26">
      <t>シヨウ</t>
    </rPh>
    <rPh sb="26" eb="27">
      <t>スミ</t>
    </rPh>
    <rPh sb="27" eb="29">
      <t>コガタ</t>
    </rPh>
    <rPh sb="29" eb="31">
      <t>カデン</t>
    </rPh>
    <phoneticPr fontId="3"/>
  </si>
  <si>
    <t>和泉市</t>
    <rPh sb="0" eb="3">
      <t>イズミシ</t>
    </rPh>
    <phoneticPr fontId="3"/>
  </si>
  <si>
    <t>①日常ごみ</t>
    <rPh sb="1" eb="3">
      <t>ニチジョウ</t>
    </rPh>
    <phoneticPr fontId="3"/>
  </si>
  <si>
    <t>③スプレー缶、カセットボンベ（それ以外の金属類は⑨粗大ごみ）
⑦古着</t>
    <rPh sb="5" eb="6">
      <t>カン</t>
    </rPh>
    <rPh sb="17" eb="19">
      <t>イガイ</t>
    </rPh>
    <rPh sb="20" eb="23">
      <t>キンゾクルイ</t>
    </rPh>
    <rPh sb="25" eb="27">
      <t>ソダイ</t>
    </rPh>
    <phoneticPr fontId="3"/>
  </si>
  <si>
    <t>②乾電池、ボタン電池④せともの、ガラス類、電球、点灯管⑩蛍光灯、水銀体温計等</t>
    <rPh sb="8" eb="10">
      <t>デンチ</t>
    </rPh>
    <rPh sb="24" eb="27">
      <t>テントウカン</t>
    </rPh>
    <rPh sb="28" eb="31">
      <t>ケイコウトウ</t>
    </rPh>
    <rPh sb="32" eb="38">
      <t>スイギンタイオンケイトウ</t>
    </rPh>
    <phoneticPr fontId="3"/>
  </si>
  <si>
    <t>⑨粗大ごみ</t>
    <rPh sb="1" eb="3">
      <t>ソダイ</t>
    </rPh>
    <phoneticPr fontId="3"/>
  </si>
  <si>
    <t>箕面市</t>
    <rPh sb="0" eb="3">
      <t>ミノオシ</t>
    </rPh>
    <phoneticPr fontId="19"/>
  </si>
  <si>
    <t>①燃えるごみ</t>
    <rPh sb="1" eb="2">
      <t>モ</t>
    </rPh>
    <phoneticPr fontId="19"/>
  </si>
  <si>
    <t>②燃えないごみ</t>
    <rPh sb="1" eb="2">
      <t>モ</t>
    </rPh>
    <phoneticPr fontId="19"/>
  </si>
  <si>
    <t>①</t>
  </si>
  <si>
    <t>①新聞、雑誌、段ボール（紙容器包装類含む）、紙パック、古布（集団回収）</t>
    <rPh sb="12" eb="13">
      <t>カミ</t>
    </rPh>
    <rPh sb="13" eb="15">
      <t>ヨウキ</t>
    </rPh>
    <rPh sb="15" eb="17">
      <t>ホウソウ</t>
    </rPh>
    <rPh sb="17" eb="18">
      <t>ルイ</t>
    </rPh>
    <rPh sb="18" eb="19">
      <t>フク</t>
    </rPh>
    <rPh sb="22" eb="23">
      <t>カミ</t>
    </rPh>
    <rPh sb="27" eb="28">
      <t>フル</t>
    </rPh>
    <rPh sb="28" eb="29">
      <t>ヌノ</t>
    </rPh>
    <rPh sb="30" eb="32">
      <t>シュウダン</t>
    </rPh>
    <rPh sb="32" eb="34">
      <t>カイシュウ</t>
    </rPh>
    <phoneticPr fontId="19"/>
  </si>
  <si>
    <t>⑥危険ごみ（乾電池、蛍光灯、スプレー缶、ライター等）</t>
    <rPh sb="1" eb="3">
      <t>キケン</t>
    </rPh>
    <rPh sb="6" eb="9">
      <t>カンデンチ</t>
    </rPh>
    <rPh sb="10" eb="13">
      <t>ケイコウトウ</t>
    </rPh>
    <rPh sb="18" eb="19">
      <t>カン</t>
    </rPh>
    <rPh sb="24" eb="25">
      <t>トウ</t>
    </rPh>
    <phoneticPr fontId="19"/>
  </si>
  <si>
    <t>⑦大型ごみ</t>
    <rPh sb="1" eb="3">
      <t>オオガタ</t>
    </rPh>
    <phoneticPr fontId="19"/>
  </si>
  <si>
    <t>拠点
回収
も有</t>
    <rPh sb="0" eb="2">
      <t>キョテン</t>
    </rPh>
    <rPh sb="3" eb="5">
      <t>カイシュウ</t>
    </rPh>
    <rPh sb="7" eb="8">
      <t>ア</t>
    </rPh>
    <phoneticPr fontId="19"/>
  </si>
  <si>
    <t>柏原市</t>
    <phoneticPr fontId="3"/>
  </si>
  <si>
    <t>①可燃ごみ・ 可燃粗大ごみ</t>
    <phoneticPr fontId="3"/>
  </si>
  <si>
    <t>②不燃・不燃粗大ごみ
(飲料以外の缶、食料と飲料以外のびん含む)</t>
    <phoneticPr fontId="3"/>
  </si>
  <si>
    <t>⑥⑦</t>
    <phoneticPr fontId="3"/>
  </si>
  <si>
    <t>⑥使用済小型家電（拠点回収）⑦水銀使用廃製品（拠点回収）</t>
    <rPh sb="1" eb="3">
      <t>シヨウ</t>
    </rPh>
    <rPh sb="3" eb="4">
      <t>ズ</t>
    </rPh>
    <rPh sb="4" eb="6">
      <t>コガタ</t>
    </rPh>
    <rPh sb="6" eb="8">
      <t>カデン</t>
    </rPh>
    <rPh sb="9" eb="11">
      <t>キョテン</t>
    </rPh>
    <rPh sb="11" eb="13">
      <t>カイシュウ</t>
    </rPh>
    <phoneticPr fontId="3"/>
  </si>
  <si>
    <t>拠点
回収</t>
  </si>
  <si>
    <t>羽曳野市</t>
    <rPh sb="0" eb="4">
      <t>ハビキノシ</t>
    </rPh>
    <phoneticPr fontId="3"/>
  </si>
  <si>
    <t>② 不燃ごみ</t>
    <rPh sb="2" eb="4">
      <t>フネン</t>
    </rPh>
    <phoneticPr fontId="3"/>
  </si>
  <si>
    <t xml:space="preserve">③ </t>
    <phoneticPr fontId="3"/>
  </si>
  <si>
    <t>⑤もえる大きなごみ</t>
    <rPh sb="4" eb="5">
      <t>オオ</t>
    </rPh>
    <phoneticPr fontId="3"/>
  </si>
  <si>
    <t>門真市</t>
  </si>
  <si>
    <t>①普通ごみ</t>
    <phoneticPr fontId="3"/>
  </si>
  <si>
    <t>②小型ごみ</t>
    <phoneticPr fontId="3"/>
  </si>
  <si>
    <t>④古布</t>
    <phoneticPr fontId="3"/>
  </si>
  <si>
    <t>⑦粗大ごみ</t>
    <phoneticPr fontId="3"/>
  </si>
  <si>
    <t>摂津市</t>
    <rPh sb="0" eb="3">
      <t>セッツシ</t>
    </rPh>
    <phoneticPr fontId="3"/>
  </si>
  <si>
    <t>①もやせるごみ</t>
    <phoneticPr fontId="3"/>
  </si>
  <si>
    <t>②もやせないごみ</t>
    <phoneticPr fontId="3"/>
  </si>
  <si>
    <t>⑧⑨</t>
  </si>
  <si>
    <t>⑤⑥</t>
    <phoneticPr fontId="3"/>
  </si>
  <si>
    <t>⑩</t>
    <phoneticPr fontId="3"/>
  </si>
  <si>
    <t>⑤透明びん、⑥色付びん、⑨厚紙類、⑩古布</t>
    <rPh sb="1" eb="3">
      <t>トウメイ</t>
    </rPh>
    <rPh sb="7" eb="8">
      <t>イロ</t>
    </rPh>
    <rPh sb="8" eb="9">
      <t>ツ</t>
    </rPh>
    <rPh sb="18" eb="19">
      <t>フル</t>
    </rPh>
    <rPh sb="19" eb="20">
      <t>ヌノ</t>
    </rPh>
    <phoneticPr fontId="3"/>
  </si>
  <si>
    <t>⑪ライター、充電池・乾電池
⑬水銀使用製品</t>
    <rPh sb="15" eb="17">
      <t>スイギン</t>
    </rPh>
    <rPh sb="17" eb="19">
      <t>シヨウ</t>
    </rPh>
    <rPh sb="19" eb="21">
      <t>セイヒン</t>
    </rPh>
    <phoneticPr fontId="3"/>
  </si>
  <si>
    <t>高石市</t>
    <rPh sb="0" eb="2">
      <t>タカイシ</t>
    </rPh>
    <rPh sb="2" eb="3">
      <t>シ</t>
    </rPh>
    <phoneticPr fontId="3"/>
  </si>
  <si>
    <t>不燃ごみ（②瀬戸物類③コップ・ガラス④乾電池⑤電球・蛍光灯</t>
    <rPh sb="0" eb="2">
      <t>フネン</t>
    </rPh>
    <rPh sb="6" eb="9">
      <t>セトモノ</t>
    </rPh>
    <rPh sb="9" eb="10">
      <t>ルイ</t>
    </rPh>
    <rPh sb="19" eb="22">
      <t>カンデンチ</t>
    </rPh>
    <rPh sb="23" eb="25">
      <t>デンキュウ</t>
    </rPh>
    <rPh sb="26" eb="28">
      <t>ケイコウ</t>
    </rPh>
    <rPh sb="28" eb="29">
      <t>トウ</t>
    </rPh>
    <phoneticPr fontId="3"/>
  </si>
  <si>
    <t>藤井寺市</t>
    <rPh sb="0" eb="4">
      <t>フジイデラシ</t>
    </rPh>
    <phoneticPr fontId="3"/>
  </si>
  <si>
    <t>⑥古布</t>
  </si>
  <si>
    <t>東大阪市</t>
    <rPh sb="0" eb="4">
      <t>ヒガシオオサカシ</t>
    </rPh>
    <phoneticPr fontId="3"/>
  </si>
  <si>
    <t>①家庭ごみ</t>
    <rPh sb="1" eb="3">
      <t>カテイ</t>
    </rPh>
    <phoneticPr fontId="3"/>
  </si>
  <si>
    <t>②不燃小物</t>
    <rPh sb="1" eb="3">
      <t>フネン</t>
    </rPh>
    <rPh sb="3" eb="5">
      <t>コモノ</t>
    </rPh>
    <phoneticPr fontId="3"/>
  </si>
  <si>
    <t>⑧⑨</t>
    <phoneticPr fontId="3"/>
  </si>
  <si>
    <t>⑩古布</t>
    <rPh sb="1" eb="2">
      <t>フル</t>
    </rPh>
    <rPh sb="2" eb="3">
      <t>ヌノ</t>
    </rPh>
    <phoneticPr fontId="3"/>
  </si>
  <si>
    <t>⑪蛍光管（拠点回収）</t>
    <rPh sb="1" eb="3">
      <t>ケイコウ</t>
    </rPh>
    <rPh sb="3" eb="4">
      <t>カン</t>
    </rPh>
    <rPh sb="5" eb="7">
      <t>キョテン</t>
    </rPh>
    <rPh sb="7" eb="9">
      <t>カイシュウ</t>
    </rPh>
    <phoneticPr fontId="3"/>
  </si>
  <si>
    <t>⑬大型ごみ</t>
    <rPh sb="1" eb="3">
      <t>オオガタ</t>
    </rPh>
    <phoneticPr fontId="3"/>
  </si>
  <si>
    <t>集　団　回　収</t>
    <rPh sb="0" eb="1">
      <t>シュウ</t>
    </rPh>
    <rPh sb="2" eb="3">
      <t>ダン</t>
    </rPh>
    <rPh sb="4" eb="5">
      <t>カイ</t>
    </rPh>
    <rPh sb="6" eb="7">
      <t>オサム</t>
    </rPh>
    <phoneticPr fontId="3"/>
  </si>
  <si>
    <t>⑫乾電池（拠点回収）</t>
    <rPh sb="1" eb="4">
      <t>カンデンチ</t>
    </rPh>
    <rPh sb="5" eb="7">
      <t>キョテン</t>
    </rPh>
    <rPh sb="7" eb="9">
      <t>カイシュウ</t>
    </rPh>
    <phoneticPr fontId="3"/>
  </si>
  <si>
    <t>泉南市</t>
    <rPh sb="0" eb="3">
      <t>センナンシ</t>
    </rPh>
    <phoneticPr fontId="3"/>
  </si>
  <si>
    <t>⑦古着、古布</t>
    <rPh sb="1" eb="3">
      <t>フルギ</t>
    </rPh>
    <rPh sb="4" eb="6">
      <t>フルヌノ</t>
    </rPh>
    <phoneticPr fontId="3"/>
  </si>
  <si>
    <t>四條畷市</t>
    <rPh sb="0" eb="4">
      <t>シジョウナワテシ</t>
    </rPh>
    <phoneticPr fontId="3"/>
  </si>
  <si>
    <t>④粗大ごみ・不燃ごみ</t>
    <rPh sb="1" eb="3">
      <t>ソダイ</t>
    </rPh>
    <rPh sb="6" eb="8">
      <t>フネン</t>
    </rPh>
    <phoneticPr fontId="3"/>
  </si>
  <si>
    <t>容器包装以外のプラスチック類（「製品プラ」）は可燃ごみ</t>
    <rPh sb="0" eb="2">
      <t>ヨウキ</t>
    </rPh>
    <rPh sb="2" eb="4">
      <t>ホウソウ</t>
    </rPh>
    <rPh sb="4" eb="6">
      <t>イガイ</t>
    </rPh>
    <rPh sb="13" eb="14">
      <t>ルイ</t>
    </rPh>
    <rPh sb="16" eb="18">
      <t>セイヒン</t>
    </rPh>
    <rPh sb="23" eb="25">
      <t>カネン</t>
    </rPh>
    <phoneticPr fontId="3"/>
  </si>
  <si>
    <t>⑥乾電池（拠点回収）・⑦蛍光灯（拠点回収）④不燃小物（拠点回収）</t>
    <rPh sb="1" eb="4">
      <t>カンデンチ</t>
    </rPh>
    <rPh sb="5" eb="7">
      <t>キョテン</t>
    </rPh>
    <rPh sb="7" eb="9">
      <t>カイシュウ</t>
    </rPh>
    <rPh sb="12" eb="15">
      <t>ケイコウトウ</t>
    </rPh>
    <rPh sb="16" eb="18">
      <t>キョテン</t>
    </rPh>
    <rPh sb="18" eb="20">
      <t>カイシュウ</t>
    </rPh>
    <phoneticPr fontId="3"/>
  </si>
  <si>
    <t>交野市</t>
    <rPh sb="0" eb="3">
      <t>カタノシ</t>
    </rPh>
    <phoneticPr fontId="3"/>
  </si>
  <si>
    <t>①燃やすごみ</t>
    <rPh sb="1" eb="2">
      <t>モ</t>
    </rPh>
    <phoneticPr fontId="3"/>
  </si>
  <si>
    <t>③⑤</t>
    <phoneticPr fontId="3"/>
  </si>
  <si>
    <t>④乾電池
⑦蛍光管（拠点回収）
⑧使用済小型家電（拠点回収）
⑨使い捨てライター(拠点回収）</t>
    <rPh sb="3" eb="4">
      <t>イケ</t>
    </rPh>
    <rPh sb="6" eb="8">
      <t>ケイコウ</t>
    </rPh>
    <rPh sb="8" eb="9">
      <t>カン</t>
    </rPh>
    <rPh sb="10" eb="12">
      <t>キョテン</t>
    </rPh>
    <rPh sb="12" eb="14">
      <t>カイシュウ</t>
    </rPh>
    <rPh sb="17" eb="20">
      <t>シヨウズ</t>
    </rPh>
    <rPh sb="20" eb="22">
      <t>コガタ</t>
    </rPh>
    <rPh sb="22" eb="24">
      <t>カデン</t>
    </rPh>
    <rPh sb="25" eb="27">
      <t>キョテン</t>
    </rPh>
    <rPh sb="27" eb="29">
      <t>カイシュウ</t>
    </rPh>
    <rPh sb="32" eb="33">
      <t>ツカ</t>
    </rPh>
    <rPh sb="34" eb="35">
      <t>ス</t>
    </rPh>
    <rPh sb="41" eb="43">
      <t>キョテン</t>
    </rPh>
    <rPh sb="43" eb="44">
      <t>カイ</t>
    </rPh>
    <rPh sb="44" eb="45">
      <t>シュウ</t>
    </rPh>
    <phoneticPr fontId="3"/>
  </si>
  <si>
    <t>大阪狭山市</t>
    <rPh sb="0" eb="5">
      <t>オオサカサヤマシ</t>
    </rPh>
    <phoneticPr fontId="3"/>
  </si>
  <si>
    <t>⑨小型使用済電池（拠点回収）</t>
    <rPh sb="1" eb="3">
      <t>コガタ</t>
    </rPh>
    <rPh sb="3" eb="5">
      <t>シヨウ</t>
    </rPh>
    <rPh sb="5" eb="6">
      <t>ズ</t>
    </rPh>
    <phoneticPr fontId="3"/>
  </si>
  <si>
    <t>モデル
地区</t>
    <rPh sb="4" eb="6">
      <t>チク</t>
    </rPh>
    <phoneticPr fontId="3"/>
  </si>
  <si>
    <t>阪南市</t>
    <rPh sb="0" eb="3">
      <t>ハンナンシ</t>
    </rPh>
    <phoneticPr fontId="3"/>
  </si>
  <si>
    <t>⑧古布</t>
    <rPh sb="1" eb="2">
      <t>フル</t>
    </rPh>
    <rPh sb="2" eb="3">
      <t>ヌノ</t>
    </rPh>
    <phoneticPr fontId="3"/>
  </si>
  <si>
    <t>⑨廃乾電池（拠点回収）</t>
    <rPh sb="1" eb="2">
      <t>ハイ</t>
    </rPh>
    <rPh sb="2" eb="5">
      <t>カンデンチ</t>
    </rPh>
    <rPh sb="6" eb="8">
      <t>キョテン</t>
    </rPh>
    <rPh sb="8" eb="10">
      <t>カイシュウ</t>
    </rPh>
    <phoneticPr fontId="3"/>
  </si>
  <si>
    <t>（不燃・粗大ごみ）</t>
    <rPh sb="1" eb="3">
      <t>フネン</t>
    </rPh>
    <rPh sb="4" eb="6">
      <t>ソダイ</t>
    </rPh>
    <phoneticPr fontId="3"/>
  </si>
  <si>
    <t>島本町</t>
    <rPh sb="0" eb="2">
      <t>シマモト</t>
    </rPh>
    <rPh sb="2" eb="3">
      <t>チョウ</t>
    </rPh>
    <phoneticPr fontId="3"/>
  </si>
  <si>
    <t>②不燃等ごみ</t>
    <rPh sb="1" eb="3">
      <t>フネン</t>
    </rPh>
    <rPh sb="3" eb="4">
      <t>トウ</t>
    </rPh>
    <phoneticPr fontId="3"/>
  </si>
  <si>
    <t>⑤古布</t>
    <rPh sb="1" eb="2">
      <t>フル</t>
    </rPh>
    <rPh sb="2" eb="3">
      <t>ヌノ</t>
    </rPh>
    <phoneticPr fontId="3"/>
  </si>
  <si>
    <t>⑥危険・有害ごみ</t>
    <rPh sb="1" eb="3">
      <t>キケン</t>
    </rPh>
    <rPh sb="4" eb="6">
      <t>ユウガイ</t>
    </rPh>
    <phoneticPr fontId="3"/>
  </si>
  <si>
    <t>⑦大型ごみ・引越ごみ</t>
    <rPh sb="1" eb="3">
      <t>オオガタ</t>
    </rPh>
    <rPh sb="6" eb="8">
      <t>ヒッコ</t>
    </rPh>
    <phoneticPr fontId="3"/>
  </si>
  <si>
    <t>豊能町</t>
    <rPh sb="0" eb="2">
      <t>トヨノ</t>
    </rPh>
    <rPh sb="2" eb="3">
      <t>チョウ</t>
    </rPh>
    <phoneticPr fontId="3"/>
  </si>
  <si>
    <t>①可燃ごみ</t>
  </si>
  <si>
    <t>⑤⑥</t>
  </si>
  <si>
    <t>⑨⑩⑪</t>
  </si>
  <si>
    <t>⑫</t>
  </si>
  <si>
    <t>⑬</t>
  </si>
  <si>
    <t>⑭⑮⑯</t>
  </si>
  <si>
    <t>⑤新聞・チラシ、⑥雑誌・古本、⑦その他紙類（紙製容器包装類） 、⑨無色ビン、⑩茶色ビン、⑪その他色ビン、⑭古布、⑮植木剪定くず、⑯食用廃油（拠点回収）</t>
    <rPh sb="12" eb="14">
      <t>フルホン</t>
    </rPh>
    <rPh sb="33" eb="35">
      <t>ムショク</t>
    </rPh>
    <rPh sb="39" eb="41">
      <t>チャイロ</t>
    </rPh>
    <rPh sb="47" eb="48">
      <t>タ</t>
    </rPh>
    <rPh sb="48" eb="49">
      <t>イロ</t>
    </rPh>
    <rPh sb="53" eb="54">
      <t>フル</t>
    </rPh>
    <rPh sb="54" eb="55">
      <t>ヌノ</t>
    </rPh>
    <rPh sb="57" eb="59">
      <t>ウエキ</t>
    </rPh>
    <rPh sb="59" eb="61">
      <t>センテイ</t>
    </rPh>
    <rPh sb="65" eb="67">
      <t>ショクヨウ</t>
    </rPh>
    <rPh sb="67" eb="69">
      <t>ハイユ</t>
    </rPh>
    <rPh sb="70" eb="72">
      <t>キョテン</t>
    </rPh>
    <rPh sb="72" eb="74">
      <t>カイシュウ</t>
    </rPh>
    <phoneticPr fontId="3"/>
  </si>
  <si>
    <t>有害ごみ(⑰乾電池・⑱蛍光灯・⑲水銀体温計) 
㉑使用済み小型家電（拠点回収）</t>
    <rPh sb="0" eb="2">
      <t>ユウガイ</t>
    </rPh>
    <rPh sb="6" eb="9">
      <t>カンデンチ</t>
    </rPh>
    <rPh sb="11" eb="14">
      <t>ケイコウトウ</t>
    </rPh>
    <rPh sb="16" eb="18">
      <t>スイギン</t>
    </rPh>
    <rPh sb="18" eb="21">
      <t>タイオンケイ</t>
    </rPh>
    <rPh sb="25" eb="27">
      <t>シヨウ</t>
    </rPh>
    <rPh sb="27" eb="28">
      <t>ズ</t>
    </rPh>
    <rPh sb="29" eb="31">
      <t>コガタ</t>
    </rPh>
    <rPh sb="31" eb="33">
      <t>カデン</t>
    </rPh>
    <rPh sb="34" eb="36">
      <t>キョテン</t>
    </rPh>
    <rPh sb="36" eb="38">
      <t>カイシュウ</t>
    </rPh>
    <phoneticPr fontId="3"/>
  </si>
  <si>
    <t>⑳粗大ごみ</t>
    <rPh sb="1" eb="3">
      <t>ソダイ</t>
    </rPh>
    <phoneticPr fontId="3"/>
  </si>
  <si>
    <t>能勢町</t>
    <rPh sb="0" eb="3">
      <t>ノセチョウ</t>
    </rPh>
    <phoneticPr fontId="3"/>
  </si>
  <si>
    <t>①生ごみ類</t>
    <rPh sb="1" eb="2">
      <t>ナマ</t>
    </rPh>
    <rPh sb="4" eb="5">
      <t>ルイ</t>
    </rPh>
    <phoneticPr fontId="3"/>
  </si>
  <si>
    <t>⑧⑨⑩</t>
    <phoneticPr fontId="3"/>
  </si>
  <si>
    <t>⑬</t>
    <phoneticPr fontId="3"/>
  </si>
  <si>
    <t>⑤新聞・チラシ、⑥雑誌・その他紙類、⑧白色びん、⑨茶色びん、⑩その他色びん、⑬古布</t>
    <rPh sb="1" eb="3">
      <t>シンブン</t>
    </rPh>
    <rPh sb="9" eb="11">
      <t>ザッシ</t>
    </rPh>
    <rPh sb="14" eb="15">
      <t>タ</t>
    </rPh>
    <rPh sb="15" eb="17">
      <t>カミルイ</t>
    </rPh>
    <rPh sb="19" eb="21">
      <t>ハクショク</t>
    </rPh>
    <rPh sb="25" eb="26">
      <t>チャ</t>
    </rPh>
    <rPh sb="26" eb="27">
      <t>イロ</t>
    </rPh>
    <rPh sb="33" eb="34">
      <t>タ</t>
    </rPh>
    <rPh sb="34" eb="35">
      <t>イロ</t>
    </rPh>
    <rPh sb="39" eb="40">
      <t>フル</t>
    </rPh>
    <rPh sb="40" eb="41">
      <t>ヌノ</t>
    </rPh>
    <phoneticPr fontId="3"/>
  </si>
  <si>
    <t>有害ごみ（⑭乾電池・⑮蛍光灯・⑯水銀体温計）</t>
    <rPh sb="0" eb="2">
      <t>ユウガイ</t>
    </rPh>
    <rPh sb="6" eb="9">
      <t>カンデンチ</t>
    </rPh>
    <rPh sb="11" eb="14">
      <t>ケイコウトウ</t>
    </rPh>
    <rPh sb="16" eb="18">
      <t>スイギン</t>
    </rPh>
    <rPh sb="18" eb="21">
      <t>タイオンケイ</t>
    </rPh>
    <phoneticPr fontId="3"/>
  </si>
  <si>
    <t>⑰粗大ごみ</t>
    <rPh sb="1" eb="3">
      <t>ソダイ</t>
    </rPh>
    <phoneticPr fontId="3"/>
  </si>
  <si>
    <t>（可燃）</t>
    <rPh sb="1" eb="3">
      <t>カネン</t>
    </rPh>
    <phoneticPr fontId="3"/>
  </si>
  <si>
    <t>忠岡町</t>
    <rPh sb="0" eb="3">
      <t>タダオカチョウ</t>
    </rPh>
    <phoneticPr fontId="3"/>
  </si>
  <si>
    <t>①一般家庭ごみ</t>
    <rPh sb="1" eb="3">
      <t>イッパン</t>
    </rPh>
    <rPh sb="3" eb="5">
      <t>カテイ</t>
    </rPh>
    <phoneticPr fontId="3"/>
  </si>
  <si>
    <t>④繊維ごみ</t>
    <rPh sb="1" eb="3">
      <t>センイ</t>
    </rPh>
    <phoneticPr fontId="3"/>
  </si>
  <si>
    <t>⑤粗大ごみ</t>
    <rPh sb="1" eb="3">
      <t>ソダイ</t>
    </rPh>
    <phoneticPr fontId="3"/>
  </si>
  <si>
    <t>熊取町</t>
    <rPh sb="0" eb="3">
      <t>クマトリチョウ</t>
    </rPh>
    <phoneticPr fontId="19"/>
  </si>
  <si>
    <t>①可燃ごみ</t>
    <rPh sb="1" eb="3">
      <t>カネン</t>
    </rPh>
    <phoneticPr fontId="19"/>
  </si>
  <si>
    <t>②不燃ごみ</t>
    <rPh sb="1" eb="3">
      <t>フネン</t>
    </rPh>
    <phoneticPr fontId="19"/>
  </si>
  <si>
    <r>
      <t>③</t>
    </r>
    <r>
      <rPr>
        <sz val="8"/>
        <rFont val="ＭＳ Ｐゴシック"/>
        <family val="3"/>
        <charset val="128"/>
      </rPr>
      <t>本、⑧衣類、⑨小型家電</t>
    </r>
    <rPh sb="1" eb="2">
      <t>ホン</t>
    </rPh>
    <rPh sb="4" eb="6">
      <t>イルイ</t>
    </rPh>
    <rPh sb="8" eb="10">
      <t>コガタ</t>
    </rPh>
    <rPh sb="10" eb="12">
      <t>カデン</t>
    </rPh>
    <phoneticPr fontId="19"/>
  </si>
  <si>
    <r>
      <t>⑩</t>
    </r>
    <r>
      <rPr>
        <sz val="8"/>
        <rFont val="ＭＳ Ｐゴシック"/>
        <family val="3"/>
        <charset val="128"/>
      </rPr>
      <t>粗大ごみ</t>
    </r>
    <rPh sb="1" eb="3">
      <t>ソダイ</t>
    </rPh>
    <phoneticPr fontId="19"/>
  </si>
  <si>
    <t>田尻町</t>
    <rPh sb="0" eb="3">
      <t>タジリチョウ</t>
    </rPh>
    <phoneticPr fontId="3"/>
  </si>
  <si>
    <t>⑥紙箱、⑦紙袋、⑫古着</t>
    <phoneticPr fontId="3"/>
  </si>
  <si>
    <t>⑬粗大ごみ</t>
    <rPh sb="1" eb="3">
      <t>ソダイ</t>
    </rPh>
    <phoneticPr fontId="3"/>
  </si>
  <si>
    <t>（粗大ごみ・不燃ごみ）</t>
    <rPh sb="1" eb="3">
      <t>ソダイ</t>
    </rPh>
    <rPh sb="6" eb="8">
      <t>フネン</t>
    </rPh>
    <phoneticPr fontId="3"/>
  </si>
  <si>
    <t>岬町</t>
    <rPh sb="0" eb="2">
      <t>ミサキチョウ</t>
    </rPh>
    <phoneticPr fontId="3"/>
  </si>
  <si>
    <t>②粗大・不燃ごみ</t>
    <rPh sb="1" eb="3">
      <t>ソダイ</t>
    </rPh>
    <rPh sb="4" eb="6">
      <t>フネン</t>
    </rPh>
    <phoneticPr fontId="3"/>
  </si>
  <si>
    <t>太子町</t>
    <rPh sb="0" eb="3">
      <t>タイシチョウ</t>
    </rPh>
    <phoneticPr fontId="3"/>
  </si>
  <si>
    <t>①⑥</t>
    <phoneticPr fontId="3"/>
  </si>
  <si>
    <t>河南町</t>
    <rPh sb="0" eb="3">
      <t>カナンチョウ</t>
    </rPh>
    <phoneticPr fontId="3"/>
  </si>
  <si>
    <t>千早赤阪村</t>
    <rPh sb="0" eb="5">
      <t>チハヤアカサカムラ</t>
    </rPh>
    <phoneticPr fontId="3"/>
  </si>
  <si>
    <t>２　ごみ収集の状況</t>
    <rPh sb="4" eb="6">
      <t>シュウシュウ</t>
    </rPh>
    <rPh sb="7" eb="9">
      <t>ジョウキョウ</t>
    </rPh>
    <phoneticPr fontId="3"/>
  </si>
  <si>
    <t>ごみの種別</t>
    <phoneticPr fontId="3"/>
  </si>
  <si>
    <t>収集方式</t>
    <rPh sb="0" eb="2">
      <t>シュウシュウ</t>
    </rPh>
    <rPh sb="2" eb="4">
      <t>ホウシキ</t>
    </rPh>
    <phoneticPr fontId="3"/>
  </si>
  <si>
    <t>収集形態</t>
    <rPh sb="0" eb="2">
      <t>シュウシュウ</t>
    </rPh>
    <rPh sb="2" eb="4">
      <t>ケイタイ</t>
    </rPh>
    <phoneticPr fontId="3"/>
  </si>
  <si>
    <t>平均収</t>
    <rPh sb="0" eb="2">
      <t>ヘイキン</t>
    </rPh>
    <rPh sb="2" eb="3">
      <t>オサム</t>
    </rPh>
    <phoneticPr fontId="3"/>
  </si>
  <si>
    <t>ステーション</t>
    <phoneticPr fontId="3"/>
  </si>
  <si>
    <t>各</t>
    <rPh sb="0" eb="1">
      <t>カク</t>
    </rPh>
    <phoneticPr fontId="3"/>
  </si>
  <si>
    <t>併</t>
    <rPh sb="0" eb="1">
      <t>ヘイ</t>
    </rPh>
    <phoneticPr fontId="3"/>
  </si>
  <si>
    <t>そ</t>
    <phoneticPr fontId="3"/>
  </si>
  <si>
    <t>直</t>
    <rPh sb="0" eb="1">
      <t>チョク</t>
    </rPh>
    <phoneticPr fontId="3"/>
  </si>
  <si>
    <t>委</t>
    <rPh sb="0" eb="1">
      <t>イ</t>
    </rPh>
    <phoneticPr fontId="3"/>
  </si>
  <si>
    <t>許</t>
    <rPh sb="0" eb="1">
      <t>モト</t>
    </rPh>
    <phoneticPr fontId="3"/>
  </si>
  <si>
    <t>集回数</t>
    <rPh sb="0" eb="1">
      <t>アツ</t>
    </rPh>
    <rPh sb="1" eb="3">
      <t>カイスウ</t>
    </rPh>
    <phoneticPr fontId="3"/>
  </si>
  <si>
    <t>の</t>
    <phoneticPr fontId="3"/>
  </si>
  <si>
    <t>戸</t>
    <rPh sb="0" eb="1">
      <t>ト</t>
    </rPh>
    <phoneticPr fontId="3"/>
  </si>
  <si>
    <t>用</t>
    <rPh sb="0" eb="1">
      <t>ヨウ</t>
    </rPh>
    <phoneticPr fontId="3"/>
  </si>
  <si>
    <t>他</t>
    <rPh sb="0" eb="1">
      <t>タ</t>
    </rPh>
    <phoneticPr fontId="3"/>
  </si>
  <si>
    <t>営</t>
    <rPh sb="0" eb="1">
      <t>イトナ</t>
    </rPh>
    <phoneticPr fontId="3"/>
  </si>
  <si>
    <t>託</t>
    <rPh sb="0" eb="1">
      <t>タク</t>
    </rPh>
    <phoneticPr fontId="3"/>
  </si>
  <si>
    <t>可</t>
    <rPh sb="0" eb="1">
      <t>カ</t>
    </rPh>
    <phoneticPr fontId="3"/>
  </si>
  <si>
    <t>家庭系</t>
    <rPh sb="0" eb="3">
      <t>カテイケイ</t>
    </rPh>
    <phoneticPr fontId="3"/>
  </si>
  <si>
    <t>普通ごみ</t>
    <rPh sb="0" eb="2">
      <t>フツウ</t>
    </rPh>
    <phoneticPr fontId="3"/>
  </si>
  <si>
    <t>週2回</t>
    <rPh sb="0" eb="1">
      <t>シュウ</t>
    </rPh>
    <rPh sb="2" eb="3">
      <t>カイ</t>
    </rPh>
    <phoneticPr fontId="3"/>
  </si>
  <si>
    <t>○</t>
    <phoneticPr fontId="3"/>
  </si>
  <si>
    <t>古紙・衣類</t>
    <rPh sb="0" eb="2">
      <t>コシ</t>
    </rPh>
    <rPh sb="3" eb="5">
      <t>イルイ</t>
    </rPh>
    <phoneticPr fontId="3"/>
  </si>
  <si>
    <t>週1回</t>
    <phoneticPr fontId="3"/>
  </si>
  <si>
    <t>空き缶、空きびん、
ペットボトル、
金属製の生活用品
スプレー缶・カセットボンベ類</t>
    <rPh sb="0" eb="1">
      <t>ア</t>
    </rPh>
    <rPh sb="2" eb="3">
      <t>カン</t>
    </rPh>
    <rPh sb="4" eb="5">
      <t>ア</t>
    </rPh>
    <rPh sb="18" eb="21">
      <t>キンゾクセイ</t>
    </rPh>
    <rPh sb="22" eb="24">
      <t>セイカツ</t>
    </rPh>
    <rPh sb="24" eb="26">
      <t>ヨウヒン</t>
    </rPh>
    <rPh sb="31" eb="32">
      <t>カン</t>
    </rPh>
    <rPh sb="40" eb="41">
      <t>ルイ</t>
    </rPh>
    <phoneticPr fontId="3"/>
  </si>
  <si>
    <t>週1回</t>
    <rPh sb="0" eb="1">
      <t>シュウ</t>
    </rPh>
    <rPh sb="2" eb="3">
      <t>カイ</t>
    </rPh>
    <phoneticPr fontId="3"/>
  </si>
  <si>
    <t>容器包装プラスチック</t>
    <rPh sb="0" eb="2">
      <t>ヨウキ</t>
    </rPh>
    <rPh sb="2" eb="4">
      <t>ホウソウ</t>
    </rPh>
    <phoneticPr fontId="3"/>
  </si>
  <si>
    <t>その他（拠点回収等）</t>
    <rPh sb="2" eb="3">
      <t>タ</t>
    </rPh>
    <rPh sb="4" eb="8">
      <t>キョテンカイシュウ</t>
    </rPh>
    <rPh sb="8" eb="9">
      <t>トウ</t>
    </rPh>
    <phoneticPr fontId="3"/>
  </si>
  <si>
    <t>不定期</t>
  </si>
  <si>
    <t>不定期</t>
    <rPh sb="0" eb="3">
      <t>フテイキ</t>
    </rPh>
    <phoneticPr fontId="3"/>
  </si>
  <si>
    <t>事業系</t>
    <rPh sb="0" eb="2">
      <t>ジギョウ</t>
    </rPh>
    <rPh sb="2" eb="3">
      <t>ケイ</t>
    </rPh>
    <phoneticPr fontId="3"/>
  </si>
  <si>
    <t>生活ごみ</t>
    <rPh sb="0" eb="2">
      <t>セイカツ</t>
    </rPh>
    <phoneticPr fontId="3"/>
  </si>
  <si>
    <t>缶、びん</t>
    <rPh sb="0" eb="1">
      <t>カン</t>
    </rPh>
    <phoneticPr fontId="3"/>
  </si>
  <si>
    <t>月2回</t>
  </si>
  <si>
    <t>小型金属</t>
    <rPh sb="0" eb="2">
      <t>コガタ</t>
    </rPh>
    <rPh sb="2" eb="4">
      <t>キンゾク</t>
    </rPh>
    <phoneticPr fontId="3"/>
  </si>
  <si>
    <t>月1回</t>
    <rPh sb="0" eb="1">
      <t>ツキ</t>
    </rPh>
    <rPh sb="2" eb="3">
      <t>カイ</t>
    </rPh>
    <phoneticPr fontId="3"/>
  </si>
  <si>
    <t>ペットボトル</t>
  </si>
  <si>
    <t>月2回</t>
    <rPh sb="0" eb="1">
      <t>ツキ</t>
    </rPh>
    <rPh sb="2" eb="3">
      <t>カイ</t>
    </rPh>
    <phoneticPr fontId="3"/>
  </si>
  <si>
    <t>プラスチック製容器包装</t>
    <rPh sb="6" eb="7">
      <t>セイ</t>
    </rPh>
    <rPh sb="7" eb="9">
      <t>ヨウキ</t>
    </rPh>
    <rPh sb="9" eb="11">
      <t>ホウソウ</t>
    </rPh>
    <phoneticPr fontId="3"/>
  </si>
  <si>
    <t>拠点回収（使用済小型家電）</t>
    <rPh sb="0" eb="2">
      <t>キョテン</t>
    </rPh>
    <rPh sb="2" eb="4">
      <t>カイシュウ</t>
    </rPh>
    <rPh sb="5" eb="7">
      <t>シヨウ</t>
    </rPh>
    <rPh sb="7" eb="8">
      <t>ズ</t>
    </rPh>
    <rPh sb="8" eb="10">
      <t>コガタ</t>
    </rPh>
    <rPh sb="10" eb="12">
      <t>カデン</t>
    </rPh>
    <phoneticPr fontId="3"/>
  </si>
  <si>
    <t>拠点回収（インクカートリッジ）</t>
    <rPh sb="0" eb="2">
      <t>キョテン</t>
    </rPh>
    <rPh sb="2" eb="4">
      <t>カイシュウ</t>
    </rPh>
    <phoneticPr fontId="3"/>
  </si>
  <si>
    <t>拠点回収（蛍光管、乾電池、水銀体温計等）</t>
    <phoneticPr fontId="3"/>
  </si>
  <si>
    <t>週6回・不定期</t>
    <rPh sb="0" eb="1">
      <t>シュウ</t>
    </rPh>
    <rPh sb="2" eb="3">
      <t>カイ</t>
    </rPh>
    <rPh sb="4" eb="7">
      <t>フテイキ</t>
    </rPh>
    <phoneticPr fontId="3"/>
  </si>
  <si>
    <t>埋立ごみ</t>
    <rPh sb="0" eb="2">
      <t>ウメタ</t>
    </rPh>
    <phoneticPr fontId="3"/>
  </si>
  <si>
    <t>2月1回</t>
    <rPh sb="1" eb="2">
      <t>ツキ</t>
    </rPh>
    <rPh sb="3" eb="4">
      <t>カイ</t>
    </rPh>
    <phoneticPr fontId="3"/>
  </si>
  <si>
    <t>小さな金属類</t>
    <rPh sb="0" eb="1">
      <t>チイ</t>
    </rPh>
    <rPh sb="3" eb="5">
      <t>キンゾク</t>
    </rPh>
    <rPh sb="5" eb="6">
      <t>ルイ</t>
    </rPh>
    <phoneticPr fontId="3"/>
  </si>
  <si>
    <t>紙パック</t>
    <rPh sb="0" eb="1">
      <t>カミ</t>
    </rPh>
    <phoneticPr fontId="3"/>
  </si>
  <si>
    <t>月4回</t>
    <rPh sb="0" eb="1">
      <t>ツキ</t>
    </rPh>
    <rPh sb="2" eb="3">
      <t>カイ</t>
    </rPh>
    <phoneticPr fontId="3"/>
  </si>
  <si>
    <t>空きビン・空きカン・ペットボトル</t>
    <rPh sb="0" eb="1">
      <t>ア</t>
    </rPh>
    <rPh sb="5" eb="6">
      <t>ア</t>
    </rPh>
    <phoneticPr fontId="3"/>
  </si>
  <si>
    <t>廃食用油</t>
    <rPh sb="0" eb="1">
      <t>ハイ</t>
    </rPh>
    <rPh sb="1" eb="4">
      <t>ショクヨウアブラ</t>
    </rPh>
    <phoneticPr fontId="3"/>
  </si>
  <si>
    <t>年2回</t>
    <rPh sb="0" eb="1">
      <t>ネン</t>
    </rPh>
    <rPh sb="2" eb="3">
      <t>カイ</t>
    </rPh>
    <phoneticPr fontId="3"/>
  </si>
  <si>
    <t>その他ごみ</t>
    <rPh sb="2" eb="3">
      <t>タ</t>
    </rPh>
    <phoneticPr fontId="3"/>
  </si>
  <si>
    <t>廃乾電池</t>
    <rPh sb="0" eb="1">
      <t>ハイ</t>
    </rPh>
    <rPh sb="1" eb="4">
      <t>カンデンチ</t>
    </rPh>
    <phoneticPr fontId="3"/>
  </si>
  <si>
    <t>廃蛍光灯</t>
    <rPh sb="0" eb="1">
      <t>ハイ</t>
    </rPh>
    <rPh sb="1" eb="4">
      <t>ケイコウトウ</t>
    </rPh>
    <phoneticPr fontId="3"/>
  </si>
  <si>
    <t>4週毎</t>
    <rPh sb="1" eb="2">
      <t>シュウ</t>
    </rPh>
    <rPh sb="2" eb="3">
      <t>ゴト</t>
    </rPh>
    <phoneticPr fontId="3"/>
  </si>
  <si>
    <t>紙・布</t>
    <rPh sb="0" eb="1">
      <t>カミ</t>
    </rPh>
    <rPh sb="2" eb="3">
      <t>ヌノ</t>
    </rPh>
    <phoneticPr fontId="3"/>
  </si>
  <si>
    <t>2週毎</t>
    <rPh sb="1" eb="2">
      <t>シュウ</t>
    </rPh>
    <rPh sb="2" eb="3">
      <t>ゴト</t>
    </rPh>
    <phoneticPr fontId="3"/>
  </si>
  <si>
    <t>ガラスビン</t>
  </si>
  <si>
    <t>4週毎/月1～2回</t>
    <rPh sb="1" eb="2">
      <t>シュウ</t>
    </rPh>
    <rPh sb="2" eb="3">
      <t>ゴト</t>
    </rPh>
    <rPh sb="4" eb="5">
      <t>ツキ</t>
    </rPh>
    <rPh sb="8" eb="9">
      <t>カイ</t>
    </rPh>
    <phoneticPr fontId="3"/>
  </si>
  <si>
    <t>空き缶</t>
    <rPh sb="0" eb="1">
      <t>ア</t>
    </rPh>
    <rPh sb="2" eb="3">
      <t>カン</t>
    </rPh>
    <phoneticPr fontId="3"/>
  </si>
  <si>
    <t>その他（小型家電）</t>
    <rPh sb="2" eb="3">
      <t>タ</t>
    </rPh>
    <rPh sb="4" eb="6">
      <t>コガタ</t>
    </rPh>
    <rPh sb="6" eb="8">
      <t>カデン</t>
    </rPh>
    <phoneticPr fontId="3"/>
  </si>
  <si>
    <t>週1～2回</t>
    <rPh sb="0" eb="1">
      <t>シュウ</t>
    </rPh>
    <rPh sb="4" eb="5">
      <t>カイ</t>
    </rPh>
    <phoneticPr fontId="3"/>
  </si>
  <si>
    <t>その他（水銀使用廃製品）</t>
    <rPh sb="2" eb="3">
      <t>タ</t>
    </rPh>
    <rPh sb="4" eb="6">
      <t>スイギン</t>
    </rPh>
    <rPh sb="6" eb="8">
      <t>シヨウ</t>
    </rPh>
    <rPh sb="8" eb="9">
      <t>ハイ</t>
    </rPh>
    <rPh sb="9" eb="11">
      <t>セイヒン</t>
    </rPh>
    <phoneticPr fontId="3"/>
  </si>
  <si>
    <t>危険ごみ</t>
    <rPh sb="0" eb="2">
      <t>キケン</t>
    </rPh>
    <phoneticPr fontId="3"/>
  </si>
  <si>
    <t>紙類</t>
    <rPh sb="0" eb="2">
      <t>カミルイ</t>
    </rPh>
    <phoneticPr fontId="3"/>
  </si>
  <si>
    <t>段ボール</t>
    <rPh sb="0" eb="1">
      <t>ダン</t>
    </rPh>
    <phoneticPr fontId="3"/>
  </si>
  <si>
    <t>その他紙</t>
    <rPh sb="2" eb="3">
      <t>タ</t>
    </rPh>
    <rPh sb="3" eb="4">
      <t>カミ</t>
    </rPh>
    <phoneticPr fontId="3"/>
  </si>
  <si>
    <t>びん・缶</t>
    <rPh sb="3" eb="4">
      <t>カン</t>
    </rPh>
    <phoneticPr fontId="3"/>
  </si>
  <si>
    <t>不燃ごみ</t>
    <rPh sb="0" eb="1">
      <t>フ</t>
    </rPh>
    <rPh sb="1" eb="2">
      <t>ネン</t>
    </rPh>
    <phoneticPr fontId="3"/>
  </si>
  <si>
    <t>びん</t>
  </si>
  <si>
    <t>古紙・古布</t>
    <rPh sb="0" eb="1">
      <t>フル</t>
    </rPh>
    <rPh sb="1" eb="2">
      <t>カミ</t>
    </rPh>
    <rPh sb="3" eb="4">
      <t>フル</t>
    </rPh>
    <rPh sb="4" eb="5">
      <t>ヌノ</t>
    </rPh>
    <phoneticPr fontId="3"/>
  </si>
  <si>
    <t>可 燃 ご み</t>
    <rPh sb="0" eb="1">
      <t>カ</t>
    </rPh>
    <rPh sb="2" eb="3">
      <t>ネン</t>
    </rPh>
    <phoneticPr fontId="3"/>
  </si>
  <si>
    <t xml:space="preserve">びん・缶等
</t>
    <rPh sb="3" eb="4">
      <t>カン</t>
    </rPh>
    <rPh sb="4" eb="5">
      <t>ナド</t>
    </rPh>
    <phoneticPr fontId="3"/>
  </si>
  <si>
    <t>月2～3回</t>
    <rPh sb="0" eb="1">
      <t>ツキ</t>
    </rPh>
    <rPh sb="4" eb="5">
      <t>カイ</t>
    </rPh>
    <phoneticPr fontId="3"/>
  </si>
  <si>
    <t>ペットボトル
・容器包装プラスチック</t>
    <rPh sb="8" eb="10">
      <t>ヨウキ</t>
    </rPh>
    <rPh sb="10" eb="12">
      <t>ホウソウ</t>
    </rPh>
    <phoneticPr fontId="3"/>
  </si>
  <si>
    <t>古紙類</t>
    <rPh sb="0" eb="2">
      <t>コシ</t>
    </rPh>
    <rPh sb="2" eb="3">
      <t>ルイ</t>
    </rPh>
    <phoneticPr fontId="3"/>
  </si>
  <si>
    <t>せともの・ガラス類</t>
  </si>
  <si>
    <t>可燃ごみ</t>
  </si>
  <si>
    <t>ペットボトル</t>
    <phoneticPr fontId="3"/>
  </si>
  <si>
    <t>月2回及び不定期</t>
    <rPh sb="3" eb="4">
      <t>オヨ</t>
    </rPh>
    <rPh sb="5" eb="8">
      <t>フテイキ</t>
    </rPh>
    <phoneticPr fontId="3"/>
  </si>
  <si>
    <t>その他プラ</t>
    <rPh sb="2" eb="3">
      <t>ホカ</t>
    </rPh>
    <phoneticPr fontId="3"/>
  </si>
  <si>
    <t>（廃乾電池）</t>
    <rPh sb="1" eb="2">
      <t>ハイ</t>
    </rPh>
    <rPh sb="2" eb="5">
      <t>カンデンチ</t>
    </rPh>
    <phoneticPr fontId="3"/>
  </si>
  <si>
    <t>粗大ごみ・不燃ごみ</t>
    <rPh sb="0" eb="2">
      <t>ソダイ</t>
    </rPh>
    <rPh sb="5" eb="7">
      <t>フネン</t>
    </rPh>
    <phoneticPr fontId="3"/>
  </si>
  <si>
    <t>びん・ガラス</t>
  </si>
  <si>
    <t>古紙</t>
    <rPh sb="0" eb="2">
      <t>コシ</t>
    </rPh>
    <phoneticPr fontId="3"/>
  </si>
  <si>
    <t>古布</t>
    <rPh sb="0" eb="1">
      <t>フル</t>
    </rPh>
    <rPh sb="1" eb="2">
      <t>ヌノ</t>
    </rPh>
    <phoneticPr fontId="3"/>
  </si>
  <si>
    <t>その他プラ</t>
    <rPh sb="2" eb="3">
      <t>タ</t>
    </rPh>
    <phoneticPr fontId="3"/>
  </si>
  <si>
    <t>可燃ごみ</t>
    <phoneticPr fontId="3"/>
  </si>
  <si>
    <t>家庭系</t>
  </si>
  <si>
    <t>週2回</t>
  </si>
  <si>
    <t>資源ごみ</t>
  </si>
  <si>
    <t>缶、びん・ガラス類</t>
  </si>
  <si>
    <t>ペットボトル・プラスチック製容器包装</t>
  </si>
  <si>
    <t>週1回</t>
  </si>
  <si>
    <t>その他</t>
  </si>
  <si>
    <t>使用済小型家電</t>
  </si>
  <si>
    <t>水銀使用廃製品</t>
    <rPh sb="0" eb="7">
      <t>スイギンシヨウハイセイヒン</t>
    </rPh>
    <phoneticPr fontId="3"/>
  </si>
  <si>
    <t>粗大ごみ</t>
  </si>
  <si>
    <t>事業系</t>
  </si>
  <si>
    <t>茨木市</t>
    <rPh sb="0" eb="3">
      <t>イバラキシ</t>
    </rPh>
    <phoneticPr fontId="3"/>
  </si>
  <si>
    <t>古紙・古布</t>
    <rPh sb="0" eb="2">
      <t>コシ</t>
    </rPh>
    <rPh sb="3" eb="4">
      <t>フル</t>
    </rPh>
    <rPh sb="4" eb="5">
      <t>ヌノ</t>
    </rPh>
    <phoneticPr fontId="3"/>
  </si>
  <si>
    <t>小型粗大ごみ</t>
    <rPh sb="0" eb="2">
      <t>コガタ</t>
    </rPh>
    <rPh sb="2" eb="4">
      <t>ソダイ</t>
    </rPh>
    <phoneticPr fontId="3"/>
  </si>
  <si>
    <t>大型粗大ごみ</t>
    <rPh sb="0" eb="2">
      <t>オオガタ</t>
    </rPh>
    <rPh sb="2" eb="4">
      <t>ソダイ</t>
    </rPh>
    <phoneticPr fontId="3"/>
  </si>
  <si>
    <r>
      <t>可燃</t>
    </r>
    <r>
      <rPr>
        <sz val="9"/>
        <rFont val="ＭＳ ゴシック"/>
        <family val="3"/>
        <charset val="128"/>
      </rPr>
      <t>(</t>
    </r>
    <r>
      <rPr>
        <sz val="9"/>
        <rFont val="DejaVu Sans"/>
        <family val="2"/>
      </rPr>
      <t>燃やす）ごみ</t>
    </r>
  </si>
  <si>
    <r>
      <t>週</t>
    </r>
    <r>
      <rPr>
        <sz val="9"/>
        <rFont val="ＭＳ ゴシック"/>
        <family val="3"/>
        <charset val="128"/>
      </rPr>
      <t>2</t>
    </r>
    <r>
      <rPr>
        <sz val="9"/>
        <rFont val="DejaVu Sans"/>
        <family val="2"/>
      </rPr>
      <t>回</t>
    </r>
  </si>
  <si>
    <t>不燃ごみ</t>
  </si>
  <si>
    <t>埋立ごみ</t>
  </si>
  <si>
    <r>
      <t>第</t>
    </r>
    <r>
      <rPr>
        <sz val="9"/>
        <rFont val="ＭＳ ゴシック"/>
        <family val="3"/>
        <charset val="128"/>
      </rPr>
      <t>5</t>
    </r>
    <r>
      <rPr>
        <sz val="9"/>
        <rFont val="DejaVu Sans"/>
        <family val="2"/>
      </rPr>
      <t>水曜日</t>
    </r>
  </si>
  <si>
    <t>複雑ごみ</t>
  </si>
  <si>
    <r>
      <t>月</t>
    </r>
    <r>
      <rPr>
        <sz val="9"/>
        <rFont val="ＭＳ ゴシック"/>
        <family val="3"/>
        <charset val="128"/>
      </rPr>
      <t>1</t>
    </r>
    <r>
      <rPr>
        <sz val="9"/>
        <rFont val="DejaVu Sans"/>
        <family val="2"/>
      </rPr>
      <t>回</t>
    </r>
  </si>
  <si>
    <t>簡易ガスボンベ
・スプレー缶</t>
  </si>
  <si>
    <t>びん・缶</t>
  </si>
  <si>
    <r>
      <t>月</t>
    </r>
    <r>
      <rPr>
        <sz val="9"/>
        <rFont val="ＭＳ ゴシック"/>
        <family val="3"/>
        <charset val="128"/>
      </rPr>
      <t>2</t>
    </r>
    <r>
      <rPr>
        <sz val="9"/>
        <rFont val="DejaVu Sans"/>
        <family val="2"/>
      </rPr>
      <t>回</t>
    </r>
  </si>
  <si>
    <t>容器包装プラスチック</t>
  </si>
  <si>
    <r>
      <t>週</t>
    </r>
    <r>
      <rPr>
        <sz val="9"/>
        <rFont val="ＭＳ ゴシック"/>
        <family val="3"/>
        <charset val="128"/>
      </rPr>
      <t>1</t>
    </r>
    <r>
      <rPr>
        <sz val="9"/>
        <rFont val="DejaVu Sans"/>
        <family val="2"/>
      </rPr>
      <t>回</t>
    </r>
  </si>
  <si>
    <t>その他紙</t>
    <rPh sb="2" eb="3">
      <t>ホカ</t>
    </rPh>
    <rPh sb="3" eb="4">
      <t>カミ</t>
    </rPh>
    <phoneticPr fontId="3"/>
  </si>
  <si>
    <t>古布</t>
    <rPh sb="0" eb="2">
      <t>コブ</t>
    </rPh>
    <phoneticPr fontId="3"/>
  </si>
  <si>
    <t>不燃ごみ、粗大ごみ</t>
    <rPh sb="0" eb="2">
      <t>フネン</t>
    </rPh>
    <rPh sb="5" eb="7">
      <t>ソダイ</t>
    </rPh>
    <phoneticPr fontId="3"/>
  </si>
  <si>
    <t>もえるごみ</t>
    <phoneticPr fontId="3"/>
  </si>
  <si>
    <t>ペットボトル・その他プラ</t>
    <rPh sb="9" eb="10">
      <t>タ</t>
    </rPh>
    <phoneticPr fontId="3"/>
  </si>
  <si>
    <t>乾電池＋ライター類</t>
    <rPh sb="0" eb="3">
      <t>カンデンチ</t>
    </rPh>
    <rPh sb="8" eb="9">
      <t>ルイ</t>
    </rPh>
    <phoneticPr fontId="3"/>
  </si>
  <si>
    <t>蛍光灯</t>
    <rPh sb="0" eb="3">
      <t>ケイコウトウ</t>
    </rPh>
    <phoneticPr fontId="3"/>
  </si>
  <si>
    <t>月7回</t>
    <rPh sb="0" eb="1">
      <t>ツキ</t>
    </rPh>
    <rPh sb="2" eb="3">
      <t>カイ</t>
    </rPh>
    <phoneticPr fontId="3"/>
  </si>
  <si>
    <t>スプレー缶</t>
    <rPh sb="4" eb="5">
      <t>カン</t>
    </rPh>
    <phoneticPr fontId="3"/>
  </si>
  <si>
    <t>河内長野市</t>
    <rPh sb="0" eb="5">
      <t>カワチナガノシ</t>
    </rPh>
    <phoneticPr fontId="3"/>
  </si>
  <si>
    <t>びん・缶等</t>
    <rPh sb="3" eb="4">
      <t>カン</t>
    </rPh>
    <rPh sb="4" eb="5">
      <t>トウ</t>
    </rPh>
    <phoneticPr fontId="3"/>
  </si>
  <si>
    <t>拠点回収（使用済小型家電）</t>
    <rPh sb="0" eb="2">
      <t>キョテン</t>
    </rPh>
    <rPh sb="2" eb="4">
      <t>カイシュウ</t>
    </rPh>
    <phoneticPr fontId="3"/>
  </si>
  <si>
    <t>粗大ごみ、不燃ごみ</t>
    <rPh sb="0" eb="2">
      <t>ソダイ</t>
    </rPh>
    <rPh sb="5" eb="7">
      <t>フネン</t>
    </rPh>
    <phoneticPr fontId="3"/>
  </si>
  <si>
    <t>（普通ごみ）</t>
    <rPh sb="1" eb="3">
      <t>フツウ</t>
    </rPh>
    <phoneticPr fontId="3"/>
  </si>
  <si>
    <t>プラスチック容器包装</t>
    <rPh sb="6" eb="8">
      <t>ヨウキ</t>
    </rPh>
    <rPh sb="8" eb="10">
      <t>ホウソウ</t>
    </rPh>
    <phoneticPr fontId="3"/>
  </si>
  <si>
    <t>びん、缶、ペットボトル、小型金属類</t>
    <rPh sb="3" eb="4">
      <t>カン</t>
    </rPh>
    <rPh sb="12" eb="14">
      <t>コガタ</t>
    </rPh>
    <rPh sb="14" eb="17">
      <t>キンゾクルイ</t>
    </rPh>
    <phoneticPr fontId="3"/>
  </si>
  <si>
    <t>2週1回</t>
    <rPh sb="1" eb="2">
      <t>シュウ</t>
    </rPh>
    <rPh sb="3" eb="4">
      <t>カイ</t>
    </rPh>
    <phoneticPr fontId="3"/>
  </si>
  <si>
    <t>（乾電池）</t>
    <rPh sb="1" eb="4">
      <t>カンデンチ</t>
    </rPh>
    <phoneticPr fontId="3"/>
  </si>
  <si>
    <t>不燃物・粗大ごみ</t>
    <rPh sb="0" eb="3">
      <t>フネンブツ</t>
    </rPh>
    <rPh sb="4" eb="6">
      <t>ソダイ</t>
    </rPh>
    <phoneticPr fontId="3"/>
  </si>
  <si>
    <t>大東市</t>
    <rPh sb="0" eb="3">
      <t>ダイトウシ</t>
    </rPh>
    <phoneticPr fontId="3"/>
  </si>
  <si>
    <t>燃えない小物</t>
    <rPh sb="0" eb="1">
      <t>モ</t>
    </rPh>
    <rPh sb="4" eb="6">
      <t>コモノ</t>
    </rPh>
    <phoneticPr fontId="3"/>
  </si>
  <si>
    <t>年5回</t>
    <rPh sb="0" eb="1">
      <t>ネン</t>
    </rPh>
    <rPh sb="2" eb="3">
      <t>カイ</t>
    </rPh>
    <phoneticPr fontId="3"/>
  </si>
  <si>
    <t>ペットボトル＋その他プラ</t>
    <rPh sb="9" eb="10">
      <t>タ</t>
    </rPh>
    <phoneticPr fontId="3"/>
  </si>
  <si>
    <t>缶・びん</t>
    <rPh sb="0" eb="1">
      <t>カン</t>
    </rPh>
    <phoneticPr fontId="3"/>
  </si>
  <si>
    <t>燃えるごみ</t>
    <rPh sb="0" eb="1">
      <t>モ</t>
    </rPh>
    <phoneticPr fontId="3"/>
  </si>
  <si>
    <t>燃えないごみ</t>
    <rPh sb="0" eb="1">
      <t>モ</t>
    </rPh>
    <phoneticPr fontId="3"/>
  </si>
  <si>
    <t>週2回・週6回</t>
    <rPh sb="0" eb="1">
      <t>シュウ</t>
    </rPh>
    <rPh sb="2" eb="3">
      <t>カイ</t>
    </rPh>
    <rPh sb="4" eb="5">
      <t>シュウ</t>
    </rPh>
    <rPh sb="6" eb="7">
      <t>カイ</t>
    </rPh>
    <phoneticPr fontId="3"/>
  </si>
  <si>
    <t>缶・ビン・乾電池</t>
    <rPh sb="0" eb="1">
      <t>カン</t>
    </rPh>
    <rPh sb="5" eb="8">
      <t>カンデンチ</t>
    </rPh>
    <phoneticPr fontId="3"/>
  </si>
  <si>
    <t>スプレー缶等</t>
    <rPh sb="4" eb="5">
      <t>カン</t>
    </rPh>
    <rPh sb="5" eb="6">
      <t>ナド</t>
    </rPh>
    <phoneticPr fontId="3"/>
  </si>
  <si>
    <t>せともの・ガラス類等</t>
    <rPh sb="8" eb="9">
      <t>ルイ</t>
    </rPh>
    <rPh sb="9" eb="10">
      <t>ナド</t>
    </rPh>
    <phoneticPr fontId="3"/>
  </si>
  <si>
    <t>プラボトル・白色トレイ</t>
    <rPh sb="6" eb="8">
      <t>ハクショク</t>
    </rPh>
    <phoneticPr fontId="3"/>
  </si>
  <si>
    <t>月2回</t>
    <phoneticPr fontId="3"/>
  </si>
  <si>
    <t>古着</t>
    <rPh sb="0" eb="2">
      <t>フルギ</t>
    </rPh>
    <phoneticPr fontId="3"/>
  </si>
  <si>
    <t>（蛍光灯）</t>
    <rPh sb="1" eb="4">
      <t>ケイコウトウ</t>
    </rPh>
    <phoneticPr fontId="3"/>
  </si>
  <si>
    <t>臨時ごみ</t>
    <rPh sb="0" eb="2">
      <t>リンジ</t>
    </rPh>
    <phoneticPr fontId="3"/>
  </si>
  <si>
    <t>家庭系</t>
    <rPh sb="0" eb="3">
      <t>カテイケイ</t>
    </rPh>
    <phoneticPr fontId="19"/>
  </si>
  <si>
    <t>可燃ごみ</t>
    <rPh sb="0" eb="2">
      <t>カネン</t>
    </rPh>
    <phoneticPr fontId="19"/>
  </si>
  <si>
    <t>週2回</t>
    <rPh sb="0" eb="1">
      <t>シュウ</t>
    </rPh>
    <rPh sb="2" eb="3">
      <t>カイ</t>
    </rPh>
    <phoneticPr fontId="19"/>
  </si>
  <si>
    <t>不燃ごみ</t>
    <rPh sb="0" eb="2">
      <t>フネン</t>
    </rPh>
    <phoneticPr fontId="19"/>
  </si>
  <si>
    <t>月2回</t>
    <rPh sb="0" eb="1">
      <t>ツキ</t>
    </rPh>
    <rPh sb="2" eb="3">
      <t>カイ</t>
    </rPh>
    <phoneticPr fontId="19"/>
  </si>
  <si>
    <t>資源ごみ</t>
    <rPh sb="0" eb="2">
      <t>シゲン</t>
    </rPh>
    <phoneticPr fontId="19"/>
  </si>
  <si>
    <t>缶</t>
    <rPh sb="0" eb="1">
      <t>カン</t>
    </rPh>
    <phoneticPr fontId="19"/>
  </si>
  <si>
    <t>その他ごみ</t>
    <rPh sb="2" eb="3">
      <t>タ</t>
    </rPh>
    <phoneticPr fontId="19"/>
  </si>
  <si>
    <t>危険ごみ</t>
    <rPh sb="0" eb="2">
      <t>キケン</t>
    </rPh>
    <phoneticPr fontId="19"/>
  </si>
  <si>
    <t>粗大ごみ</t>
    <rPh sb="0" eb="2">
      <t>ソダイ</t>
    </rPh>
    <phoneticPr fontId="19"/>
  </si>
  <si>
    <t>事業系</t>
    <rPh sb="0" eb="2">
      <t>ジギョウ</t>
    </rPh>
    <rPh sb="2" eb="3">
      <t>ケイ</t>
    </rPh>
    <phoneticPr fontId="19"/>
  </si>
  <si>
    <t>柏原市</t>
    <rPh sb="0" eb="3">
      <t>カシワラシ</t>
    </rPh>
    <phoneticPr fontId="3"/>
  </si>
  <si>
    <t>家庭系</t>
    <rPh sb="0" eb="2">
      <t>カテイ</t>
    </rPh>
    <rPh sb="2" eb="3">
      <t>ケイ</t>
    </rPh>
    <phoneticPr fontId="3"/>
  </si>
  <si>
    <t>月1.5回</t>
    <rPh sb="0" eb="1">
      <t>ツキ</t>
    </rPh>
    <rPh sb="4" eb="5">
      <t>カイ</t>
    </rPh>
    <phoneticPr fontId="3"/>
  </si>
  <si>
    <t>（粗大ごみ含）</t>
    <rPh sb="1" eb="3">
      <t>ソダイ</t>
    </rPh>
    <rPh sb="5" eb="6">
      <t>フク</t>
    </rPh>
    <phoneticPr fontId="3"/>
  </si>
  <si>
    <t>2ヶ月1回</t>
    <rPh sb="2" eb="3">
      <t>ゲツ</t>
    </rPh>
    <rPh sb="4" eb="5">
      <t>カイ</t>
    </rPh>
    <phoneticPr fontId="3"/>
  </si>
  <si>
    <t>週3回</t>
    <rPh sb="0" eb="1">
      <t>シュウ</t>
    </rPh>
    <rPh sb="2" eb="3">
      <t>カイ</t>
    </rPh>
    <phoneticPr fontId="3"/>
  </si>
  <si>
    <t>月1回</t>
  </si>
  <si>
    <t>新聞・雑誌・古布</t>
  </si>
  <si>
    <t>粗大</t>
  </si>
  <si>
    <t>新聞・広告類</t>
    <rPh sb="0" eb="2">
      <t>シンブン</t>
    </rPh>
    <rPh sb="3" eb="5">
      <t>コウコク</t>
    </rPh>
    <rPh sb="5" eb="6">
      <t>ルイ</t>
    </rPh>
    <phoneticPr fontId="3"/>
  </si>
  <si>
    <t>雑誌・本・厚紙(雑がみ)</t>
    <rPh sb="0" eb="2">
      <t>ザッシ</t>
    </rPh>
    <rPh sb="3" eb="4">
      <t>ホン</t>
    </rPh>
    <rPh sb="5" eb="7">
      <t>アツガミ</t>
    </rPh>
    <rPh sb="8" eb="9">
      <t>ザツ</t>
    </rPh>
    <phoneticPr fontId="3"/>
  </si>
  <si>
    <t>古着・古布</t>
    <rPh sb="0" eb="2">
      <t>フルギ</t>
    </rPh>
    <rPh sb="3" eb="5">
      <t>コフ</t>
    </rPh>
    <phoneticPr fontId="3"/>
  </si>
  <si>
    <t>食品トレイ</t>
    <rPh sb="0" eb="2">
      <t>ショクヒン</t>
    </rPh>
    <phoneticPr fontId="3"/>
  </si>
  <si>
    <t>（乾電池・ライター）</t>
    <rPh sb="1" eb="4">
      <t>カンデンチ</t>
    </rPh>
    <phoneticPr fontId="3"/>
  </si>
  <si>
    <t>（水銀使用製品）</t>
    <rPh sb="1" eb="3">
      <t>スイギン</t>
    </rPh>
    <rPh sb="3" eb="5">
      <t>シヨウ</t>
    </rPh>
    <rPh sb="5" eb="7">
      <t>セイヒン</t>
    </rPh>
    <phoneticPr fontId="3"/>
  </si>
  <si>
    <t>（蛍光灯等）</t>
    <rPh sb="1" eb="4">
      <t>ケイコウトウ</t>
    </rPh>
    <rPh sb="4" eb="5">
      <t>ナド</t>
    </rPh>
    <phoneticPr fontId="3"/>
  </si>
  <si>
    <t>月2回～3回</t>
    <rPh sb="0" eb="1">
      <t>ツキ</t>
    </rPh>
    <rPh sb="2" eb="3">
      <t>カイ</t>
    </rPh>
    <rPh sb="5" eb="6">
      <t>カイ</t>
    </rPh>
    <phoneticPr fontId="3"/>
  </si>
  <si>
    <t>予約</t>
    <rPh sb="0" eb="2">
      <t>ヨヤク</t>
    </rPh>
    <phoneticPr fontId="3"/>
  </si>
  <si>
    <t>不燃ごみ</t>
    <phoneticPr fontId="3"/>
  </si>
  <si>
    <t>蛍光管・電池</t>
    <rPh sb="0" eb="2">
      <t>ケイコウ</t>
    </rPh>
    <rPh sb="2" eb="3">
      <t>カン</t>
    </rPh>
    <rPh sb="4" eb="6">
      <t>デンチ</t>
    </rPh>
    <phoneticPr fontId="3"/>
  </si>
  <si>
    <t>大型ごみ（可燃・不燃ごみ）</t>
    <rPh sb="0" eb="2">
      <t>オオガタ</t>
    </rPh>
    <rPh sb="5" eb="7">
      <t>カネン</t>
    </rPh>
    <rPh sb="8" eb="10">
      <t>フネン</t>
    </rPh>
    <phoneticPr fontId="3"/>
  </si>
  <si>
    <t>週2回</t>
    <rPh sb="0" eb="1">
      <t>シュウ</t>
    </rPh>
    <rPh sb="2" eb="3">
      <t>カイ</t>
    </rPh>
    <phoneticPr fontId="4"/>
  </si>
  <si>
    <t>不定期</t>
    <rPh sb="0" eb="3">
      <t>フテイキ</t>
    </rPh>
    <phoneticPr fontId="4"/>
  </si>
  <si>
    <t>週1回</t>
    <rPh sb="0" eb="1">
      <t>シュウ</t>
    </rPh>
    <rPh sb="2" eb="3">
      <t>カイ</t>
    </rPh>
    <phoneticPr fontId="4"/>
  </si>
  <si>
    <t>容器プラ・トレイ</t>
    <rPh sb="0" eb="2">
      <t>ヨウキ</t>
    </rPh>
    <phoneticPr fontId="3"/>
  </si>
  <si>
    <t>古着、古布</t>
    <rPh sb="0" eb="2">
      <t>フルギ</t>
    </rPh>
    <rPh sb="3" eb="5">
      <t>フルヌノ</t>
    </rPh>
    <phoneticPr fontId="3"/>
  </si>
  <si>
    <t>月1回</t>
    <phoneticPr fontId="3"/>
  </si>
  <si>
    <t>乾電池</t>
    <rPh sb="0" eb="3">
      <t>カンデンチ</t>
    </rPh>
    <phoneticPr fontId="3"/>
  </si>
  <si>
    <t>蛍光管</t>
    <rPh sb="0" eb="2">
      <t>ケイコウ</t>
    </rPh>
    <rPh sb="2" eb="3">
      <t>カン</t>
    </rPh>
    <phoneticPr fontId="3"/>
  </si>
  <si>
    <t>粗大ごみ、不燃ごみ</t>
    <rPh sb="0" eb="2">
      <t>ソダイ</t>
    </rPh>
    <phoneticPr fontId="3"/>
  </si>
  <si>
    <t>週2回又は週6回</t>
    <rPh sb="0" eb="1">
      <t>シュウ</t>
    </rPh>
    <rPh sb="2" eb="3">
      <t>カイ</t>
    </rPh>
    <rPh sb="3" eb="4">
      <t>マタ</t>
    </rPh>
    <rPh sb="5" eb="6">
      <t>シュウ</t>
    </rPh>
    <rPh sb="7" eb="8">
      <t>カイ</t>
    </rPh>
    <phoneticPr fontId="3"/>
  </si>
  <si>
    <t>燃やすごみ</t>
    <rPh sb="0" eb="1">
      <t>モ</t>
    </rPh>
    <phoneticPr fontId="3"/>
  </si>
  <si>
    <t>新聞・雑誌・ダンボール等</t>
    <rPh sb="0" eb="2">
      <t>シンブン</t>
    </rPh>
    <rPh sb="3" eb="5">
      <t>ザッシ</t>
    </rPh>
    <rPh sb="11" eb="12">
      <t>トウ</t>
    </rPh>
    <phoneticPr fontId="3"/>
  </si>
  <si>
    <t>ペットボトル・プラスチック製容器包装</t>
    <rPh sb="13" eb="14">
      <t>セイ</t>
    </rPh>
    <rPh sb="14" eb="16">
      <t>ヨウキ</t>
    </rPh>
    <rPh sb="16" eb="18">
      <t>ホウソウ</t>
    </rPh>
    <phoneticPr fontId="3"/>
  </si>
  <si>
    <t>缶・ビン・乾電池</t>
    <rPh sb="0" eb="1">
      <t>カン</t>
    </rPh>
    <phoneticPr fontId="3"/>
  </si>
  <si>
    <t>使用済み小型家電</t>
    <rPh sb="0" eb="3">
      <t>シヨウズ</t>
    </rPh>
    <rPh sb="4" eb="6">
      <t>コガタ</t>
    </rPh>
    <rPh sb="6" eb="8">
      <t>カデン</t>
    </rPh>
    <phoneticPr fontId="3"/>
  </si>
  <si>
    <t>週5回</t>
    <rPh sb="0" eb="1">
      <t>シュウ</t>
    </rPh>
    <rPh sb="2" eb="3">
      <t>カイ</t>
    </rPh>
    <phoneticPr fontId="3"/>
  </si>
  <si>
    <t>使い捨てライター</t>
    <rPh sb="0" eb="1">
      <t>ツカ</t>
    </rPh>
    <rPh sb="2" eb="3">
      <t>ス</t>
    </rPh>
    <phoneticPr fontId="3"/>
  </si>
  <si>
    <t>可燃ごみ（生ごみ等）</t>
    <rPh sb="0" eb="2">
      <t>カネン</t>
    </rPh>
    <rPh sb="5" eb="6">
      <t>ナマ</t>
    </rPh>
    <rPh sb="8" eb="9">
      <t>トウ</t>
    </rPh>
    <phoneticPr fontId="3"/>
  </si>
  <si>
    <t>その他金属類</t>
    <rPh sb="2" eb="3">
      <t>タ</t>
    </rPh>
    <rPh sb="3" eb="5">
      <t>キンゾク</t>
    </rPh>
    <rPh sb="5" eb="6">
      <t>ルイ</t>
    </rPh>
    <phoneticPr fontId="3"/>
  </si>
  <si>
    <t>小型使用済電池</t>
    <rPh sb="0" eb="2">
      <t>コガタ</t>
    </rPh>
    <rPh sb="2" eb="4">
      <t>シヨウ</t>
    </rPh>
    <rPh sb="4" eb="5">
      <t>ズ</t>
    </rPh>
    <rPh sb="5" eb="7">
      <t>デンチ</t>
    </rPh>
    <phoneticPr fontId="3"/>
  </si>
  <si>
    <t>週6回</t>
    <rPh sb="0" eb="1">
      <t>シュウ</t>
    </rPh>
    <rPh sb="2" eb="3">
      <t>カイ</t>
    </rPh>
    <phoneticPr fontId="3"/>
  </si>
  <si>
    <t>その他ごみ（廃乾電池等）</t>
    <rPh sb="2" eb="3">
      <t>タ</t>
    </rPh>
    <rPh sb="6" eb="7">
      <t>ハイ</t>
    </rPh>
    <rPh sb="7" eb="10">
      <t>カンデンチ</t>
    </rPh>
    <rPh sb="10" eb="11">
      <t>トウ</t>
    </rPh>
    <phoneticPr fontId="3"/>
  </si>
  <si>
    <t>島本町</t>
    <rPh sb="0" eb="3">
      <t>シマモトチョウ</t>
    </rPh>
    <phoneticPr fontId="3"/>
  </si>
  <si>
    <t>紙類、ペットボトル等</t>
    <rPh sb="0" eb="2">
      <t>カミルイ</t>
    </rPh>
    <rPh sb="9" eb="10">
      <t>ナド</t>
    </rPh>
    <phoneticPr fontId="3"/>
  </si>
  <si>
    <t>危険、有害ごみ</t>
    <rPh sb="0" eb="2">
      <t>キケン</t>
    </rPh>
    <rPh sb="3" eb="5">
      <t>ユウガイ</t>
    </rPh>
    <phoneticPr fontId="3"/>
  </si>
  <si>
    <t>（大型ごみ・引越しごみ）</t>
    <rPh sb="1" eb="3">
      <t>オオガタ</t>
    </rPh>
    <rPh sb="6" eb="8">
      <t>ヒッコ</t>
    </rPh>
    <phoneticPr fontId="3"/>
  </si>
  <si>
    <t>豊能町</t>
    <rPh sb="0" eb="3">
      <t>トヨノチョウ</t>
    </rPh>
    <phoneticPr fontId="3"/>
  </si>
  <si>
    <t>新聞・チラシ</t>
  </si>
  <si>
    <t>雑誌・古本</t>
    <rPh sb="0" eb="2">
      <t>ザッシ</t>
    </rPh>
    <rPh sb="3" eb="5">
      <t>フルホン</t>
    </rPh>
    <phoneticPr fontId="3"/>
  </si>
  <si>
    <t>ダンボール</t>
  </si>
  <si>
    <t>その他の紙類</t>
    <rPh sb="2" eb="3">
      <t>タ</t>
    </rPh>
    <rPh sb="4" eb="6">
      <t>カミルイ</t>
    </rPh>
    <phoneticPr fontId="3"/>
  </si>
  <si>
    <t>古布類</t>
    <rPh sb="0" eb="2">
      <t>コフ</t>
    </rPh>
    <rPh sb="2" eb="3">
      <t>ルイ</t>
    </rPh>
    <phoneticPr fontId="3"/>
  </si>
  <si>
    <t>びん(無色,茶色,その他の色)</t>
    <rPh sb="3" eb="5">
      <t>ムショク</t>
    </rPh>
    <rPh sb="6" eb="8">
      <t>チャイロ</t>
    </rPh>
    <rPh sb="11" eb="12">
      <t>タ</t>
    </rPh>
    <rPh sb="13" eb="14">
      <t>イロ</t>
    </rPh>
    <phoneticPr fontId="3"/>
  </si>
  <si>
    <t>容器包装プラスチック類</t>
    <rPh sb="0" eb="2">
      <t>ヨウキ</t>
    </rPh>
    <rPh sb="2" eb="4">
      <t>ホウソウ</t>
    </rPh>
    <rPh sb="10" eb="11">
      <t>ルイ</t>
    </rPh>
    <phoneticPr fontId="3"/>
  </si>
  <si>
    <t>植木剪定くず</t>
    <rPh sb="0" eb="2">
      <t>ウエキ</t>
    </rPh>
    <rPh sb="2" eb="4">
      <t>センテイ</t>
    </rPh>
    <phoneticPr fontId="3"/>
  </si>
  <si>
    <t>食用廃油</t>
    <rPh sb="0" eb="2">
      <t>ショクヨウ</t>
    </rPh>
    <rPh sb="2" eb="4">
      <t>ハイユ</t>
    </rPh>
    <phoneticPr fontId="3"/>
  </si>
  <si>
    <t>（拠点回収）</t>
    <rPh sb="1" eb="3">
      <t>キョテン</t>
    </rPh>
    <rPh sb="3" eb="5">
      <t>カイシュウ</t>
    </rPh>
    <phoneticPr fontId="3"/>
  </si>
  <si>
    <t>有害ごみ（筒型乾電池、蛍光灯・電球型蛍光灯、水銀式体温計・温度計・湿度計）</t>
    <rPh sb="0" eb="2">
      <t>ユウガイ</t>
    </rPh>
    <rPh sb="5" eb="7">
      <t>ツツガタ</t>
    </rPh>
    <rPh sb="7" eb="10">
      <t>カンデンチ</t>
    </rPh>
    <rPh sb="11" eb="14">
      <t>ケイコウトウ</t>
    </rPh>
    <rPh sb="15" eb="18">
      <t>デンキュウガタ</t>
    </rPh>
    <rPh sb="18" eb="21">
      <t>ケイコウトウ</t>
    </rPh>
    <rPh sb="22" eb="24">
      <t>スイギン</t>
    </rPh>
    <rPh sb="24" eb="25">
      <t>シキ</t>
    </rPh>
    <rPh sb="25" eb="28">
      <t>タイオンケイ</t>
    </rPh>
    <rPh sb="29" eb="32">
      <t>オンドケイ</t>
    </rPh>
    <rPh sb="33" eb="35">
      <t>シツド</t>
    </rPh>
    <rPh sb="35" eb="36">
      <t>ケイ</t>
    </rPh>
    <phoneticPr fontId="3"/>
  </si>
  <si>
    <t>能勢町</t>
    <rPh sb="0" eb="2">
      <t>ノセ</t>
    </rPh>
    <rPh sb="2" eb="3">
      <t>マチ</t>
    </rPh>
    <phoneticPr fontId="3"/>
  </si>
  <si>
    <t>1回/2ヶ月</t>
    <rPh sb="1" eb="2">
      <t>カイ</t>
    </rPh>
    <rPh sb="5" eb="6">
      <t>ゲツ</t>
    </rPh>
    <phoneticPr fontId="3"/>
  </si>
  <si>
    <t>その他紙類</t>
    <rPh sb="2" eb="3">
      <t>タ</t>
    </rPh>
    <rPh sb="3" eb="4">
      <t>カミ</t>
    </rPh>
    <rPh sb="4" eb="5">
      <t>ルイ</t>
    </rPh>
    <phoneticPr fontId="3"/>
  </si>
  <si>
    <t>容器包装プラ</t>
    <rPh sb="0" eb="2">
      <t>ヨウキ</t>
    </rPh>
    <rPh sb="2" eb="4">
      <t>ホウソウ</t>
    </rPh>
    <phoneticPr fontId="3"/>
  </si>
  <si>
    <t>古布・古着</t>
    <rPh sb="0" eb="2">
      <t>コフ</t>
    </rPh>
    <rPh sb="3" eb="5">
      <t>フルギ</t>
    </rPh>
    <phoneticPr fontId="3"/>
  </si>
  <si>
    <t>有害ごみ</t>
    <rPh sb="0" eb="2">
      <t>ユウガイ</t>
    </rPh>
    <phoneticPr fontId="3"/>
  </si>
  <si>
    <t>蛍光灯・水銀体温計・乾電池</t>
    <rPh sb="0" eb="3">
      <t>ケイコウトウ</t>
    </rPh>
    <rPh sb="4" eb="6">
      <t>スイギン</t>
    </rPh>
    <rPh sb="6" eb="9">
      <t>タイオンケイ</t>
    </rPh>
    <rPh sb="10" eb="13">
      <t>カンデンチ</t>
    </rPh>
    <phoneticPr fontId="3"/>
  </si>
  <si>
    <t>紙パック</t>
    <rPh sb="0" eb="1">
      <t>カミ</t>
    </rPh>
    <phoneticPr fontId="19"/>
  </si>
  <si>
    <t>段ボール</t>
    <rPh sb="0" eb="1">
      <t>ダン</t>
    </rPh>
    <phoneticPr fontId="19"/>
  </si>
  <si>
    <t>その他紙</t>
    <rPh sb="2" eb="3">
      <t>タ</t>
    </rPh>
    <rPh sb="3" eb="4">
      <t>カミ</t>
    </rPh>
    <phoneticPr fontId="19"/>
  </si>
  <si>
    <t>その他
(プラスチック製容器包装)</t>
    <rPh sb="2" eb="3">
      <t>タ</t>
    </rPh>
    <rPh sb="11" eb="12">
      <t>セイ</t>
    </rPh>
    <rPh sb="12" eb="14">
      <t>ヨウキ</t>
    </rPh>
    <rPh sb="14" eb="16">
      <t>ホウソウ</t>
    </rPh>
    <phoneticPr fontId="19"/>
  </si>
  <si>
    <t>週1回</t>
    <rPh sb="0" eb="1">
      <t>シュウ</t>
    </rPh>
    <rPh sb="2" eb="3">
      <t>カイ</t>
    </rPh>
    <phoneticPr fontId="19"/>
  </si>
  <si>
    <t>その他(衣類）</t>
    <rPh sb="2" eb="3">
      <t>タ</t>
    </rPh>
    <rPh sb="4" eb="6">
      <t>イルイ</t>
    </rPh>
    <phoneticPr fontId="19"/>
  </si>
  <si>
    <t>その他(小型家電）</t>
    <rPh sb="2" eb="3">
      <t>タ</t>
    </rPh>
    <rPh sb="4" eb="6">
      <t>コガタ</t>
    </rPh>
    <rPh sb="6" eb="8">
      <t>カデン</t>
    </rPh>
    <phoneticPr fontId="19"/>
  </si>
  <si>
    <t>不定期</t>
    <rPh sb="0" eb="3">
      <t>フテイキ</t>
    </rPh>
    <phoneticPr fontId="19"/>
  </si>
  <si>
    <t>粗大・不燃ごみ</t>
    <rPh sb="0" eb="2">
      <t>ソダイ</t>
    </rPh>
    <rPh sb="3" eb="5">
      <t>フネン</t>
    </rPh>
    <phoneticPr fontId="19"/>
  </si>
  <si>
    <t>月1～2回</t>
    <rPh sb="0" eb="1">
      <t>ツキ</t>
    </rPh>
    <rPh sb="4" eb="5">
      <t>カイ</t>
    </rPh>
    <phoneticPr fontId="3"/>
  </si>
  <si>
    <t>週2or6回</t>
    <rPh sb="0" eb="1">
      <t>シュウ</t>
    </rPh>
    <rPh sb="5" eb="6">
      <t>カイ</t>
    </rPh>
    <phoneticPr fontId="3"/>
  </si>
  <si>
    <t>可燃ごみ</t>
    <rPh sb="0" eb="1">
      <t>カ</t>
    </rPh>
    <rPh sb="1" eb="2">
      <t>ネン</t>
    </rPh>
    <phoneticPr fontId="3"/>
  </si>
  <si>
    <t>資源ごみ(缶・びんのみ）</t>
    <rPh sb="0" eb="2">
      <t>シゲン</t>
    </rPh>
    <phoneticPr fontId="3"/>
  </si>
  <si>
    <t>容器包装プラスチック</t>
    <phoneticPr fontId="3"/>
  </si>
  <si>
    <t>３　ごみ処理手数料の状況</t>
    <rPh sb="4" eb="6">
      <t>ショリ</t>
    </rPh>
    <rPh sb="6" eb="9">
      <t>テスウリョウ</t>
    </rPh>
    <rPh sb="10" eb="12">
      <t>ジョウキョウ</t>
    </rPh>
    <phoneticPr fontId="29"/>
  </si>
  <si>
    <t>　（１）生活系ごみ</t>
    <phoneticPr fontId="29"/>
  </si>
  <si>
    <t>令和5年3月31日時点</t>
    <rPh sb="0" eb="2">
      <t>レイワ</t>
    </rPh>
    <rPh sb="3" eb="4">
      <t>ネン</t>
    </rPh>
    <rPh sb="5" eb="6">
      <t>ガツ</t>
    </rPh>
    <rPh sb="8" eb="9">
      <t>ニチ</t>
    </rPh>
    <rPh sb="9" eb="11">
      <t>ジテン</t>
    </rPh>
    <phoneticPr fontId="29"/>
  </si>
  <si>
    <t>市町村・一部</t>
    <rPh sb="4" eb="6">
      <t>イチブ</t>
    </rPh>
    <phoneticPr fontId="29"/>
  </si>
  <si>
    <t>収集ごみ</t>
    <rPh sb="0" eb="2">
      <t>シュウシュウ</t>
    </rPh>
    <phoneticPr fontId="29"/>
  </si>
  <si>
    <t>直接搬入ごみ</t>
    <rPh sb="0" eb="2">
      <t>チョクセツ</t>
    </rPh>
    <rPh sb="2" eb="4">
      <t>ハンニュウ</t>
    </rPh>
    <phoneticPr fontId="29"/>
  </si>
  <si>
    <t>事務組合名</t>
    <rPh sb="0" eb="2">
      <t>ジム</t>
    </rPh>
    <rPh sb="2" eb="4">
      <t>クミアイ</t>
    </rPh>
    <rPh sb="4" eb="5">
      <t>ナ</t>
    </rPh>
    <phoneticPr fontId="29"/>
  </si>
  <si>
    <t>大阪市</t>
    <phoneticPr fontId="29"/>
  </si>
  <si>
    <t>1月以上継続するもののうち</t>
    <rPh sb="1" eb="2">
      <t>ツキ</t>
    </rPh>
    <rPh sb="2" eb="4">
      <t>イジョウ</t>
    </rPh>
    <rPh sb="4" eb="6">
      <t>ケイゾク</t>
    </rPh>
    <phoneticPr fontId="29"/>
  </si>
  <si>
    <t>90円/10kg</t>
    <rPh sb="2" eb="3">
      <t>エン</t>
    </rPh>
    <phoneticPr fontId="29"/>
  </si>
  <si>
    <t>・1日平均10kg以上で週2回収集　 210円/10kg</t>
  </si>
  <si>
    <t>・毎日収集　　270円/10kg</t>
  </si>
  <si>
    <t>・粗大ごみ1個につき1,000円以内で市規則で定める額</t>
    <phoneticPr fontId="29"/>
  </si>
  <si>
    <t>（品目ごとに200円、400円、700円、1,000円）</t>
  </si>
  <si>
    <t>堺市</t>
  </si>
  <si>
    <t>継続的ごみ（週6回収集） 36L容器1日1個 月3,100円</t>
    <rPh sb="0" eb="2">
      <t>ケイゾク</t>
    </rPh>
    <rPh sb="2" eb="3">
      <t>テキ</t>
    </rPh>
    <rPh sb="6" eb="7">
      <t>シュウ</t>
    </rPh>
    <rPh sb="8" eb="9">
      <t>カイ</t>
    </rPh>
    <rPh sb="9" eb="11">
      <t>シュウシュウ</t>
    </rPh>
    <rPh sb="16" eb="18">
      <t>ヨウキ</t>
    </rPh>
    <rPh sb="19" eb="20">
      <t>ヒ</t>
    </rPh>
    <phoneticPr fontId="29"/>
  </si>
  <si>
    <t>100kgまで1,100円。100kgを超える場合は10kgごとに110円</t>
  </si>
  <si>
    <t>臨時的ごみ　1t又は2㎥  8,800円</t>
    <rPh sb="0" eb="2">
      <t>リンジ</t>
    </rPh>
    <rPh sb="2" eb="3">
      <t>テキ</t>
    </rPh>
    <rPh sb="8" eb="9">
      <t>マタ</t>
    </rPh>
    <rPh sb="19" eb="20">
      <t>エン</t>
    </rPh>
    <phoneticPr fontId="29"/>
  </si>
  <si>
    <t>100kgまで1,700円。100kgを超える場合は10kgごとに170円（破砕施設を使用するもの）</t>
    <rPh sb="38" eb="40">
      <t>ハサイ</t>
    </rPh>
    <rPh sb="40" eb="42">
      <t>シセツ</t>
    </rPh>
    <rPh sb="43" eb="45">
      <t>シヨウ</t>
    </rPh>
    <phoneticPr fontId="30"/>
  </si>
  <si>
    <t>　　　　　　　　　    12,200円（破砕施設を使用するもの）</t>
    <rPh sb="19" eb="20">
      <t>エン</t>
    </rPh>
    <rPh sb="21" eb="23">
      <t>ハサイ</t>
    </rPh>
    <rPh sb="23" eb="25">
      <t>シセツ</t>
    </rPh>
    <rPh sb="26" eb="28">
      <t>シヨウ</t>
    </rPh>
    <phoneticPr fontId="29"/>
  </si>
  <si>
    <t>粗大ごみ（品目ごとに400円、800円、1,200円、1,600円、2,000円）</t>
    <rPh sb="0" eb="2">
      <t>ソダイ</t>
    </rPh>
    <rPh sb="5" eb="7">
      <t>ヒンモク</t>
    </rPh>
    <rPh sb="13" eb="14">
      <t>エン</t>
    </rPh>
    <rPh sb="18" eb="19">
      <t>エン</t>
    </rPh>
    <rPh sb="25" eb="26">
      <t>エン</t>
    </rPh>
    <rPh sb="32" eb="33">
      <t>エン</t>
    </rPh>
    <phoneticPr fontId="29"/>
  </si>
  <si>
    <t>岸和田市</t>
  </si>
  <si>
    <t>普通ごみ</t>
    <rPh sb="0" eb="2">
      <t>フツウ</t>
    </rPh>
    <phoneticPr fontId="29"/>
  </si>
  <si>
    <t>70kg以下は1,000円、70㎏超は120円/10kg</t>
    <rPh sb="4" eb="6">
      <t>イカ</t>
    </rPh>
    <rPh sb="12" eb="13">
      <t>エン</t>
    </rPh>
    <rPh sb="17" eb="18">
      <t>チョウ</t>
    </rPh>
    <rPh sb="22" eb="23">
      <t>エン</t>
    </rPh>
    <phoneticPr fontId="29"/>
  </si>
  <si>
    <t>　指定袋　45L袋1枚45円、30L袋1枚30円、20L袋1枚20円、10L袋1枚10円</t>
    <rPh sb="1" eb="4">
      <t>シテイフクロ</t>
    </rPh>
    <rPh sb="8" eb="9">
      <t>フクロ</t>
    </rPh>
    <rPh sb="10" eb="11">
      <t>マイ</t>
    </rPh>
    <rPh sb="13" eb="14">
      <t>エン</t>
    </rPh>
    <rPh sb="28" eb="29">
      <t>フクロ</t>
    </rPh>
    <rPh sb="30" eb="31">
      <t>マイ</t>
    </rPh>
    <rPh sb="33" eb="34">
      <t>エン</t>
    </rPh>
    <rPh sb="38" eb="39">
      <t>フクロ</t>
    </rPh>
    <rPh sb="40" eb="41">
      <t>マイ</t>
    </rPh>
    <rPh sb="43" eb="44">
      <t>エン</t>
    </rPh>
    <phoneticPr fontId="29"/>
  </si>
  <si>
    <t>粗大ごみ　45L袋または3辺の長さが3m以内　500円</t>
    <rPh sb="0" eb="2">
      <t>ソダイ</t>
    </rPh>
    <rPh sb="8" eb="9">
      <t>フクロ</t>
    </rPh>
    <rPh sb="13" eb="14">
      <t>ヘン</t>
    </rPh>
    <rPh sb="15" eb="16">
      <t>ナガ</t>
    </rPh>
    <rPh sb="20" eb="22">
      <t>イナイ</t>
    </rPh>
    <rPh sb="26" eb="27">
      <t>エン</t>
    </rPh>
    <phoneticPr fontId="29"/>
  </si>
  <si>
    <t>　　　　　上記を超えるもの　　　　　　1,000円</t>
    <rPh sb="5" eb="7">
      <t>ジョウキ</t>
    </rPh>
    <rPh sb="8" eb="9">
      <t>コ</t>
    </rPh>
    <phoneticPr fontId="29"/>
  </si>
  <si>
    <t>豊中市</t>
  </si>
  <si>
    <t>臨時ごみ　収集運搬および処分10㎏までごとに170円</t>
    <rPh sb="5" eb="7">
      <t>シュウシュウ</t>
    </rPh>
    <rPh sb="7" eb="9">
      <t>ウンパン</t>
    </rPh>
    <rPh sb="12" eb="14">
      <t>ショブン</t>
    </rPh>
    <rPh sb="25" eb="26">
      <t>エン</t>
    </rPh>
    <phoneticPr fontId="29"/>
  </si>
  <si>
    <t>105円/10kg</t>
    <rPh sb="3" eb="4">
      <t>エン</t>
    </rPh>
    <phoneticPr fontId="30"/>
  </si>
  <si>
    <t>（重量の認定が困難な場合、容器3㎥につき重量1,000㎏に換算）</t>
    <rPh sb="1" eb="3">
      <t>ジュウリョウ</t>
    </rPh>
    <rPh sb="4" eb="6">
      <t>ニンテイ</t>
    </rPh>
    <rPh sb="7" eb="9">
      <t>コンナン</t>
    </rPh>
    <rPh sb="10" eb="12">
      <t>バアイ</t>
    </rPh>
    <rPh sb="13" eb="15">
      <t>ヨウキ</t>
    </rPh>
    <rPh sb="20" eb="22">
      <t>ジュウリョウ</t>
    </rPh>
    <phoneticPr fontId="29"/>
  </si>
  <si>
    <t>粗大ごみ　収集運搬および処分</t>
    <rPh sb="0" eb="2">
      <t>ソダイ</t>
    </rPh>
    <rPh sb="5" eb="7">
      <t>シュウシュウ</t>
    </rPh>
    <rPh sb="7" eb="9">
      <t>ウンパン</t>
    </rPh>
    <rPh sb="12" eb="14">
      <t>ショブン</t>
    </rPh>
    <phoneticPr fontId="29"/>
  </si>
  <si>
    <t xml:space="preserve"> (定日に排出するもの　300円、600円、1,200円、1,800円。</t>
    <rPh sb="15" eb="16">
      <t>エン</t>
    </rPh>
    <rPh sb="20" eb="21">
      <t>エン</t>
    </rPh>
    <rPh sb="27" eb="28">
      <t>エン</t>
    </rPh>
    <rPh sb="34" eb="35">
      <t>エン</t>
    </rPh>
    <phoneticPr fontId="29"/>
  </si>
  <si>
    <t>　臨時に排出するものは、1.5倍設定。450円、900円、1,800円、2,700円)</t>
    <rPh sb="15" eb="16">
      <t>バイ</t>
    </rPh>
    <rPh sb="16" eb="18">
      <t>セッテイ</t>
    </rPh>
    <phoneticPr fontId="29"/>
  </si>
  <si>
    <t>池田市</t>
  </si>
  <si>
    <t>①燃えるごみ　</t>
    <rPh sb="1" eb="2">
      <t>モ</t>
    </rPh>
    <phoneticPr fontId="29"/>
  </si>
  <si>
    <t>60円/10kg</t>
    <rPh sb="2" eb="3">
      <t>エン</t>
    </rPh>
    <phoneticPr fontId="29"/>
  </si>
  <si>
    <t>10L袋1枚8円、20L袋1枚16円、30L袋1枚24円、40L袋1枚32円</t>
    <rPh sb="3" eb="4">
      <t>フクロ</t>
    </rPh>
    <rPh sb="5" eb="6">
      <t>マイ</t>
    </rPh>
    <rPh sb="7" eb="8">
      <t>エン</t>
    </rPh>
    <rPh sb="12" eb="13">
      <t>フクロ</t>
    </rPh>
    <rPh sb="14" eb="15">
      <t>マイ</t>
    </rPh>
    <rPh sb="17" eb="18">
      <t>エン</t>
    </rPh>
    <phoneticPr fontId="29"/>
  </si>
  <si>
    <t>②燃えないごみ</t>
    <rPh sb="1" eb="2">
      <t>モ</t>
    </rPh>
    <phoneticPr fontId="29"/>
  </si>
  <si>
    <t>10L袋1枚50円、20L袋1枚100円、30L袋1枚150円</t>
    <rPh sb="3" eb="4">
      <t>フクロ</t>
    </rPh>
    <rPh sb="5" eb="6">
      <t>マイ</t>
    </rPh>
    <rPh sb="8" eb="9">
      <t>エン</t>
    </rPh>
    <rPh sb="13" eb="14">
      <t>フクロ</t>
    </rPh>
    <rPh sb="15" eb="16">
      <t>マイ</t>
    </rPh>
    <rPh sb="19" eb="20">
      <t>エン</t>
    </rPh>
    <phoneticPr fontId="29"/>
  </si>
  <si>
    <t>③粗大ごみ（シール　1枚300円）</t>
    <rPh sb="1" eb="3">
      <t>ソダイ</t>
    </rPh>
    <rPh sb="11" eb="12">
      <t>マイ</t>
    </rPh>
    <rPh sb="15" eb="16">
      <t>エン</t>
    </rPh>
    <phoneticPr fontId="29"/>
  </si>
  <si>
    <t>長辺が1.5m以内　シール1枚</t>
    <rPh sb="0" eb="1">
      <t>ナガ</t>
    </rPh>
    <rPh sb="1" eb="2">
      <t>ヘン</t>
    </rPh>
    <rPh sb="7" eb="9">
      <t>イナイ</t>
    </rPh>
    <rPh sb="14" eb="15">
      <t>マイ</t>
    </rPh>
    <phoneticPr fontId="29"/>
  </si>
  <si>
    <t>長辺が1.5mを超えるもの　シール2枚</t>
    <rPh sb="0" eb="1">
      <t>ナガ</t>
    </rPh>
    <rPh sb="1" eb="2">
      <t>ヘン</t>
    </rPh>
    <rPh sb="8" eb="9">
      <t>コ</t>
    </rPh>
    <rPh sb="18" eb="19">
      <t>マイ</t>
    </rPh>
    <phoneticPr fontId="29"/>
  </si>
  <si>
    <t>④臨時ごみ　120円/10㎏又は3,000円/㎥</t>
    <rPh sb="1" eb="3">
      <t>リンジ</t>
    </rPh>
    <rPh sb="9" eb="10">
      <t>エン</t>
    </rPh>
    <rPh sb="14" eb="15">
      <t>マタ</t>
    </rPh>
    <rPh sb="21" eb="22">
      <t>エン</t>
    </rPh>
    <phoneticPr fontId="29"/>
  </si>
  <si>
    <t>吹田市</t>
  </si>
  <si>
    <t>臨時ごみ　</t>
    <phoneticPr fontId="29"/>
  </si>
  <si>
    <t>70円/10kg</t>
    <rPh sb="2" eb="3">
      <t>エン</t>
    </rPh>
    <phoneticPr fontId="29"/>
  </si>
  <si>
    <t>ア　軽トラックで運搬することができる量以下であるときは、2,500円</t>
    <rPh sb="2" eb="3">
      <t>ケイ</t>
    </rPh>
    <rPh sb="8" eb="10">
      <t>ウンパン</t>
    </rPh>
    <rPh sb="18" eb="19">
      <t>リョウ</t>
    </rPh>
    <rPh sb="19" eb="21">
      <t>イカ</t>
    </rPh>
    <phoneticPr fontId="29"/>
  </si>
  <si>
    <t>イ　アに規定する量を超え、2トン車で運搬することができる量以下</t>
    <rPh sb="4" eb="6">
      <t>キテイ</t>
    </rPh>
    <rPh sb="8" eb="9">
      <t>リョウ</t>
    </rPh>
    <rPh sb="10" eb="11">
      <t>コ</t>
    </rPh>
    <rPh sb="16" eb="17">
      <t>シャ</t>
    </rPh>
    <rPh sb="18" eb="20">
      <t>ウンパン</t>
    </rPh>
    <phoneticPr fontId="29"/>
  </si>
  <si>
    <t>　　であるときは、5,000円</t>
    <phoneticPr fontId="29"/>
  </si>
  <si>
    <t>ウ　イに規定する量を超え、3.5トン車で運搬することができる量以下</t>
    <rPh sb="4" eb="6">
      <t>キテイ</t>
    </rPh>
    <rPh sb="8" eb="9">
      <t>リョウ</t>
    </rPh>
    <rPh sb="10" eb="11">
      <t>コ</t>
    </rPh>
    <rPh sb="18" eb="19">
      <t>クルマ</t>
    </rPh>
    <rPh sb="20" eb="22">
      <t>ウンパン</t>
    </rPh>
    <phoneticPr fontId="29"/>
  </si>
  <si>
    <t>　　であるときは、7,500円</t>
    <phoneticPr fontId="29"/>
  </si>
  <si>
    <t>エ　ウに規定する量を超えるときは、アからウまでに定める額を基準</t>
    <phoneticPr fontId="29"/>
  </si>
  <si>
    <t>　　として市長が定める額</t>
  </si>
  <si>
    <t>泉大津市</t>
    <phoneticPr fontId="29"/>
  </si>
  <si>
    <t>可燃ごみ　指定袋制</t>
    <rPh sb="0" eb="2">
      <t>カネン</t>
    </rPh>
    <rPh sb="5" eb="7">
      <t>シテイ</t>
    </rPh>
    <rPh sb="7" eb="8">
      <t>フクロ</t>
    </rPh>
    <rPh sb="8" eb="9">
      <t>セイ</t>
    </rPh>
    <phoneticPr fontId="29"/>
  </si>
  <si>
    <t>150円/10kg</t>
    <rPh sb="3" eb="4">
      <t>エン</t>
    </rPh>
    <phoneticPr fontId="29"/>
  </si>
  <si>
    <t>　7.5L袋1枚7円50銭、15L袋1枚15円、30L袋1枚30円、45L袋1枚45円</t>
  </si>
  <si>
    <t>粗大ごみ（シ―ル　1枚500円）</t>
  </si>
  <si>
    <t>・45L袋1個又は、３辺の合計3m未満のもの１個につき500円</t>
    <rPh sb="4" eb="5">
      <t>フクロ</t>
    </rPh>
    <rPh sb="6" eb="7">
      <t>コ</t>
    </rPh>
    <rPh sb="7" eb="8">
      <t>マタ</t>
    </rPh>
    <rPh sb="11" eb="12">
      <t>ヘン</t>
    </rPh>
    <rPh sb="23" eb="24">
      <t>コ</t>
    </rPh>
    <rPh sb="30" eb="31">
      <t>エン</t>
    </rPh>
    <phoneticPr fontId="29"/>
  </si>
  <si>
    <t>・上記以外のもの1個につき1,000円</t>
    <rPh sb="1" eb="3">
      <t>ジョウキ</t>
    </rPh>
    <rPh sb="3" eb="5">
      <t>イガイ</t>
    </rPh>
    <rPh sb="9" eb="10">
      <t>コ</t>
    </rPh>
    <phoneticPr fontId="29"/>
  </si>
  <si>
    <t>臨時ごみ【収集運搬料金】</t>
    <rPh sb="0" eb="2">
      <t>リンジ</t>
    </rPh>
    <phoneticPr fontId="29"/>
  </si>
  <si>
    <t>　2t車10,000円+税</t>
  </si>
  <si>
    <t>臨時ごみ【ごみ処分手数料】</t>
    <rPh sb="7" eb="9">
      <t>ショブン</t>
    </rPh>
    <rPh sb="9" eb="12">
      <t>テスウリョウ</t>
    </rPh>
    <phoneticPr fontId="29"/>
  </si>
  <si>
    <t>（2t車1台につき）7,500円 （税込）</t>
    <rPh sb="15" eb="16">
      <t>エン</t>
    </rPh>
    <rPh sb="18" eb="20">
      <t>ゼイコミ</t>
    </rPh>
    <phoneticPr fontId="29"/>
  </si>
  <si>
    <t>（2t車1台に満たない場合）査定した額</t>
    <phoneticPr fontId="29"/>
  </si>
  <si>
    <t>高槻市</t>
  </si>
  <si>
    <t>臨時ごみ　2,720円/㎥</t>
    <rPh sb="0" eb="2">
      <t>リンジ</t>
    </rPh>
    <rPh sb="10" eb="11">
      <t>エン</t>
    </rPh>
    <phoneticPr fontId="29"/>
  </si>
  <si>
    <t>40円/10kg</t>
    <rPh sb="2" eb="3">
      <t>エン</t>
    </rPh>
    <phoneticPr fontId="29"/>
  </si>
  <si>
    <t>貝塚市</t>
  </si>
  <si>
    <t>粗大ごみ（シール制）　　3辺の長さが3m以下　  500円</t>
    <rPh sb="0" eb="2">
      <t>ソダイ</t>
    </rPh>
    <rPh sb="13" eb="14">
      <t>ヘン</t>
    </rPh>
    <rPh sb="15" eb="16">
      <t>ナガ</t>
    </rPh>
    <rPh sb="20" eb="22">
      <t>イカ</t>
    </rPh>
    <rPh sb="28" eb="29">
      <t>エン</t>
    </rPh>
    <phoneticPr fontId="29"/>
  </si>
  <si>
    <t>70kg以下は一律1,000円</t>
    <rPh sb="7" eb="9">
      <t>イチリツ</t>
    </rPh>
    <rPh sb="14" eb="15">
      <t>エン</t>
    </rPh>
    <phoneticPr fontId="29"/>
  </si>
  <si>
    <t>　　　　　　　　　　　　3辺の長さが3m超過　1,000円</t>
    <rPh sb="20" eb="22">
      <t>チョウカ</t>
    </rPh>
    <phoneticPr fontId="29"/>
  </si>
  <si>
    <t>70kgを越える場合、10kg毎に120円加算</t>
    <rPh sb="5" eb="6">
      <t>コ</t>
    </rPh>
    <rPh sb="8" eb="10">
      <t>バアイ</t>
    </rPh>
    <rPh sb="15" eb="16">
      <t>マイ</t>
    </rPh>
    <rPh sb="20" eb="21">
      <t>エン</t>
    </rPh>
    <rPh sb="21" eb="23">
      <t>カサン</t>
    </rPh>
    <phoneticPr fontId="29"/>
  </si>
  <si>
    <t>不燃ごみ　　指定袋45L　500円/枚、指定袋20L　250円/枚</t>
    <rPh sb="0" eb="2">
      <t>フネン</t>
    </rPh>
    <rPh sb="6" eb="8">
      <t>シテイ</t>
    </rPh>
    <rPh sb="8" eb="9">
      <t>ブクロ</t>
    </rPh>
    <rPh sb="16" eb="17">
      <t>エン</t>
    </rPh>
    <phoneticPr fontId="29"/>
  </si>
  <si>
    <t>可燃ごみ　　指定袋45L　20円/枚、指定袋30L　15円/枚</t>
    <rPh sb="17" eb="18">
      <t>マイ</t>
    </rPh>
    <phoneticPr fontId="29"/>
  </si>
  <si>
    <t xml:space="preserve">        　　指定袋20L　10円/枚</t>
    <phoneticPr fontId="29"/>
  </si>
  <si>
    <t>　　　　　　</t>
    <phoneticPr fontId="29"/>
  </si>
  <si>
    <t>守口市</t>
  </si>
  <si>
    <t>粗大ごみ（処理券制）規則で定めるもの以外　300円/10㎏</t>
    <rPh sb="0" eb="2">
      <t>ソダイ</t>
    </rPh>
    <rPh sb="5" eb="7">
      <t>ショリ</t>
    </rPh>
    <rPh sb="7" eb="8">
      <t>ケン</t>
    </rPh>
    <rPh sb="8" eb="9">
      <t>セイ</t>
    </rPh>
    <rPh sb="10" eb="12">
      <t>キソク</t>
    </rPh>
    <rPh sb="13" eb="14">
      <t>サダ</t>
    </rPh>
    <rPh sb="18" eb="20">
      <t>イガイ</t>
    </rPh>
    <rPh sb="24" eb="25">
      <t>エン</t>
    </rPh>
    <phoneticPr fontId="29"/>
  </si>
  <si>
    <t>可燃ごみ　 90円/10㎏</t>
    <rPh sb="0" eb="2">
      <t>カネン</t>
    </rPh>
    <rPh sb="8" eb="9">
      <t>エン</t>
    </rPh>
    <phoneticPr fontId="29"/>
  </si>
  <si>
    <t>　　　　　　　　　　規則で定めるもの　　　300円～1,800円</t>
    <rPh sb="31" eb="32">
      <t>エン</t>
    </rPh>
    <phoneticPr fontId="29"/>
  </si>
  <si>
    <t>粗大ごみ（処理券制） 規則で定めるもの以外 300円/10kg</t>
    <rPh sb="0" eb="2">
      <t>ソダイ</t>
    </rPh>
    <phoneticPr fontId="29"/>
  </si>
  <si>
    <t>多量排出ごみ　　  8,000円/1台　2台目以降4,000円</t>
    <rPh sb="0" eb="2">
      <t>タリョウ</t>
    </rPh>
    <rPh sb="2" eb="4">
      <t>ハイシュツ</t>
    </rPh>
    <rPh sb="15" eb="16">
      <t>エン</t>
    </rPh>
    <rPh sb="18" eb="19">
      <t>ダイ</t>
    </rPh>
    <rPh sb="21" eb="25">
      <t>ダイメイコウ</t>
    </rPh>
    <rPh sb="30" eb="31">
      <t>エン</t>
    </rPh>
    <phoneticPr fontId="29"/>
  </si>
  <si>
    <t>　規則で定めるもの1点1,800円以内で品目ごとに規則で定める額</t>
    <phoneticPr fontId="29"/>
  </si>
  <si>
    <t>動物の死体　3,500円/匹（ペットのみ）</t>
    <rPh sb="0" eb="2">
      <t>ドウブツ</t>
    </rPh>
    <rPh sb="3" eb="5">
      <t>シタイ</t>
    </rPh>
    <rPh sb="11" eb="12">
      <t>エン</t>
    </rPh>
    <rPh sb="13" eb="14">
      <t>ピキ</t>
    </rPh>
    <phoneticPr fontId="29"/>
  </si>
  <si>
    <t>動物の死体　3,000円/匹（ペットのみ）</t>
    <rPh sb="0" eb="2">
      <t>ドウブツ</t>
    </rPh>
    <rPh sb="3" eb="5">
      <t>シタイ</t>
    </rPh>
    <rPh sb="11" eb="12">
      <t>エン</t>
    </rPh>
    <rPh sb="13" eb="14">
      <t>ピキ</t>
    </rPh>
    <phoneticPr fontId="29"/>
  </si>
  <si>
    <t>大型ごみ　　品目ごと/円（300～1,800円）</t>
  </si>
  <si>
    <t>粗ごみ　300円/5点</t>
  </si>
  <si>
    <t>臨時ごみ　　基本料金 1,200円/回</t>
  </si>
  <si>
    <t>　45L以下の袋、3辺の合計が1.3m以内の段ボール箱、</t>
  </si>
  <si>
    <t>　　　　　　品目ごと/円（300～1,800円）</t>
  </si>
  <si>
    <t>　または1.5m以下のひもくくりのものを1点とする。</t>
  </si>
  <si>
    <t>動物の死体  1,200円/体（ペットのみ）</t>
  </si>
  <si>
    <t>大型ごみ　品目ごと/円（300～1,800円）</t>
  </si>
  <si>
    <t>臨時ごみ　60円/10kg</t>
    <rPh sb="0" eb="2">
      <t>リンジ</t>
    </rPh>
    <rPh sb="7" eb="8">
      <t>エン</t>
    </rPh>
    <phoneticPr fontId="29"/>
  </si>
  <si>
    <t>動物の死体  2,000円/体</t>
    <rPh sb="0" eb="2">
      <t>ドウブツ</t>
    </rPh>
    <rPh sb="3" eb="5">
      <t>シタイ</t>
    </rPh>
    <rPh sb="14" eb="15">
      <t>タイ</t>
    </rPh>
    <phoneticPr fontId="29"/>
  </si>
  <si>
    <t>動物の死体  1,000円/体（飼養者不明のもの除く、収骨を行わない場合）</t>
    <rPh sb="0" eb="2">
      <t>ドウブツ</t>
    </rPh>
    <rPh sb="3" eb="5">
      <t>シタイ</t>
    </rPh>
    <rPh sb="14" eb="15">
      <t>タイ</t>
    </rPh>
    <phoneticPr fontId="29"/>
  </si>
  <si>
    <t>（飼養者不明のもの除く、収集運搬1,000円/体、処分1,000円/体）</t>
    <rPh sb="1" eb="3">
      <t>シヨウ</t>
    </rPh>
    <rPh sb="3" eb="4">
      <t>シャ</t>
    </rPh>
    <rPh sb="4" eb="6">
      <t>フメイ</t>
    </rPh>
    <rPh sb="9" eb="10">
      <t>ノゾ</t>
    </rPh>
    <rPh sb="12" eb="14">
      <t>シュウシュウ</t>
    </rPh>
    <rPh sb="14" eb="16">
      <t>ウンパン</t>
    </rPh>
    <rPh sb="21" eb="22">
      <t>エン</t>
    </rPh>
    <rPh sb="23" eb="24">
      <t>タイ</t>
    </rPh>
    <rPh sb="25" eb="27">
      <t>ショブン</t>
    </rPh>
    <phoneticPr fontId="29"/>
  </si>
  <si>
    <t>　　　　　　5,000円/体（飼養者不明のもの除く、収骨を行う場合）</t>
    <phoneticPr fontId="29"/>
  </si>
  <si>
    <r>
      <t>粗大ごみ　</t>
    </r>
    <r>
      <rPr>
        <sz val="9"/>
        <rFont val="ＭＳ ゴシック"/>
        <family val="3"/>
        <charset val="128"/>
      </rPr>
      <t>400</t>
    </r>
    <r>
      <rPr>
        <sz val="9"/>
        <rFont val="DejaVu Sans"/>
        <family val="2"/>
      </rPr>
      <t>円</t>
    </r>
    <r>
      <rPr>
        <sz val="9"/>
        <rFont val="ＭＳ ゴシック"/>
        <family val="3"/>
        <charset val="128"/>
      </rPr>
      <t>/</t>
    </r>
    <r>
      <rPr>
        <sz val="9"/>
        <rFont val="DejaVu Sans"/>
        <family val="2"/>
      </rPr>
      <t>点</t>
    </r>
  </si>
  <si>
    <r>
      <t>200</t>
    </r>
    <r>
      <rPr>
        <sz val="9"/>
        <rFont val="DejaVu Sans"/>
        <family val="2"/>
      </rPr>
      <t>円</t>
    </r>
    <r>
      <rPr>
        <sz val="9"/>
        <rFont val="ＭＳ ゴシック"/>
        <family val="3"/>
        <charset val="128"/>
      </rPr>
      <t>/10kg</t>
    </r>
    <r>
      <rPr>
        <sz val="9"/>
        <rFont val="DejaVu Sans"/>
        <family val="2"/>
      </rPr>
      <t>（破砕及び選別を伴う場合）</t>
    </r>
  </si>
  <si>
    <r>
      <rPr>
        <sz val="9"/>
        <rFont val="ＭＳ Ｐゴシック"/>
        <family val="3"/>
        <charset val="128"/>
      </rPr>
      <t>※ただし、３辺の長さの合計が３メートルを超えるものについては</t>
    </r>
    <r>
      <rPr>
        <sz val="9"/>
        <rFont val="ＭＳ ゴシック"/>
        <family val="3"/>
        <charset val="128"/>
      </rPr>
      <t>800</t>
    </r>
    <r>
      <rPr>
        <sz val="9"/>
        <rFont val="ＭＳ Ｐゴシック"/>
        <family val="3"/>
        <charset val="128"/>
      </rPr>
      <t>円</t>
    </r>
    <r>
      <rPr>
        <sz val="9"/>
        <rFont val="ＭＳ ゴシック"/>
        <family val="3"/>
        <charset val="128"/>
      </rPr>
      <t>/</t>
    </r>
    <r>
      <rPr>
        <sz val="9"/>
        <rFont val="ＭＳ Ｐゴシック"/>
        <family val="3"/>
        <charset val="128"/>
      </rPr>
      <t>点</t>
    </r>
    <phoneticPr fontId="29"/>
  </si>
  <si>
    <r>
      <t>100</t>
    </r>
    <r>
      <rPr>
        <sz val="9"/>
        <rFont val="DejaVu Sans"/>
        <family val="2"/>
      </rPr>
      <t>円</t>
    </r>
    <r>
      <rPr>
        <sz val="9"/>
        <rFont val="ＭＳ ゴシック"/>
        <family val="3"/>
        <charset val="128"/>
      </rPr>
      <t>/10kg</t>
    </r>
    <r>
      <rPr>
        <sz val="9"/>
        <rFont val="DejaVu Sans"/>
        <family val="2"/>
      </rPr>
      <t>（破砕及び選別を伴わない場合）</t>
    </r>
  </si>
  <si>
    <r>
      <t>臨時ごみ　</t>
    </r>
    <r>
      <rPr>
        <sz val="9"/>
        <rFont val="ＭＳ ゴシック"/>
        <family val="3"/>
        <charset val="128"/>
      </rPr>
      <t>20,000</t>
    </r>
    <r>
      <rPr>
        <sz val="9"/>
        <rFont val="DejaVu Sans"/>
        <family val="2"/>
      </rPr>
      <t>円</t>
    </r>
    <r>
      <rPr>
        <sz val="9"/>
        <rFont val="ＭＳ ゴシック"/>
        <family val="3"/>
        <charset val="128"/>
      </rPr>
      <t>/</t>
    </r>
    <r>
      <rPr>
        <sz val="9"/>
        <rFont val="DejaVu Sans"/>
        <family val="2"/>
      </rPr>
      <t>２トン車１台</t>
    </r>
  </si>
  <si>
    <t>泉佐野市</t>
  </si>
  <si>
    <t>可燃ごみの処理</t>
    <rPh sb="0" eb="2">
      <t>カネン</t>
    </rPh>
    <rPh sb="5" eb="7">
      <t>ショリ</t>
    </rPh>
    <phoneticPr fontId="29"/>
  </si>
  <si>
    <t>55kg未満500円、以後10㎏増すごとに100円加算</t>
  </si>
  <si>
    <t>　50L用指定袋1個50円　20L用指定袋1個20円</t>
  </si>
  <si>
    <t>　30L用指定袋1個30円  10L用指定袋1個10円</t>
  </si>
  <si>
    <t>粗大ごみ（不燃ごみを含む。）の処理　</t>
    <rPh sb="0" eb="2">
      <t>ソダイ</t>
    </rPh>
    <rPh sb="5" eb="7">
      <t>フネン</t>
    </rPh>
    <rPh sb="10" eb="11">
      <t>フク</t>
    </rPh>
    <rPh sb="15" eb="17">
      <t>ショリ</t>
    </rPh>
    <phoneticPr fontId="29"/>
  </si>
  <si>
    <t>　3辺の長さの合計が3m以上のもの1個　1,000円</t>
    <rPh sb="7" eb="9">
      <t>ゴウケイ</t>
    </rPh>
    <rPh sb="12" eb="14">
      <t>イジョウ</t>
    </rPh>
    <rPh sb="18" eb="19">
      <t>コ</t>
    </rPh>
    <phoneticPr fontId="29"/>
  </si>
  <si>
    <t>　45L袋1個又は3辺の長さの合計が3m未満のもの1個　500円</t>
    <rPh sb="4" eb="5">
      <t>フクロ</t>
    </rPh>
    <rPh sb="6" eb="7">
      <t>コ</t>
    </rPh>
    <rPh sb="7" eb="8">
      <t>マタ</t>
    </rPh>
    <rPh sb="10" eb="11">
      <t>ヘン</t>
    </rPh>
    <rPh sb="12" eb="13">
      <t>ナガ</t>
    </rPh>
    <rPh sb="15" eb="17">
      <t>ゴウケイ</t>
    </rPh>
    <phoneticPr fontId="29"/>
  </si>
  <si>
    <t>臨時的なごみの処理</t>
    <rPh sb="0" eb="2">
      <t>リンジ</t>
    </rPh>
    <rPh sb="2" eb="3">
      <t>テキ</t>
    </rPh>
    <rPh sb="7" eb="9">
      <t>ショリ</t>
    </rPh>
    <phoneticPr fontId="29"/>
  </si>
  <si>
    <t>　12,000円（2t車1車）、6,000円（軽四輪車1車）</t>
    <rPh sb="7" eb="8">
      <t>エン</t>
    </rPh>
    <rPh sb="11" eb="12">
      <t>シャ</t>
    </rPh>
    <rPh sb="13" eb="14">
      <t>シャ</t>
    </rPh>
    <rPh sb="21" eb="22">
      <t>エン</t>
    </rPh>
    <rPh sb="23" eb="24">
      <t>ケイ</t>
    </rPh>
    <rPh sb="24" eb="25">
      <t>ヨン</t>
    </rPh>
    <rPh sb="25" eb="26">
      <t>ワ</t>
    </rPh>
    <rPh sb="26" eb="27">
      <t>シャ</t>
    </rPh>
    <rPh sb="28" eb="29">
      <t>シャ</t>
    </rPh>
    <phoneticPr fontId="29"/>
  </si>
  <si>
    <t>富田林市</t>
  </si>
  <si>
    <t>指定枚数（シール）を超える場合</t>
    <rPh sb="0" eb="2">
      <t>シテイ</t>
    </rPh>
    <rPh sb="2" eb="4">
      <t>マイスウ</t>
    </rPh>
    <rPh sb="10" eb="11">
      <t>コ</t>
    </rPh>
    <rPh sb="13" eb="15">
      <t>バアイ</t>
    </rPh>
    <phoneticPr fontId="29"/>
  </si>
  <si>
    <t>もえるごみ　30L用50円/枚、45L用100円/枚</t>
    <rPh sb="9" eb="10">
      <t>ヨウ</t>
    </rPh>
    <rPh sb="12" eb="13">
      <t>エン</t>
    </rPh>
    <rPh sb="14" eb="15">
      <t>マイ</t>
    </rPh>
    <rPh sb="19" eb="20">
      <t>ヨウ</t>
    </rPh>
    <rPh sb="23" eb="24">
      <t>エン</t>
    </rPh>
    <rPh sb="25" eb="26">
      <t>マイ</t>
    </rPh>
    <phoneticPr fontId="29"/>
  </si>
  <si>
    <t>粗大ごみ　500円/枚</t>
    <rPh sb="0" eb="2">
      <t>ソダイ</t>
    </rPh>
    <rPh sb="8" eb="9">
      <t>エン</t>
    </rPh>
    <rPh sb="10" eb="11">
      <t>マイ</t>
    </rPh>
    <phoneticPr fontId="29"/>
  </si>
  <si>
    <t>臨時ごみ　100kgまで2,540円、100kgを超える10kgごと150円</t>
    <rPh sb="0" eb="2">
      <t>リンジ</t>
    </rPh>
    <rPh sb="17" eb="18">
      <t>エン</t>
    </rPh>
    <phoneticPr fontId="29"/>
  </si>
  <si>
    <t>寝屋川市</t>
  </si>
  <si>
    <t>臨時ごみ　270円/10kg</t>
    <rPh sb="0" eb="2">
      <t>リンジ</t>
    </rPh>
    <rPh sb="8" eb="9">
      <t>エン</t>
    </rPh>
    <phoneticPr fontId="29"/>
  </si>
  <si>
    <t>130円/10kg</t>
    <rPh sb="3" eb="4">
      <t>エン</t>
    </rPh>
    <phoneticPr fontId="29"/>
  </si>
  <si>
    <t>動物の死体  1,000円/個</t>
  </si>
  <si>
    <t>動物の死体  500円/個</t>
  </si>
  <si>
    <t>もえないごみ・粗大ごみ　500円/枚</t>
    <rPh sb="7" eb="9">
      <t>ソダイ</t>
    </rPh>
    <rPh sb="15" eb="16">
      <t>エン</t>
    </rPh>
    <rPh sb="17" eb="18">
      <t>マイ</t>
    </rPh>
    <phoneticPr fontId="29"/>
  </si>
  <si>
    <t>臨時収集　6,000円（２t車荷台の1/4の嵩当り）</t>
    <rPh sb="0" eb="2">
      <t>リンジ</t>
    </rPh>
    <rPh sb="2" eb="4">
      <t>シュウシュウ</t>
    </rPh>
    <phoneticPr fontId="29"/>
  </si>
  <si>
    <t>松原市</t>
  </si>
  <si>
    <t>臨時ごみ　500円/100kg</t>
    <rPh sb="0" eb="2">
      <t>リンジ</t>
    </rPh>
    <rPh sb="8" eb="9">
      <t>エン</t>
    </rPh>
    <phoneticPr fontId="29"/>
  </si>
  <si>
    <t>大東市</t>
  </si>
  <si>
    <t>臨時（引越し）ごみ2t車（オープン）満載で 12,000円</t>
    <rPh sb="0" eb="2">
      <t>リンジ</t>
    </rPh>
    <rPh sb="3" eb="5">
      <t>ヒッコ</t>
    </rPh>
    <rPh sb="11" eb="12">
      <t>クルマ</t>
    </rPh>
    <rPh sb="18" eb="20">
      <t>マンサイ</t>
    </rPh>
    <rPh sb="28" eb="29">
      <t>エン</t>
    </rPh>
    <phoneticPr fontId="29"/>
  </si>
  <si>
    <t>90円/10kg</t>
  </si>
  <si>
    <t>軽四トラック満載で 6,000円、パッカー車満載で18,000円</t>
    <rPh sb="0" eb="1">
      <t>ケイ</t>
    </rPh>
    <rPh sb="1" eb="2">
      <t>4</t>
    </rPh>
    <rPh sb="6" eb="8">
      <t>マンサイ</t>
    </rPh>
    <rPh sb="15" eb="16">
      <t>エン</t>
    </rPh>
    <phoneticPr fontId="29"/>
  </si>
  <si>
    <t>和泉市</t>
  </si>
  <si>
    <t>臨時ごみ　許可業者が収集、2t車1台につき16,300円</t>
    <rPh sb="0" eb="2">
      <t>リンジ</t>
    </rPh>
    <rPh sb="5" eb="7">
      <t>キョカ</t>
    </rPh>
    <rPh sb="7" eb="9">
      <t>ギョウシャ</t>
    </rPh>
    <rPh sb="10" eb="12">
      <t>シュウシュウ</t>
    </rPh>
    <rPh sb="15" eb="16">
      <t>シャ</t>
    </rPh>
    <rPh sb="17" eb="18">
      <t>ダイ</t>
    </rPh>
    <rPh sb="27" eb="28">
      <t>エン</t>
    </rPh>
    <phoneticPr fontId="29"/>
  </si>
  <si>
    <t>150円/10kg</t>
  </si>
  <si>
    <t>内訳：収集運搬料金8,800円　処分手数料7,500円</t>
    <rPh sb="0" eb="2">
      <t>ウチワケ</t>
    </rPh>
    <rPh sb="3" eb="5">
      <t>シュウシュウ</t>
    </rPh>
    <rPh sb="5" eb="7">
      <t>ウンパン</t>
    </rPh>
    <rPh sb="7" eb="9">
      <t>リョウキン</t>
    </rPh>
    <rPh sb="14" eb="15">
      <t>エン</t>
    </rPh>
    <rPh sb="16" eb="18">
      <t>ショブン</t>
    </rPh>
    <rPh sb="18" eb="21">
      <t>テスウリョウ</t>
    </rPh>
    <rPh sb="26" eb="27">
      <t>エン</t>
    </rPh>
    <phoneticPr fontId="29"/>
  </si>
  <si>
    <t>※2t車1台に満たない量は、額を査定する。</t>
    <rPh sb="3" eb="4">
      <t>シャ</t>
    </rPh>
    <rPh sb="5" eb="6">
      <t>ダイ</t>
    </rPh>
    <rPh sb="7" eb="8">
      <t>ミ</t>
    </rPh>
    <rPh sb="11" eb="12">
      <t>リョウ</t>
    </rPh>
    <rPh sb="14" eb="15">
      <t>ガク</t>
    </rPh>
    <rPh sb="16" eb="18">
      <t>サテイ</t>
    </rPh>
    <phoneticPr fontId="29"/>
  </si>
  <si>
    <t>粗大ごみ（シール制）　300～1,500円</t>
  </si>
  <si>
    <t>日常ごみ 有料指定袋 5L 5円/枚、10L 10円/枚、20L 20円/枚、30L 30円/枚</t>
    <phoneticPr fontId="29"/>
  </si>
  <si>
    <t xml:space="preserve">                    45L 45円/枚</t>
    <phoneticPr fontId="29"/>
  </si>
  <si>
    <t>箕面市</t>
  </si>
  <si>
    <t>臨時収集</t>
    <rPh sb="0" eb="2">
      <t>リンジ</t>
    </rPh>
    <rPh sb="2" eb="4">
      <t>シュウシュウ</t>
    </rPh>
    <phoneticPr fontId="31"/>
  </si>
  <si>
    <t>臨時収集　2,520円/㎥ 　</t>
    <rPh sb="0" eb="2">
      <t>リンジ</t>
    </rPh>
    <rPh sb="2" eb="4">
      <t>シュウシュウ</t>
    </rPh>
    <rPh sb="10" eb="11">
      <t>エン</t>
    </rPh>
    <phoneticPr fontId="32"/>
  </si>
  <si>
    <t>62.854円/10kg(10円未満に端数があるときは、これを四捨五入して</t>
    <rPh sb="6" eb="7">
      <t>エン</t>
    </rPh>
    <rPh sb="15" eb="16">
      <t>エン</t>
    </rPh>
    <rPh sb="16" eb="18">
      <t>ミマン</t>
    </rPh>
    <rPh sb="19" eb="21">
      <t>ハスウ</t>
    </rPh>
    <rPh sb="31" eb="35">
      <t>シシャゴニュウ</t>
    </rPh>
    <phoneticPr fontId="32"/>
  </si>
  <si>
    <t>動物の死体(合同火葬)　2,100円/体　動物の死体(個別火葬)　9,520円/体</t>
    <rPh sb="27" eb="29">
      <t>コベツ</t>
    </rPh>
    <rPh sb="29" eb="31">
      <t>カソウ</t>
    </rPh>
    <rPh sb="38" eb="39">
      <t>エン</t>
    </rPh>
    <rPh sb="40" eb="41">
      <t>タイ</t>
    </rPh>
    <phoneticPr fontId="31"/>
  </si>
  <si>
    <t>得た額)</t>
    <rPh sb="0" eb="1">
      <t>エ</t>
    </rPh>
    <rPh sb="2" eb="3">
      <t>ガク</t>
    </rPh>
    <phoneticPr fontId="31"/>
  </si>
  <si>
    <t>特定家庭用機器　3,670円(ただし、170L超の冷蔵庫　5,240円/台)</t>
    <rPh sb="0" eb="2">
      <t>トクテイ</t>
    </rPh>
    <rPh sb="2" eb="5">
      <t>カテイヨウ</t>
    </rPh>
    <rPh sb="5" eb="7">
      <t>キキ</t>
    </rPh>
    <rPh sb="13" eb="14">
      <t>エン</t>
    </rPh>
    <rPh sb="23" eb="24">
      <t>チョウ</t>
    </rPh>
    <rPh sb="25" eb="28">
      <t>レイゾウコ</t>
    </rPh>
    <rPh sb="34" eb="35">
      <t>エン</t>
    </rPh>
    <rPh sb="36" eb="37">
      <t>ダイ</t>
    </rPh>
    <phoneticPr fontId="31"/>
  </si>
  <si>
    <t>下記品目を搬入する場合、上記手数料に下記手数料を加算</t>
    <rPh sb="0" eb="2">
      <t>カキ</t>
    </rPh>
    <rPh sb="2" eb="4">
      <t>ヒンモク</t>
    </rPh>
    <rPh sb="5" eb="7">
      <t>ハンニュウ</t>
    </rPh>
    <rPh sb="9" eb="11">
      <t>バアイ</t>
    </rPh>
    <rPh sb="24" eb="26">
      <t>カサン</t>
    </rPh>
    <phoneticPr fontId="31"/>
  </si>
  <si>
    <t>特定処理困難物(スプリング入りマットレス)　3,340円/個</t>
    <rPh sb="0" eb="2">
      <t>トクテイ</t>
    </rPh>
    <rPh sb="2" eb="4">
      <t>ショリ</t>
    </rPh>
    <rPh sb="4" eb="7">
      <t>コンナンブツ</t>
    </rPh>
    <rPh sb="13" eb="14">
      <t>イ</t>
    </rPh>
    <rPh sb="27" eb="28">
      <t>エン</t>
    </rPh>
    <rPh sb="29" eb="30">
      <t>コ</t>
    </rPh>
    <phoneticPr fontId="31"/>
  </si>
  <si>
    <t>動物の死体(合同火葬)　  990円/体</t>
    <rPh sb="0" eb="2">
      <t>ドウブツ</t>
    </rPh>
    <rPh sb="3" eb="5">
      <t>シタイ</t>
    </rPh>
    <rPh sb="6" eb="8">
      <t>ゴウドウ</t>
    </rPh>
    <rPh sb="8" eb="10">
      <t>カソウ</t>
    </rPh>
    <rPh sb="17" eb="18">
      <t>エン</t>
    </rPh>
    <rPh sb="19" eb="20">
      <t>タイ</t>
    </rPh>
    <phoneticPr fontId="32"/>
  </si>
  <si>
    <t>動物の死体(個別火葬)　8,410円/体</t>
    <rPh sb="0" eb="2">
      <t>ドウブツ</t>
    </rPh>
    <rPh sb="3" eb="5">
      <t>シタイ</t>
    </rPh>
    <rPh sb="6" eb="8">
      <t>コベツ</t>
    </rPh>
    <rPh sb="8" eb="10">
      <t>カソウ</t>
    </rPh>
    <rPh sb="17" eb="18">
      <t>エン</t>
    </rPh>
    <rPh sb="19" eb="20">
      <t>タイ</t>
    </rPh>
    <phoneticPr fontId="32"/>
  </si>
  <si>
    <t>指定ごみ袋</t>
    <rPh sb="0" eb="2">
      <t>シテイ</t>
    </rPh>
    <rPh sb="4" eb="5">
      <t>ブクロ</t>
    </rPh>
    <phoneticPr fontId="31"/>
  </si>
  <si>
    <t>特定家庭用機器　1,910円/台（ただし、170L超の冷蔵庫 2,770円/台）</t>
    <rPh sb="0" eb="2">
      <t>トクテイ</t>
    </rPh>
    <rPh sb="2" eb="5">
      <t>カテイヨウ</t>
    </rPh>
    <rPh sb="5" eb="7">
      <t>キキ</t>
    </rPh>
    <rPh sb="15" eb="16">
      <t>ダイ</t>
    </rPh>
    <rPh sb="25" eb="26">
      <t>チョウ</t>
    </rPh>
    <rPh sb="38" eb="39">
      <t>ダイ</t>
    </rPh>
    <phoneticPr fontId="31"/>
  </si>
  <si>
    <t>　燃えるごみ　　　指定袋の無料配布枚数を超えるとき</t>
    <rPh sb="1" eb="2">
      <t>モ</t>
    </rPh>
    <rPh sb="9" eb="11">
      <t>シテイ</t>
    </rPh>
    <rPh sb="11" eb="12">
      <t>フクロ</t>
    </rPh>
    <rPh sb="13" eb="15">
      <t>ムリョウ</t>
    </rPh>
    <rPh sb="15" eb="17">
      <t>ハイフ</t>
    </rPh>
    <rPh sb="17" eb="19">
      <t>マイスウ</t>
    </rPh>
    <rPh sb="20" eb="21">
      <t>コ</t>
    </rPh>
    <phoneticPr fontId="31"/>
  </si>
  <si>
    <t>特定処理困難物(スプリング入りマットレス)　2,080円/個</t>
  </si>
  <si>
    <t>　　　　　　　　　40L袋　1枚あたり83.6円、30L袋　1枚あたり62.8円、</t>
    <rPh sb="12" eb="13">
      <t>ブクロ</t>
    </rPh>
    <rPh sb="15" eb="16">
      <t>マイ</t>
    </rPh>
    <rPh sb="23" eb="24">
      <t>エン</t>
    </rPh>
    <rPh sb="28" eb="29">
      <t>フクロ</t>
    </rPh>
    <rPh sb="31" eb="32">
      <t>マイ</t>
    </rPh>
    <rPh sb="39" eb="40">
      <t>エン</t>
    </rPh>
    <phoneticPr fontId="31"/>
  </si>
  <si>
    <t>　　　　　　　　　20L袋　1枚あたり41.8円</t>
  </si>
  <si>
    <t>　　　　　　　　　いずれも10枚単位で販売</t>
  </si>
  <si>
    <t>　不燃ごみ　　　　30L袋　1枚あたり157.2円、20L袋　1枚あたり104.8円　</t>
    <rPh sb="1" eb="3">
      <t>フネン</t>
    </rPh>
    <phoneticPr fontId="31"/>
  </si>
  <si>
    <t>　　　　　　　　　ともに5枚単位で販売</t>
    <rPh sb="13" eb="14">
      <t>マイ</t>
    </rPh>
    <rPh sb="14" eb="16">
      <t>タンイ</t>
    </rPh>
    <rPh sb="17" eb="19">
      <t>ハンバイ</t>
    </rPh>
    <phoneticPr fontId="31"/>
  </si>
  <si>
    <t>　大型ごみ　　　　シール1枚314円（長辺1.5mまでシール1枚、</t>
    <rPh sb="1" eb="3">
      <t>オオガタ</t>
    </rPh>
    <phoneticPr fontId="31"/>
  </si>
  <si>
    <t>　　　　　　　　　長辺1.5mを超え3m以下は2枚）</t>
  </si>
  <si>
    <t>柏原市</t>
  </si>
  <si>
    <t>臨時ごみ　2,000円/㎥</t>
    <rPh sb="0" eb="2">
      <t>リンジ</t>
    </rPh>
    <rPh sb="10" eb="11">
      <t>エン</t>
    </rPh>
    <phoneticPr fontId="29"/>
  </si>
  <si>
    <t>羽曳野市</t>
  </si>
  <si>
    <t>臨時ごみ　800円/㎥または100kg</t>
    <rPh sb="0" eb="2">
      <t>リンジ</t>
    </rPh>
    <rPh sb="8" eb="9">
      <t>エン</t>
    </rPh>
    <phoneticPr fontId="29"/>
  </si>
  <si>
    <t>2tダンプ1台　16,000円　　2tダンプ半分　8,000円</t>
    <phoneticPr fontId="29"/>
  </si>
  <si>
    <t>粗大ごみ（シール制）　</t>
    <rPh sb="0" eb="2">
      <t>ソダイ</t>
    </rPh>
    <phoneticPr fontId="29"/>
  </si>
  <si>
    <t>定時：1回に排出する粗大ごみの点数が5点以内のもの。</t>
    <rPh sb="0" eb="2">
      <t>テイジ</t>
    </rPh>
    <rPh sb="6" eb="8">
      <t>ハイシュツ</t>
    </rPh>
    <rPh sb="10" eb="12">
      <t>ソダイ</t>
    </rPh>
    <rPh sb="15" eb="17">
      <t>テンスウ</t>
    </rPh>
    <rPh sb="19" eb="20">
      <t>テン</t>
    </rPh>
    <rPh sb="20" eb="22">
      <t>イナイ</t>
    </rPh>
    <phoneticPr fontId="29"/>
  </si>
  <si>
    <t>犬猫等の死体　一頭につき500円</t>
    <rPh sb="0" eb="2">
      <t>イヌネコ</t>
    </rPh>
    <rPh sb="2" eb="3">
      <t>トウ</t>
    </rPh>
    <rPh sb="4" eb="6">
      <t>シタイ</t>
    </rPh>
    <rPh sb="7" eb="9">
      <t>イットウ</t>
    </rPh>
    <rPh sb="15" eb="16">
      <t>エン</t>
    </rPh>
    <phoneticPr fontId="29"/>
  </si>
  <si>
    <t>　　　1点につき1,500円を超えない範囲内で規則で定める額。</t>
    <phoneticPr fontId="29"/>
  </si>
  <si>
    <t>随時：臨時で申込のあったもの又は1回に排出する粗大ごみの点</t>
    <phoneticPr fontId="29"/>
  </si>
  <si>
    <t>　　　数が5点を超えるもの。</t>
    <phoneticPr fontId="29"/>
  </si>
  <si>
    <t>　　　1点につき2,250円を超えない範囲内で規則で定める額。</t>
    <phoneticPr fontId="29"/>
  </si>
  <si>
    <t>摂津市</t>
  </si>
  <si>
    <t>臨時ごみ　180円/10kg</t>
    <rPh sb="0" eb="2">
      <t>リンジ</t>
    </rPh>
    <phoneticPr fontId="29"/>
  </si>
  <si>
    <t>高石市</t>
  </si>
  <si>
    <t>普通ごみ（シール制）　指定枚数を超えるとき</t>
    <rPh sb="0" eb="2">
      <t>フツウ</t>
    </rPh>
    <rPh sb="8" eb="9">
      <t>セイ</t>
    </rPh>
    <rPh sb="11" eb="13">
      <t>シテイ</t>
    </rPh>
    <rPh sb="13" eb="15">
      <t>マイスウ</t>
    </rPh>
    <rPh sb="16" eb="17">
      <t>コ</t>
    </rPh>
    <phoneticPr fontId="29"/>
  </si>
  <si>
    <t>　袋1個につき有料普通ごみ処理券（15L券）</t>
    <rPh sb="1" eb="2">
      <t>フクロ</t>
    </rPh>
    <rPh sb="3" eb="4">
      <t>コ</t>
    </rPh>
    <rPh sb="7" eb="9">
      <t>ユウリョウ</t>
    </rPh>
    <rPh sb="9" eb="11">
      <t>フツウ</t>
    </rPh>
    <rPh sb="13" eb="16">
      <t>ショリケン</t>
    </rPh>
    <rPh sb="20" eb="21">
      <t>ケン</t>
    </rPh>
    <phoneticPr fontId="29"/>
  </si>
  <si>
    <t>　15L袋（1枚貼付）30円、30L袋（2枚貼付）60円、45L袋（3枚貼付）90円</t>
    <rPh sb="4" eb="5">
      <t>フクロ</t>
    </rPh>
    <rPh sb="7" eb="8">
      <t>マイ</t>
    </rPh>
    <rPh sb="8" eb="10">
      <t>チョウフ</t>
    </rPh>
    <rPh sb="13" eb="14">
      <t>エン</t>
    </rPh>
    <phoneticPr fontId="29"/>
  </si>
  <si>
    <t>臨時ごみ（収集運搬料金＋処分手数料）　</t>
    <rPh sb="0" eb="2">
      <t>リンジ</t>
    </rPh>
    <rPh sb="5" eb="7">
      <t>シュウシュウ</t>
    </rPh>
    <rPh sb="7" eb="9">
      <t>ウンパン</t>
    </rPh>
    <rPh sb="9" eb="11">
      <t>リョウキン</t>
    </rPh>
    <rPh sb="12" eb="14">
      <t>ショブン</t>
    </rPh>
    <rPh sb="14" eb="17">
      <t>テスウリョウ</t>
    </rPh>
    <phoneticPr fontId="29"/>
  </si>
  <si>
    <t>　16,300円（2t車ダンプ)、7,000円（軽ﾄﾗｯｸ)</t>
  </si>
  <si>
    <t>粗大ごみ（シール制）　300～1,500円</t>
    <rPh sb="0" eb="2">
      <t>ソダイ</t>
    </rPh>
    <rPh sb="8" eb="9">
      <t>セイ</t>
    </rPh>
    <rPh sb="20" eb="21">
      <t>エン</t>
    </rPh>
    <phoneticPr fontId="29"/>
  </si>
  <si>
    <t>藤井寺市</t>
  </si>
  <si>
    <t>臨時ごみ　45L相当の容器1個につき130円</t>
    <rPh sb="0" eb="2">
      <t>リンジ</t>
    </rPh>
    <rPh sb="8" eb="10">
      <t>ソウトウ</t>
    </rPh>
    <rPh sb="11" eb="13">
      <t>ヨウキ</t>
    </rPh>
    <rPh sb="14" eb="15">
      <t>コ</t>
    </rPh>
    <rPh sb="21" eb="22">
      <t>エン</t>
    </rPh>
    <phoneticPr fontId="29"/>
  </si>
  <si>
    <t>東大阪市</t>
  </si>
  <si>
    <t>粗大ごみ（シール　1枚400円）　</t>
    <rPh sb="0" eb="2">
      <t>ソダイ</t>
    </rPh>
    <rPh sb="10" eb="11">
      <t>マイ</t>
    </rPh>
    <rPh sb="14" eb="15">
      <t>エン</t>
    </rPh>
    <phoneticPr fontId="30"/>
  </si>
  <si>
    <t>・３辺（幅・奥行き・高さ）の合計が３m以下のもの１個につき400円</t>
    <rPh sb="2" eb="3">
      <t>ヘン</t>
    </rPh>
    <rPh sb="4" eb="5">
      <t>ハバ</t>
    </rPh>
    <rPh sb="6" eb="8">
      <t>オクユ</t>
    </rPh>
    <rPh sb="10" eb="11">
      <t>タカ</t>
    </rPh>
    <rPh sb="14" eb="16">
      <t>ゴウケイ</t>
    </rPh>
    <rPh sb="19" eb="21">
      <t>イカ</t>
    </rPh>
    <rPh sb="25" eb="26">
      <t>コ</t>
    </rPh>
    <rPh sb="32" eb="33">
      <t>エン</t>
    </rPh>
    <phoneticPr fontId="30"/>
  </si>
  <si>
    <t>（混合ごみは45ℓのごみ袋５袋で400円）</t>
    <phoneticPr fontId="29"/>
  </si>
  <si>
    <t>・３辺（幅・奥行き・高さ）の合計が３m以上のもの１個につき800円</t>
    <phoneticPr fontId="29"/>
  </si>
  <si>
    <t>泉南市</t>
  </si>
  <si>
    <t>　粗大ごみ　　3辺の長さが3m以下　500円</t>
    <rPh sb="1" eb="3">
      <t>ソダイ</t>
    </rPh>
    <rPh sb="8" eb="9">
      <t>ヘン</t>
    </rPh>
    <rPh sb="10" eb="11">
      <t>ナガ</t>
    </rPh>
    <rPh sb="15" eb="17">
      <t>イカ</t>
    </rPh>
    <rPh sb="21" eb="22">
      <t>エン</t>
    </rPh>
    <phoneticPr fontId="29"/>
  </si>
  <si>
    <t>40㎏まで400円　以降従量制10㎏100円</t>
    <rPh sb="8" eb="9">
      <t>エン</t>
    </rPh>
    <rPh sb="10" eb="12">
      <t>イコウ</t>
    </rPh>
    <rPh sb="12" eb="14">
      <t>ジュウリョウ</t>
    </rPh>
    <rPh sb="14" eb="15">
      <t>セイ</t>
    </rPh>
    <rPh sb="21" eb="22">
      <t>エン</t>
    </rPh>
    <phoneticPr fontId="29"/>
  </si>
  <si>
    <t>（シール制）　3辺の長さが3m超過　1,000円</t>
    <rPh sb="4" eb="5">
      <t>セイ</t>
    </rPh>
    <rPh sb="8" eb="9">
      <t>ヘン</t>
    </rPh>
    <rPh sb="10" eb="11">
      <t>ナガ</t>
    </rPh>
    <rPh sb="15" eb="17">
      <t>チョウカ</t>
    </rPh>
    <rPh sb="23" eb="24">
      <t>エン</t>
    </rPh>
    <phoneticPr fontId="29"/>
  </si>
  <si>
    <t>　不燃ごみ　　指定袋45L　500円/枚、指定袋20L　250円/枚</t>
    <rPh sb="1" eb="3">
      <t>フネン</t>
    </rPh>
    <rPh sb="7" eb="9">
      <t>シテイ</t>
    </rPh>
    <rPh sb="9" eb="10">
      <t>フクロ</t>
    </rPh>
    <rPh sb="17" eb="18">
      <t>エン</t>
    </rPh>
    <rPh sb="19" eb="20">
      <t>マイ</t>
    </rPh>
    <phoneticPr fontId="29"/>
  </si>
  <si>
    <t>　可燃ごみ　　指定袋45L　45円/枚、指定袋30L　30円/枚</t>
    <rPh sb="1" eb="3">
      <t>カネン</t>
    </rPh>
    <rPh sb="7" eb="9">
      <t>シテイ</t>
    </rPh>
    <rPh sb="9" eb="10">
      <t>フクロ</t>
    </rPh>
    <rPh sb="16" eb="17">
      <t>エン</t>
    </rPh>
    <rPh sb="18" eb="19">
      <t>マイ</t>
    </rPh>
    <phoneticPr fontId="29"/>
  </si>
  <si>
    <t>　　　　　　　指定袋20L　20円/枚、指定袋10L　10円/枚</t>
    <rPh sb="7" eb="9">
      <t>シテイ</t>
    </rPh>
    <rPh sb="9" eb="10">
      <t>フクロ</t>
    </rPh>
    <rPh sb="16" eb="17">
      <t>エン</t>
    </rPh>
    <rPh sb="18" eb="19">
      <t>マイ</t>
    </rPh>
    <phoneticPr fontId="29"/>
  </si>
  <si>
    <t>四條畷市</t>
  </si>
  <si>
    <t>粗大ごみ（シール制）　1辺の長さが1m以上　300円</t>
  </si>
  <si>
    <t>四交クリーンセンターへ持込み 5点ごと　　　　　　300円</t>
  </si>
  <si>
    <t>　2辺の長さが1m以上　600円、3辺の長さが1m以上　900円</t>
    <phoneticPr fontId="29"/>
  </si>
  <si>
    <t>（シール制）　　　　　　　　 1辺の長さが1m以上　300円</t>
  </si>
  <si>
    <t>　指定品目　　　　　 300円～1200円</t>
    <phoneticPr fontId="29"/>
  </si>
  <si>
    <t>　　　　　　　　　　　　　　 2辺の長さが1m以上　600円</t>
    <phoneticPr fontId="29"/>
  </si>
  <si>
    <t>臨時ごみ（シール制）　基本手数料　　　　 1200円</t>
  </si>
  <si>
    <t xml:space="preserve">                             3辺の長さが1m以上　900円</t>
    <phoneticPr fontId="29"/>
  </si>
  <si>
    <t>　5点ごと　300円、1辺の長さが1m以上　300円</t>
    <phoneticPr fontId="29"/>
  </si>
  <si>
    <t xml:space="preserve">                             指定品目　　　　　 300円～1200円</t>
    <phoneticPr fontId="29"/>
  </si>
  <si>
    <t>　2辺の長さが1m以上　600円、3辺の長さが1m以上　900円</t>
    <rPh sb="2" eb="3">
      <t>ヘン</t>
    </rPh>
    <rPh sb="4" eb="5">
      <t>ナガ</t>
    </rPh>
    <rPh sb="9" eb="11">
      <t>イジョウ</t>
    </rPh>
    <rPh sb="15" eb="16">
      <t>エン</t>
    </rPh>
    <phoneticPr fontId="29"/>
  </si>
  <si>
    <t>　指定品目　　　　　 300円～1200円</t>
  </si>
  <si>
    <t>交野市</t>
  </si>
  <si>
    <t>①有料粗大ごみ</t>
    <rPh sb="1" eb="3">
      <t>ユウリョウ</t>
    </rPh>
    <rPh sb="3" eb="5">
      <t>ソダイ</t>
    </rPh>
    <phoneticPr fontId="29"/>
  </si>
  <si>
    <t>①粗大ごみ</t>
    <rPh sb="1" eb="3">
      <t>ソダイ</t>
    </rPh>
    <phoneticPr fontId="29"/>
  </si>
  <si>
    <t>　　１点につき</t>
    <rPh sb="3" eb="4">
      <t>テン</t>
    </rPh>
    <phoneticPr fontId="29"/>
  </si>
  <si>
    <t>　5点毎に300円</t>
    <rPh sb="2" eb="3">
      <t>テン</t>
    </rPh>
    <rPh sb="3" eb="4">
      <t>ゴト</t>
    </rPh>
    <rPh sb="8" eb="9">
      <t>エン</t>
    </rPh>
    <phoneticPr fontId="29"/>
  </si>
  <si>
    <t>　　　　品目ごとに300円から1,800円</t>
    <rPh sb="4" eb="6">
      <t>ヒンモク</t>
    </rPh>
    <rPh sb="12" eb="13">
      <t>エン</t>
    </rPh>
    <rPh sb="20" eb="21">
      <t>エン</t>
    </rPh>
    <phoneticPr fontId="29"/>
  </si>
  <si>
    <t>②有料粗大ごみ</t>
    <rPh sb="1" eb="3">
      <t>ユウリョウ</t>
    </rPh>
    <rPh sb="3" eb="5">
      <t>ソダイ</t>
    </rPh>
    <phoneticPr fontId="29"/>
  </si>
  <si>
    <t>②臨時ごみ</t>
    <rPh sb="1" eb="3">
      <t>リンジ</t>
    </rPh>
    <phoneticPr fontId="29"/>
  </si>
  <si>
    <t>　品目ごとに300円から1,800円</t>
    <rPh sb="1" eb="3">
      <t>ヒンモク</t>
    </rPh>
    <rPh sb="9" eb="10">
      <t>エン</t>
    </rPh>
    <rPh sb="13" eb="18">
      <t>８００エン</t>
    </rPh>
    <phoneticPr fontId="29"/>
  </si>
  <si>
    <t>　収集運搬基本料</t>
    <rPh sb="1" eb="3">
      <t>シュウシュウ</t>
    </rPh>
    <rPh sb="3" eb="5">
      <t>ウンパン</t>
    </rPh>
    <rPh sb="5" eb="8">
      <t>キホンリョウ</t>
    </rPh>
    <phoneticPr fontId="29"/>
  </si>
  <si>
    <t>③動物の死体</t>
    <rPh sb="1" eb="3">
      <t>ドウブツ</t>
    </rPh>
    <rPh sb="4" eb="6">
      <t>シタイ</t>
    </rPh>
    <phoneticPr fontId="29"/>
  </si>
  <si>
    <t>　　収集1回あたり　1,200円</t>
    <rPh sb="2" eb="4">
      <t>シュウシュウ</t>
    </rPh>
    <rPh sb="5" eb="6">
      <t>カイ</t>
    </rPh>
    <rPh sb="11" eb="16">
      <t>２００エン</t>
    </rPh>
    <phoneticPr fontId="29"/>
  </si>
  <si>
    <t>　1体につき600円</t>
    <rPh sb="2" eb="3">
      <t>タイ</t>
    </rPh>
    <rPh sb="9" eb="10">
      <t>エン</t>
    </rPh>
    <phoneticPr fontId="29"/>
  </si>
  <si>
    <t>　　粗大ごみ　5点毎に　300円</t>
    <rPh sb="2" eb="4">
      <t>ソダイ</t>
    </rPh>
    <rPh sb="8" eb="9">
      <t>テン</t>
    </rPh>
    <rPh sb="9" eb="10">
      <t>ゴト</t>
    </rPh>
    <rPh sb="15" eb="16">
      <t>エン</t>
    </rPh>
    <phoneticPr fontId="29"/>
  </si>
  <si>
    <t>　　有料粗大ごみ　品目ごとに300円から1,800円</t>
    <rPh sb="2" eb="4">
      <t>ユウリョウ</t>
    </rPh>
    <rPh sb="4" eb="6">
      <t>ソダイ</t>
    </rPh>
    <rPh sb="9" eb="11">
      <t>ヒンモク</t>
    </rPh>
    <rPh sb="17" eb="18">
      <t>エン</t>
    </rPh>
    <rPh sb="25" eb="26">
      <t>エン</t>
    </rPh>
    <phoneticPr fontId="29"/>
  </si>
  <si>
    <t>　収集運搬処理</t>
    <rPh sb="1" eb="3">
      <t>シュウシュウ</t>
    </rPh>
    <rPh sb="3" eb="5">
      <t>ウンパン</t>
    </rPh>
    <rPh sb="5" eb="7">
      <t>ショリ</t>
    </rPh>
    <phoneticPr fontId="29"/>
  </si>
  <si>
    <t>　　1体につき　1,800円</t>
    <rPh sb="3" eb="4">
      <t>タイ</t>
    </rPh>
    <rPh sb="9" eb="14">
      <t>８００エン</t>
    </rPh>
    <phoneticPr fontId="29"/>
  </si>
  <si>
    <t>大阪狭山市</t>
  </si>
  <si>
    <t>①もえるごみ　指定枚数を超えるとき</t>
  </si>
  <si>
    <t>　30L用50円/枚、45L用100円/枚</t>
  </si>
  <si>
    <t>②粗大ごみ　指定枚数を超えるとき</t>
  </si>
  <si>
    <t>　1点または45L袋相当500円/枚</t>
  </si>
  <si>
    <t>③臨時ごみ　1t又2㎥  4,000円</t>
  </si>
  <si>
    <t>阪南市</t>
  </si>
  <si>
    <t>①粗大ごみ　　3辺の長さが3m以下　　500円</t>
    <rPh sb="1" eb="3">
      <t>ソダイ</t>
    </rPh>
    <rPh sb="8" eb="9">
      <t>ヘン</t>
    </rPh>
    <rPh sb="10" eb="11">
      <t>ナガ</t>
    </rPh>
    <rPh sb="15" eb="17">
      <t>イカ</t>
    </rPh>
    <rPh sb="22" eb="23">
      <t>エン</t>
    </rPh>
    <phoneticPr fontId="29"/>
  </si>
  <si>
    <t>40㎏まで400円　以降従量制10㎏100円</t>
  </si>
  <si>
    <t>（シール制）　3辺の長さが3m超　　1,000円</t>
    <rPh sb="4" eb="5">
      <t>セイ</t>
    </rPh>
    <rPh sb="8" eb="9">
      <t>ヘン</t>
    </rPh>
    <rPh sb="10" eb="11">
      <t>ナガ</t>
    </rPh>
    <rPh sb="23" eb="24">
      <t>エン</t>
    </rPh>
    <phoneticPr fontId="29"/>
  </si>
  <si>
    <t>②不燃ごみ　　指定袋20L　　250円/枚</t>
    <rPh sb="1" eb="3">
      <t>フネン</t>
    </rPh>
    <rPh sb="7" eb="9">
      <t>シテイ</t>
    </rPh>
    <rPh sb="9" eb="10">
      <t>ブクロ</t>
    </rPh>
    <rPh sb="18" eb="19">
      <t>エン</t>
    </rPh>
    <rPh sb="20" eb="21">
      <t>マイ</t>
    </rPh>
    <phoneticPr fontId="29"/>
  </si>
  <si>
    <t>　　　　　　　指定袋45L　　500円/枚</t>
    <rPh sb="7" eb="9">
      <t>シテイ</t>
    </rPh>
    <rPh sb="9" eb="10">
      <t>ブクロ</t>
    </rPh>
    <rPh sb="18" eb="19">
      <t>エン</t>
    </rPh>
    <rPh sb="20" eb="21">
      <t>マイ</t>
    </rPh>
    <phoneticPr fontId="29"/>
  </si>
  <si>
    <t>③可燃ごみ　　指定袋10L　　10円/枚</t>
    <rPh sb="1" eb="3">
      <t>カネン</t>
    </rPh>
    <rPh sb="7" eb="9">
      <t>シテイ</t>
    </rPh>
    <rPh sb="9" eb="10">
      <t>ブクロ</t>
    </rPh>
    <rPh sb="17" eb="18">
      <t>エン</t>
    </rPh>
    <rPh sb="19" eb="20">
      <t>マイ</t>
    </rPh>
    <phoneticPr fontId="29"/>
  </si>
  <si>
    <t>　　　　　　　指定袋15L　　15円/枚</t>
    <rPh sb="7" eb="9">
      <t>シテイ</t>
    </rPh>
    <rPh sb="9" eb="10">
      <t>ブクロ</t>
    </rPh>
    <rPh sb="17" eb="18">
      <t>エン</t>
    </rPh>
    <rPh sb="19" eb="20">
      <t>マイ</t>
    </rPh>
    <phoneticPr fontId="29"/>
  </si>
  <si>
    <t>　　　　　　　指定袋30L　　30円/枚</t>
    <rPh sb="7" eb="9">
      <t>シテイ</t>
    </rPh>
    <rPh sb="9" eb="10">
      <t>ブクロ</t>
    </rPh>
    <rPh sb="17" eb="18">
      <t>エン</t>
    </rPh>
    <rPh sb="19" eb="20">
      <t>マイ</t>
    </rPh>
    <phoneticPr fontId="29"/>
  </si>
  <si>
    <t xml:space="preserve">              指定袋45L　　45円/枚</t>
    <phoneticPr fontId="29"/>
  </si>
  <si>
    <t>　　　　　　　</t>
    <phoneticPr fontId="29"/>
  </si>
  <si>
    <t>島本町</t>
  </si>
  <si>
    <t>大型ごみ・引越ごみは、1件につき2tトラック1台で 3,000円</t>
    <phoneticPr fontId="29"/>
  </si>
  <si>
    <t>100円/10kg</t>
    <rPh sb="3" eb="4">
      <t>エン</t>
    </rPh>
    <phoneticPr fontId="29"/>
  </si>
  <si>
    <t>豊能町</t>
  </si>
  <si>
    <t>粗大ごみ　シール制（品目につき）　300円・600円・900円</t>
    <rPh sb="0" eb="2">
      <t>ソダイ</t>
    </rPh>
    <rPh sb="8" eb="9">
      <t>セイ</t>
    </rPh>
    <rPh sb="10" eb="12">
      <t>ヒンモク</t>
    </rPh>
    <rPh sb="20" eb="21">
      <t>エン</t>
    </rPh>
    <rPh sb="25" eb="26">
      <t>エン</t>
    </rPh>
    <rPh sb="30" eb="31">
      <t>エン</t>
    </rPh>
    <phoneticPr fontId="29"/>
  </si>
  <si>
    <t>　　　　　最大辺の長さが1m未満　300円</t>
    <rPh sb="5" eb="7">
      <t>サイダイ</t>
    </rPh>
    <rPh sb="7" eb="8">
      <t>ヘン</t>
    </rPh>
    <rPh sb="9" eb="10">
      <t>ナガ</t>
    </rPh>
    <rPh sb="14" eb="16">
      <t>ミマン</t>
    </rPh>
    <rPh sb="20" eb="21">
      <t>エン</t>
    </rPh>
    <phoneticPr fontId="29"/>
  </si>
  <si>
    <t>猪名川上流広域ごみ処理施設組合</t>
    <rPh sb="0" eb="1">
      <t>イノシシ</t>
    </rPh>
    <rPh sb="1" eb="2">
      <t>メイ</t>
    </rPh>
    <rPh sb="3" eb="5">
      <t>ジョウリュウ</t>
    </rPh>
    <rPh sb="5" eb="7">
      <t>コウイキ</t>
    </rPh>
    <rPh sb="9" eb="11">
      <t>ショリ</t>
    </rPh>
    <rPh sb="11" eb="13">
      <t>シセツ</t>
    </rPh>
    <rPh sb="13" eb="15">
      <t>クミアイ</t>
    </rPh>
    <phoneticPr fontId="29"/>
  </si>
  <si>
    <t>　　　　　最大辺の長さが1m以上2m未満　600円</t>
    <rPh sb="5" eb="7">
      <t>サイダイ</t>
    </rPh>
    <rPh sb="7" eb="8">
      <t>ヘン</t>
    </rPh>
    <rPh sb="9" eb="10">
      <t>ナガ</t>
    </rPh>
    <rPh sb="14" eb="16">
      <t>イジョウ</t>
    </rPh>
    <rPh sb="18" eb="20">
      <t>ミマン</t>
    </rPh>
    <rPh sb="24" eb="25">
      <t>エン</t>
    </rPh>
    <phoneticPr fontId="29"/>
  </si>
  <si>
    <t>（国崎クリーンセンター）へ搬入</t>
    <rPh sb="1" eb="3">
      <t>クニサキ</t>
    </rPh>
    <rPh sb="13" eb="15">
      <t>ハンニュウ</t>
    </rPh>
    <phoneticPr fontId="29"/>
  </si>
  <si>
    <t>　　　　　最大辺の長さが2m以上3m未満　900円</t>
    <rPh sb="5" eb="7">
      <t>サイダイ</t>
    </rPh>
    <rPh sb="7" eb="8">
      <t>ヘン</t>
    </rPh>
    <rPh sb="9" eb="10">
      <t>ナガ</t>
    </rPh>
    <rPh sb="14" eb="16">
      <t>イジョウ</t>
    </rPh>
    <rPh sb="18" eb="20">
      <t>ミマン</t>
    </rPh>
    <rPh sb="24" eb="25">
      <t>エン</t>
    </rPh>
    <phoneticPr fontId="29"/>
  </si>
  <si>
    <t>（50kg以下は500円、50kgを超える場合は10kgまでごとに100円加算)</t>
    <phoneticPr fontId="29"/>
  </si>
  <si>
    <t>能勢町</t>
  </si>
  <si>
    <t>生ごみ類（可燃）のみ</t>
    <rPh sb="0" eb="1">
      <t>ナマ</t>
    </rPh>
    <rPh sb="3" eb="4">
      <t>ルイ</t>
    </rPh>
    <rPh sb="5" eb="7">
      <t>カネン</t>
    </rPh>
    <phoneticPr fontId="29"/>
  </si>
  <si>
    <t>　シール枚数超過のとき　45L袋用100円</t>
    <rPh sb="4" eb="6">
      <t>マイスウ</t>
    </rPh>
    <rPh sb="6" eb="7">
      <t>チョウ</t>
    </rPh>
    <rPh sb="7" eb="8">
      <t>カ</t>
    </rPh>
    <rPh sb="15" eb="16">
      <t>フクロ</t>
    </rPh>
    <rPh sb="16" eb="17">
      <t>ヨウ</t>
    </rPh>
    <rPh sb="20" eb="21">
      <t>エン</t>
    </rPh>
    <phoneticPr fontId="29"/>
  </si>
  <si>
    <t>不燃ごみ（45ﾘｯﾄﾙの袋の半分程度用）　60円</t>
    <rPh sb="0" eb="2">
      <t>フネン</t>
    </rPh>
    <rPh sb="12" eb="13">
      <t>フクロ</t>
    </rPh>
    <rPh sb="14" eb="16">
      <t>ハンブン</t>
    </rPh>
    <rPh sb="16" eb="18">
      <t>テイド</t>
    </rPh>
    <rPh sb="18" eb="19">
      <t>ヨウ</t>
    </rPh>
    <rPh sb="23" eb="24">
      <t>エン</t>
    </rPh>
    <phoneticPr fontId="29"/>
  </si>
  <si>
    <t>粗大ごみ　1点（1.5m以内）400円（1.5m以上）800円</t>
    <rPh sb="0" eb="2">
      <t>ソダイ</t>
    </rPh>
    <rPh sb="6" eb="7">
      <t>テン</t>
    </rPh>
    <rPh sb="12" eb="14">
      <t>イナイ</t>
    </rPh>
    <rPh sb="18" eb="19">
      <t>エン</t>
    </rPh>
    <rPh sb="25" eb="26">
      <t>ウエ</t>
    </rPh>
    <phoneticPr fontId="29"/>
  </si>
  <si>
    <t>忠岡町</t>
  </si>
  <si>
    <t>家庭ごみ　45L袋45円　　30L袋30円　　20L袋20円　 10L袋10円</t>
    <rPh sb="0" eb="2">
      <t>カテイ</t>
    </rPh>
    <rPh sb="8" eb="9">
      <t>フクロ</t>
    </rPh>
    <rPh sb="11" eb="12">
      <t>エン</t>
    </rPh>
    <rPh sb="17" eb="18">
      <t>フクロ</t>
    </rPh>
    <rPh sb="20" eb="21">
      <t>エン</t>
    </rPh>
    <rPh sb="26" eb="27">
      <t>フクロ</t>
    </rPh>
    <rPh sb="29" eb="30">
      <t>エン</t>
    </rPh>
    <rPh sb="35" eb="36">
      <t>フクロ</t>
    </rPh>
    <rPh sb="38" eb="39">
      <t>エン</t>
    </rPh>
    <phoneticPr fontId="29"/>
  </si>
  <si>
    <t>50㎏ 500円以降 10kg毎 100円（10kg未満切り上げ）</t>
    <rPh sb="8" eb="10">
      <t>イコウ</t>
    </rPh>
    <rPh sb="15" eb="16">
      <t>マイ</t>
    </rPh>
    <rPh sb="20" eb="21">
      <t>エン</t>
    </rPh>
    <rPh sb="26" eb="28">
      <t>ミマン</t>
    </rPh>
    <rPh sb="28" eb="29">
      <t>キ</t>
    </rPh>
    <rPh sb="30" eb="31">
      <t>ア</t>
    </rPh>
    <phoneticPr fontId="29"/>
  </si>
  <si>
    <t>粗大ごみ　品目につき/円（500～1,000円）</t>
    <rPh sb="0" eb="2">
      <t>ソダイ</t>
    </rPh>
    <rPh sb="5" eb="7">
      <t>ヒンモク</t>
    </rPh>
    <rPh sb="11" eb="12">
      <t>エン</t>
    </rPh>
    <rPh sb="22" eb="23">
      <t>エン</t>
    </rPh>
    <phoneticPr fontId="29"/>
  </si>
  <si>
    <t>臨時ごみ　12,000（2t車1車）、6,000円（軽四輪車1車）</t>
    <rPh sb="0" eb="2">
      <t>リンジ</t>
    </rPh>
    <rPh sb="14" eb="15">
      <t>クルマ</t>
    </rPh>
    <rPh sb="16" eb="17">
      <t>クルマ</t>
    </rPh>
    <rPh sb="24" eb="25">
      <t>エン</t>
    </rPh>
    <rPh sb="26" eb="27">
      <t>カル</t>
    </rPh>
    <rPh sb="27" eb="29">
      <t>ヨンリン</t>
    </rPh>
    <rPh sb="29" eb="30">
      <t>クルマ</t>
    </rPh>
    <rPh sb="31" eb="32">
      <t>クルマ</t>
    </rPh>
    <phoneticPr fontId="29"/>
  </si>
  <si>
    <t>熊取町</t>
  </si>
  <si>
    <t>粗大・不燃ごみ</t>
    <rPh sb="0" eb="2">
      <t>ソダイ</t>
    </rPh>
    <rPh sb="3" eb="5">
      <t>フネン</t>
    </rPh>
    <phoneticPr fontId="29"/>
  </si>
  <si>
    <t>30㎏まで300円（以後、10㎏までごとに100円加算）</t>
    <rPh sb="8" eb="9">
      <t>エン</t>
    </rPh>
    <rPh sb="10" eb="12">
      <t>イゴ</t>
    </rPh>
    <rPh sb="24" eb="25">
      <t>エン</t>
    </rPh>
    <rPh sb="25" eb="27">
      <t>カサン</t>
    </rPh>
    <phoneticPr fontId="29"/>
  </si>
  <si>
    <t>　・3辺の長さの合計が3m以内のもの   　500円</t>
    <rPh sb="3" eb="4">
      <t>ヘン</t>
    </rPh>
    <rPh sb="5" eb="6">
      <t>ナガ</t>
    </rPh>
    <rPh sb="8" eb="10">
      <t>ゴウケイ</t>
    </rPh>
    <rPh sb="13" eb="15">
      <t>イナイ</t>
    </rPh>
    <rPh sb="25" eb="26">
      <t>エン</t>
    </rPh>
    <phoneticPr fontId="29"/>
  </si>
  <si>
    <t>　・3辺の長さの合計が3mを超えるもの 1,000円</t>
    <rPh sb="3" eb="4">
      <t>ヘン</t>
    </rPh>
    <rPh sb="5" eb="6">
      <t>ナガ</t>
    </rPh>
    <rPh sb="8" eb="10">
      <t>ゴウケイ</t>
    </rPh>
    <rPh sb="14" eb="15">
      <t>コ</t>
    </rPh>
    <rPh sb="25" eb="26">
      <t>エン</t>
    </rPh>
    <phoneticPr fontId="29"/>
  </si>
  <si>
    <t>　・指定袋45L　 500円/枚</t>
  </si>
  <si>
    <t>　・指定袋20L　 250円/枚</t>
  </si>
  <si>
    <t>可燃ごみ　</t>
    <rPh sb="0" eb="2">
      <t>カネン</t>
    </rPh>
    <phoneticPr fontId="29"/>
  </si>
  <si>
    <t>　・指定袋45L　　20円/枚</t>
  </si>
  <si>
    <t>　・指定袋20L　　10円/枚</t>
    <phoneticPr fontId="29"/>
  </si>
  <si>
    <t>　</t>
    <phoneticPr fontId="29"/>
  </si>
  <si>
    <t>田尻町</t>
  </si>
  <si>
    <t>55㎏未満500円、以後10kg増すごとに100円加算</t>
    <rPh sb="3" eb="5">
      <t>ミマン</t>
    </rPh>
    <rPh sb="8" eb="9">
      <t>エン</t>
    </rPh>
    <rPh sb="10" eb="12">
      <t>イゴ</t>
    </rPh>
    <rPh sb="16" eb="17">
      <t>マ</t>
    </rPh>
    <phoneticPr fontId="29"/>
  </si>
  <si>
    <t>　50L用指定袋1枚50円　20L用指定袋1枚20円</t>
    <rPh sb="9" eb="10">
      <t>マイ</t>
    </rPh>
    <rPh sb="22" eb="23">
      <t>マイ</t>
    </rPh>
    <phoneticPr fontId="29"/>
  </si>
  <si>
    <t>　10L用指定袋1枚10円</t>
    <rPh sb="9" eb="10">
      <t>マイ</t>
    </rPh>
    <phoneticPr fontId="29"/>
  </si>
  <si>
    <t>粗大ごみ（不燃ごみを含む）の処理</t>
    <rPh sb="0" eb="2">
      <t>ソダイ</t>
    </rPh>
    <rPh sb="5" eb="6">
      <t>フ</t>
    </rPh>
    <rPh sb="6" eb="7">
      <t>ネン</t>
    </rPh>
    <rPh sb="10" eb="11">
      <t>フク</t>
    </rPh>
    <rPh sb="14" eb="16">
      <t>ショリ</t>
    </rPh>
    <phoneticPr fontId="29"/>
  </si>
  <si>
    <t>　3辺の長さの合計が3m以上のもの１個　1,000円</t>
    <rPh sb="2" eb="3">
      <t>ヘン</t>
    </rPh>
    <rPh sb="4" eb="5">
      <t>ナガ</t>
    </rPh>
    <rPh sb="7" eb="9">
      <t>ゴウケイ</t>
    </rPh>
    <rPh sb="12" eb="14">
      <t>イジョウ</t>
    </rPh>
    <rPh sb="18" eb="19">
      <t>コ</t>
    </rPh>
    <rPh sb="25" eb="26">
      <t>エン</t>
    </rPh>
    <phoneticPr fontId="29"/>
  </si>
  <si>
    <t>　45L袋1個又は3辺の長さの合計が3m未満のもの１個 500円</t>
    <rPh sb="4" eb="5">
      <t>フクロ</t>
    </rPh>
    <rPh sb="6" eb="7">
      <t>コ</t>
    </rPh>
    <rPh sb="7" eb="8">
      <t>マタ</t>
    </rPh>
    <rPh sb="10" eb="11">
      <t>ヘン</t>
    </rPh>
    <rPh sb="12" eb="13">
      <t>ナガ</t>
    </rPh>
    <rPh sb="15" eb="17">
      <t>ゴウケイ</t>
    </rPh>
    <rPh sb="20" eb="22">
      <t>ミマン</t>
    </rPh>
    <rPh sb="26" eb="27">
      <t>コ</t>
    </rPh>
    <rPh sb="31" eb="32">
      <t>エン</t>
    </rPh>
    <phoneticPr fontId="29"/>
  </si>
  <si>
    <t>　10L用指定袋１個　125円</t>
    <rPh sb="4" eb="5">
      <t>ヨウ</t>
    </rPh>
    <rPh sb="5" eb="7">
      <t>シテイ</t>
    </rPh>
    <rPh sb="7" eb="8">
      <t>フクロ</t>
    </rPh>
    <rPh sb="9" eb="10">
      <t>コ</t>
    </rPh>
    <rPh sb="14" eb="15">
      <t>エン</t>
    </rPh>
    <phoneticPr fontId="29"/>
  </si>
  <si>
    <t>　12,000円（2t車1車）、6,000円（軽四輪車１車）</t>
  </si>
  <si>
    <t>岬町</t>
  </si>
  <si>
    <t>90円/10kg（10kg未満のときは10kgとする）</t>
    <rPh sb="2" eb="3">
      <t>エン</t>
    </rPh>
    <rPh sb="13" eb="15">
      <t>ミマン</t>
    </rPh>
    <phoneticPr fontId="29"/>
  </si>
  <si>
    <t>　9,000円（2t車1車）、3,000円（軽四輪車１車）</t>
  </si>
  <si>
    <t>太子町</t>
  </si>
  <si>
    <t>シール枚数超過のとき</t>
    <rPh sb="3" eb="5">
      <t>マイスウ</t>
    </rPh>
    <rPh sb="5" eb="6">
      <t>チョウ</t>
    </rPh>
    <rPh sb="6" eb="7">
      <t>カ</t>
    </rPh>
    <phoneticPr fontId="29"/>
  </si>
  <si>
    <t>　30L袋用50円、45L袋用100円、粗大ごみ用500円</t>
    <rPh sb="4" eb="5">
      <t>フクロ</t>
    </rPh>
    <rPh sb="5" eb="6">
      <t>ヨウ</t>
    </rPh>
    <rPh sb="8" eb="9">
      <t>エン</t>
    </rPh>
    <rPh sb="13" eb="14">
      <t>フクロ</t>
    </rPh>
    <rPh sb="14" eb="15">
      <t>ヨウ</t>
    </rPh>
    <rPh sb="18" eb="19">
      <t>エン</t>
    </rPh>
    <rPh sb="20" eb="22">
      <t>ソダイ</t>
    </rPh>
    <rPh sb="24" eb="25">
      <t>ヨウ</t>
    </rPh>
    <rPh sb="28" eb="29">
      <t>エン</t>
    </rPh>
    <phoneticPr fontId="29"/>
  </si>
  <si>
    <t>臨時収集　11,000円/t</t>
    <rPh sb="0" eb="2">
      <t>リンジ</t>
    </rPh>
    <rPh sb="2" eb="4">
      <t>シュウシュウ</t>
    </rPh>
    <rPh sb="11" eb="12">
      <t>エン</t>
    </rPh>
    <phoneticPr fontId="29"/>
  </si>
  <si>
    <t>河南町</t>
  </si>
  <si>
    <t>臨時収集　1tまたは2㎥⇒10,000円から</t>
    <rPh sb="0" eb="2">
      <t>リンジ</t>
    </rPh>
    <rPh sb="2" eb="4">
      <t>シュウシュウ</t>
    </rPh>
    <phoneticPr fontId="29"/>
  </si>
  <si>
    <t>千早赤阪村</t>
  </si>
  <si>
    <t>豊中市伊丹市</t>
    <rPh sb="0" eb="3">
      <t>トヨナカシ</t>
    </rPh>
    <rPh sb="3" eb="6">
      <t>イタミシ</t>
    </rPh>
    <phoneticPr fontId="29"/>
  </si>
  <si>
    <t>105円/10kg</t>
    <rPh sb="3" eb="4">
      <t>エン</t>
    </rPh>
    <phoneticPr fontId="29"/>
  </si>
  <si>
    <t>クリーンランド</t>
    <phoneticPr fontId="29"/>
  </si>
  <si>
    <t>泉北環境整備</t>
    <rPh sb="0" eb="2">
      <t>センボク</t>
    </rPh>
    <rPh sb="2" eb="4">
      <t>カンキョウ</t>
    </rPh>
    <rPh sb="4" eb="6">
      <t>セイビ</t>
    </rPh>
    <phoneticPr fontId="29"/>
  </si>
  <si>
    <t>臨時のごみ処分手数料</t>
    <rPh sb="0" eb="2">
      <t>リンジ</t>
    </rPh>
    <rPh sb="5" eb="7">
      <t>ショブン</t>
    </rPh>
    <rPh sb="7" eb="10">
      <t>テスウリョウ</t>
    </rPh>
    <phoneticPr fontId="29"/>
  </si>
  <si>
    <t>施設組合</t>
  </si>
  <si>
    <t>　2t車1台につき           7,500円</t>
    <rPh sb="3" eb="4">
      <t>シャ</t>
    </rPh>
    <rPh sb="5" eb="6">
      <t>ダイ</t>
    </rPh>
    <rPh sb="25" eb="26">
      <t>エン</t>
    </rPh>
    <phoneticPr fontId="29"/>
  </si>
  <si>
    <t>　2t車概ね1/2以下の場合　 3,750円</t>
    <rPh sb="3" eb="4">
      <t>シャ</t>
    </rPh>
    <rPh sb="4" eb="5">
      <t>オオム</t>
    </rPh>
    <rPh sb="9" eb="11">
      <t>イカ</t>
    </rPh>
    <rPh sb="12" eb="14">
      <t>バアイ</t>
    </rPh>
    <rPh sb="21" eb="22">
      <t>エン</t>
    </rPh>
    <phoneticPr fontId="29"/>
  </si>
  <si>
    <t>　軽四輪車１台につき　　　1,500円</t>
    <rPh sb="1" eb="2">
      <t>ケイ</t>
    </rPh>
    <rPh sb="2" eb="4">
      <t>ヨンリン</t>
    </rPh>
    <rPh sb="4" eb="5">
      <t>シャ</t>
    </rPh>
    <rPh sb="6" eb="7">
      <t>ダイ</t>
    </rPh>
    <rPh sb="18" eb="19">
      <t>エン</t>
    </rPh>
    <phoneticPr fontId="29"/>
  </si>
  <si>
    <t>柏羽藤環境</t>
    <rPh sb="0" eb="1">
      <t>カシワ</t>
    </rPh>
    <rPh sb="1" eb="2">
      <t>バネ</t>
    </rPh>
    <rPh sb="2" eb="3">
      <t>フジ</t>
    </rPh>
    <rPh sb="3" eb="5">
      <t>カンキョウ</t>
    </rPh>
    <phoneticPr fontId="29"/>
  </si>
  <si>
    <t>臨時ごみ　150円/10㎏、犬・猫の死体　6,000円/体</t>
    <rPh sb="0" eb="2">
      <t>リンジ</t>
    </rPh>
    <rPh sb="8" eb="9">
      <t>エン</t>
    </rPh>
    <phoneticPr fontId="29"/>
  </si>
  <si>
    <t>事業組合</t>
  </si>
  <si>
    <t>ｽﾌﾟﾘﾝｸﾞﾏｯﾄ 1枚当たり 幅1,400㎜未満 3,600円 幅1,400㎜以上　7,300円</t>
    <rPh sb="12" eb="14">
      <t>マイア</t>
    </rPh>
    <rPh sb="17" eb="18">
      <t>ハバ</t>
    </rPh>
    <rPh sb="24" eb="26">
      <t>ミマン</t>
    </rPh>
    <rPh sb="32" eb="33">
      <t>エン</t>
    </rPh>
    <rPh sb="34" eb="35">
      <t>ハバ</t>
    </rPh>
    <rPh sb="41" eb="43">
      <t>イジョウ</t>
    </rPh>
    <rPh sb="49" eb="50">
      <t>エン</t>
    </rPh>
    <phoneticPr fontId="29"/>
  </si>
  <si>
    <t>泉佐野市田尻町</t>
    <rPh sb="0" eb="4">
      <t>イズミサノシ</t>
    </rPh>
    <rPh sb="4" eb="7">
      <t>タジリチョウ</t>
    </rPh>
    <phoneticPr fontId="29"/>
  </si>
  <si>
    <t>55㎏未満500円、以後10㎏増すごとに100円加算</t>
    <rPh sb="3" eb="5">
      <t>ミマン</t>
    </rPh>
    <rPh sb="8" eb="9">
      <t>エン</t>
    </rPh>
    <rPh sb="10" eb="12">
      <t>イゴ</t>
    </rPh>
    <rPh sb="15" eb="16">
      <t>マ</t>
    </rPh>
    <phoneticPr fontId="29"/>
  </si>
  <si>
    <t>清掃施設組合</t>
    <rPh sb="0" eb="2">
      <t>セイソウ</t>
    </rPh>
    <rPh sb="2" eb="4">
      <t>シセツ</t>
    </rPh>
    <rPh sb="4" eb="6">
      <t>クミアイ</t>
    </rPh>
    <phoneticPr fontId="29"/>
  </si>
  <si>
    <t>東大阪都市</t>
    <rPh sb="0" eb="3">
      <t>ヒガシオオサカ</t>
    </rPh>
    <rPh sb="3" eb="5">
      <t>トシ</t>
    </rPh>
    <phoneticPr fontId="29"/>
  </si>
  <si>
    <t>90円/10kg、犬・猫の死体   1,000円/個</t>
    <rPh sb="2" eb="3">
      <t>エン</t>
    </rPh>
    <phoneticPr fontId="29"/>
  </si>
  <si>
    <t>四條畷市交野市</t>
    <rPh sb="0" eb="4">
      <t>シジョウナワテシ</t>
    </rPh>
    <rPh sb="4" eb="7">
      <t>カタノシ</t>
    </rPh>
    <phoneticPr fontId="29"/>
  </si>
  <si>
    <t>四條畷市、交野市による</t>
    <rPh sb="0" eb="4">
      <t>シジョウナワテシ</t>
    </rPh>
    <rPh sb="5" eb="8">
      <t>カタノシ</t>
    </rPh>
    <phoneticPr fontId="29"/>
  </si>
  <si>
    <t>清掃施設組合</t>
    <phoneticPr fontId="29"/>
  </si>
  <si>
    <t>岸和田市貝塚市</t>
    <rPh sb="0" eb="4">
      <t>キシワダシ</t>
    </rPh>
    <rPh sb="4" eb="7">
      <t>カイヅカシ</t>
    </rPh>
    <phoneticPr fontId="29"/>
  </si>
  <si>
    <t>70kg以下は一律1,000円、以後10㎏増すごとに120円加算</t>
    <rPh sb="4" eb="6">
      <t>イカ</t>
    </rPh>
    <rPh sb="7" eb="9">
      <t>イチリツ</t>
    </rPh>
    <rPh sb="14" eb="15">
      <t>エン</t>
    </rPh>
    <phoneticPr fontId="29"/>
  </si>
  <si>
    <t>南河内環境</t>
    <rPh sb="0" eb="3">
      <t>ミナミカワチ</t>
    </rPh>
    <rPh sb="3" eb="5">
      <t>カンキョウ</t>
    </rPh>
    <phoneticPr fontId="29"/>
  </si>
  <si>
    <t>20kg未満　340円、20kgにつき340円</t>
    <rPh sb="4" eb="6">
      <t>ミマン</t>
    </rPh>
    <rPh sb="10" eb="11">
      <t>エン</t>
    </rPh>
    <phoneticPr fontId="29"/>
  </si>
  <si>
    <t>事業組合</t>
    <phoneticPr fontId="29"/>
  </si>
  <si>
    <t>泉南清掃</t>
    <rPh sb="0" eb="2">
      <t>センナン</t>
    </rPh>
    <rPh sb="2" eb="4">
      <t>セイソウ</t>
    </rPh>
    <phoneticPr fontId="29"/>
  </si>
  <si>
    <t>40kg未満400円　10kg増すごとに100円加算</t>
    <rPh sb="4" eb="6">
      <t>ミマン</t>
    </rPh>
    <rPh sb="9" eb="10">
      <t>エン</t>
    </rPh>
    <rPh sb="15" eb="16">
      <t>マ</t>
    </rPh>
    <rPh sb="23" eb="24">
      <t>エン</t>
    </rPh>
    <rPh sb="24" eb="26">
      <t>カサン</t>
    </rPh>
    <phoneticPr fontId="29"/>
  </si>
  <si>
    <t>事務組合</t>
    <phoneticPr fontId="29"/>
  </si>
  <si>
    <t>猪名川上流広域ごみ</t>
    <rPh sb="0" eb="3">
      <t>イナガワ</t>
    </rPh>
    <rPh sb="3" eb="5">
      <t>ジョウリュウ</t>
    </rPh>
    <rPh sb="5" eb="7">
      <t>コウイキ</t>
    </rPh>
    <phoneticPr fontId="29"/>
  </si>
  <si>
    <t>50kgまで500円　以降10kgごとに100円追加</t>
  </si>
  <si>
    <t>処理施設組合</t>
    <rPh sb="0" eb="2">
      <t>ショリ</t>
    </rPh>
    <rPh sb="2" eb="4">
      <t>シセツ</t>
    </rPh>
    <rPh sb="4" eb="6">
      <t>クミアイ</t>
    </rPh>
    <phoneticPr fontId="29"/>
  </si>
  <si>
    <t>　（２)事業系ごみ</t>
    <rPh sb="4" eb="6">
      <t>ジギョウ</t>
    </rPh>
    <rPh sb="6" eb="7">
      <t>ケイ</t>
    </rPh>
    <phoneticPr fontId="29"/>
  </si>
  <si>
    <t>・1日平均10kg以上で週2回収集　210円/10kg</t>
  </si>
  <si>
    <t>・毎日収集   270円/10kg</t>
  </si>
  <si>
    <t>継続的ごみ（週6回収集) 36L容器1日1個　月5,400円</t>
    <rPh sb="0" eb="2">
      <t>ケイゾク</t>
    </rPh>
    <rPh sb="2" eb="3">
      <t>テキ</t>
    </rPh>
    <rPh sb="6" eb="7">
      <t>シュウ</t>
    </rPh>
    <rPh sb="8" eb="9">
      <t>カイ</t>
    </rPh>
    <rPh sb="9" eb="11">
      <t>シュウシュウ</t>
    </rPh>
    <rPh sb="16" eb="18">
      <t>ヨウキ</t>
    </rPh>
    <rPh sb="19" eb="20">
      <t>ヒ</t>
    </rPh>
    <rPh sb="23" eb="24">
      <t>ツキ</t>
    </rPh>
    <phoneticPr fontId="29"/>
  </si>
  <si>
    <t>100kgまで1,100円。100kgを超える場合は10kgごとに110円</t>
    <rPh sb="12" eb="13">
      <t>エン</t>
    </rPh>
    <rPh sb="20" eb="21">
      <t>コ</t>
    </rPh>
    <rPh sb="23" eb="25">
      <t>バアイ</t>
    </rPh>
    <rPh sb="36" eb="37">
      <t>エン</t>
    </rPh>
    <phoneticPr fontId="29"/>
  </si>
  <si>
    <t>臨時的ごみ 1t又は2㎥ 17,600円</t>
    <rPh sb="0" eb="2">
      <t>リンジ</t>
    </rPh>
    <rPh sb="2" eb="3">
      <t>テキ</t>
    </rPh>
    <rPh sb="8" eb="9">
      <t>マタ</t>
    </rPh>
    <rPh sb="19" eb="20">
      <t>エン</t>
    </rPh>
    <phoneticPr fontId="29"/>
  </si>
  <si>
    <t>100kgまで1,700円。100kgを超える場合は10kgごとに170円</t>
    <rPh sb="20" eb="21">
      <t>コ</t>
    </rPh>
    <rPh sb="23" eb="25">
      <t>バアイ</t>
    </rPh>
    <rPh sb="36" eb="37">
      <t>エン</t>
    </rPh>
    <phoneticPr fontId="29"/>
  </si>
  <si>
    <t>　　　　　　　　　   24,400円（破砕施設を使用するもの)</t>
    <rPh sb="18" eb="19">
      <t>エン</t>
    </rPh>
    <rPh sb="20" eb="22">
      <t>ハサイ</t>
    </rPh>
    <rPh sb="22" eb="24">
      <t>シセツ</t>
    </rPh>
    <rPh sb="25" eb="27">
      <t>シヨウ</t>
    </rPh>
    <phoneticPr fontId="29"/>
  </si>
  <si>
    <t>（破砕施設を使用するもの)</t>
  </si>
  <si>
    <t xml:space="preserve">　　　　　　　　　　　　　　　　　　　　　　 </t>
    <phoneticPr fontId="29"/>
  </si>
  <si>
    <t>焼却処分手数料　10kgにつき70円</t>
    <rPh sb="0" eb="2">
      <t>ショウキャク</t>
    </rPh>
    <rPh sb="2" eb="4">
      <t>ショブン</t>
    </rPh>
    <rPh sb="4" eb="7">
      <t>テスウリョウ</t>
    </rPh>
    <rPh sb="17" eb="18">
      <t>エン</t>
    </rPh>
    <phoneticPr fontId="29"/>
  </si>
  <si>
    <t>泉大津市</t>
  </si>
  <si>
    <t>45L週1個収集で月額220円（週個数が1つ増すごとに+330円)</t>
    <phoneticPr fontId="29"/>
  </si>
  <si>
    <t>70L週1個収集で月額403円（週個数が1つ増すごとに+513円)</t>
    <phoneticPr fontId="29"/>
  </si>
  <si>
    <t>45L指定袋　70円/枚  70L指定袋　100円/枚</t>
  </si>
  <si>
    <t>許可業者（170円/10kg)</t>
  </si>
  <si>
    <t>80円/10kg</t>
    <rPh sb="2" eb="3">
      <t>エン</t>
    </rPh>
    <phoneticPr fontId="29"/>
  </si>
  <si>
    <t>焼却処分手数料　70円/10kg</t>
    <rPh sb="10" eb="11">
      <t>エン</t>
    </rPh>
    <phoneticPr fontId="29"/>
  </si>
  <si>
    <t>70kg以下は一律1,000円、70kgを越える場合、10kg毎に120円加算</t>
    <rPh sb="7" eb="9">
      <t>イチリツ</t>
    </rPh>
    <rPh sb="14" eb="15">
      <t>エン</t>
    </rPh>
    <phoneticPr fontId="29"/>
  </si>
  <si>
    <t>可燃ごみ　90円/10kg、</t>
    <rPh sb="0" eb="2">
      <t>カネン</t>
    </rPh>
    <rPh sb="7" eb="8">
      <t>エン</t>
    </rPh>
    <phoneticPr fontId="29"/>
  </si>
  <si>
    <t>粗大ごみ(処理券制) 規則で定めるもの以外 300円/10kg、</t>
    <phoneticPr fontId="29"/>
  </si>
  <si>
    <t>規則で定めるもの1点1,800円以内で品目ごとに規則で定める額</t>
    <rPh sb="0" eb="2">
      <t>キソク</t>
    </rPh>
    <rPh sb="3" eb="4">
      <t>サダ</t>
    </rPh>
    <rPh sb="9" eb="10">
      <t>テン</t>
    </rPh>
    <rPh sb="15" eb="16">
      <t>エン</t>
    </rPh>
    <rPh sb="16" eb="18">
      <t>イナイ</t>
    </rPh>
    <rPh sb="19" eb="21">
      <t>ヒンモク</t>
    </rPh>
    <rPh sb="24" eb="26">
      <t>キソク</t>
    </rPh>
    <rPh sb="27" eb="28">
      <t>サダ</t>
    </rPh>
    <rPh sb="30" eb="31">
      <t>ガク</t>
    </rPh>
    <phoneticPr fontId="29"/>
  </si>
  <si>
    <t>90円/10kg（許可を受けた者が持ち込んだごみ)</t>
    <rPh sb="2" eb="3">
      <t>エン</t>
    </rPh>
    <phoneticPr fontId="29"/>
  </si>
  <si>
    <t>180円/10㎏</t>
  </si>
  <si>
    <t>①60円/10㎏</t>
  </si>
  <si>
    <t>②（産業廃棄物　木くず、紙くず、繊維くず)290円/10㎏</t>
    <rPh sb="2" eb="4">
      <t>サンギョウ</t>
    </rPh>
    <rPh sb="4" eb="7">
      <t>ハイキブツ</t>
    </rPh>
    <rPh sb="8" eb="9">
      <t>キ</t>
    </rPh>
    <rPh sb="12" eb="13">
      <t>カミ</t>
    </rPh>
    <rPh sb="16" eb="18">
      <t>センイ</t>
    </rPh>
    <phoneticPr fontId="29"/>
  </si>
  <si>
    <r>
      <t>可燃収集</t>
    </r>
    <r>
      <rPr>
        <sz val="9"/>
        <rFont val="ＭＳ ゴシック"/>
        <family val="3"/>
        <charset val="128"/>
      </rPr>
      <t>1</t>
    </r>
    <r>
      <rPr>
        <sz val="9"/>
        <rFont val="DejaVu Sans"/>
        <family val="2"/>
      </rPr>
      <t>回</t>
    </r>
    <r>
      <rPr>
        <sz val="9"/>
        <rFont val="ＭＳ ゴシック"/>
        <family val="3"/>
        <charset val="128"/>
      </rPr>
      <t>1</t>
    </r>
    <r>
      <rPr>
        <sz val="9"/>
        <rFont val="DejaVu Sans"/>
        <family val="2"/>
      </rPr>
      <t>袋につき</t>
    </r>
    <r>
      <rPr>
        <sz val="9"/>
        <rFont val="ＭＳ ゴシック"/>
        <family val="3"/>
        <charset val="128"/>
      </rPr>
      <t>100</t>
    </r>
    <r>
      <rPr>
        <sz val="9"/>
        <rFont val="DejaVu Sans"/>
        <family val="2"/>
      </rPr>
      <t>円</t>
    </r>
  </si>
  <si>
    <r>
      <t>142</t>
    </r>
    <r>
      <rPr>
        <sz val="9"/>
        <rFont val="DejaVu Sans"/>
        <family val="2"/>
      </rPr>
      <t>円</t>
    </r>
    <r>
      <rPr>
        <sz val="9"/>
        <rFont val="ＭＳ ゴシック"/>
        <family val="3"/>
        <charset val="128"/>
      </rPr>
      <t>/10kg</t>
    </r>
  </si>
  <si>
    <r>
      <t>可燃以外の収集</t>
    </r>
    <r>
      <rPr>
        <sz val="9"/>
        <rFont val="ＭＳ ゴシック"/>
        <family val="3"/>
        <charset val="128"/>
      </rPr>
      <t>1</t>
    </r>
    <r>
      <rPr>
        <sz val="9"/>
        <rFont val="DejaVu Sans"/>
        <family val="2"/>
      </rPr>
      <t>回</t>
    </r>
    <r>
      <rPr>
        <sz val="9"/>
        <rFont val="ＭＳ ゴシック"/>
        <family val="3"/>
        <charset val="128"/>
      </rPr>
      <t>1</t>
    </r>
    <r>
      <rPr>
        <sz val="9"/>
        <rFont val="DejaVu Sans"/>
        <family val="2"/>
      </rPr>
      <t>袋につき</t>
    </r>
    <r>
      <rPr>
        <sz val="9"/>
        <rFont val="ＭＳ ゴシック"/>
        <family val="3"/>
        <charset val="128"/>
      </rPr>
      <t>60</t>
    </r>
    <r>
      <rPr>
        <sz val="9"/>
        <rFont val="DejaVu Sans"/>
        <family val="2"/>
      </rPr>
      <t>円</t>
    </r>
  </si>
  <si>
    <r>
      <t>400</t>
    </r>
    <r>
      <rPr>
        <sz val="9"/>
        <rFont val="DejaVu Sans"/>
        <family val="2"/>
      </rPr>
      <t>円</t>
    </r>
    <r>
      <rPr>
        <sz val="9"/>
        <rFont val="ＭＳ ゴシック"/>
        <family val="3"/>
        <charset val="128"/>
      </rPr>
      <t>/10kg</t>
    </r>
    <r>
      <rPr>
        <sz val="9"/>
        <rFont val="DejaVu Sans"/>
        <family val="2"/>
      </rPr>
      <t>（破砕及び選別を伴う可燃ごみ</t>
    </r>
    <r>
      <rPr>
        <sz val="9"/>
        <rFont val="ＭＳ ゴシック"/>
        <family val="3"/>
        <charset val="128"/>
      </rPr>
      <t>)</t>
    </r>
  </si>
  <si>
    <t>泉佐野市</t>
    <phoneticPr fontId="29"/>
  </si>
  <si>
    <t>定期的なごみの収集及び運搬</t>
    <rPh sb="0" eb="2">
      <t>テイキ</t>
    </rPh>
    <rPh sb="2" eb="3">
      <t>テキ</t>
    </rPh>
    <rPh sb="7" eb="9">
      <t>シュウシュウ</t>
    </rPh>
    <rPh sb="9" eb="10">
      <t>オヨ</t>
    </rPh>
    <rPh sb="11" eb="13">
      <t>ウンパン</t>
    </rPh>
    <phoneticPr fontId="29"/>
  </si>
  <si>
    <t>55kg未満500円、以後10㎏増すごとに100円加算</t>
    <rPh sb="4" eb="6">
      <t>ミマン</t>
    </rPh>
    <rPh sb="9" eb="10">
      <t>エン</t>
    </rPh>
    <rPh sb="11" eb="13">
      <t>イゴ</t>
    </rPh>
    <rPh sb="16" eb="17">
      <t>マ</t>
    </rPh>
    <phoneticPr fontId="29"/>
  </si>
  <si>
    <t>　　標準容器（45L相当量)1個117円以内（税抜)</t>
    <rPh sb="2" eb="4">
      <t>ヒョウジュン</t>
    </rPh>
    <rPh sb="4" eb="6">
      <t>ヨウキ</t>
    </rPh>
    <rPh sb="10" eb="12">
      <t>ソウトウ</t>
    </rPh>
    <rPh sb="12" eb="13">
      <t>リョウ</t>
    </rPh>
    <rPh sb="15" eb="16">
      <t>コ</t>
    </rPh>
    <rPh sb="19" eb="20">
      <t>エン</t>
    </rPh>
    <rPh sb="20" eb="22">
      <t>イナイ</t>
    </rPh>
    <rPh sb="23" eb="25">
      <t>ゼイヌキ</t>
    </rPh>
    <phoneticPr fontId="29"/>
  </si>
  <si>
    <t>可燃ごみの処分</t>
    <rPh sb="0" eb="2">
      <t>カネン</t>
    </rPh>
    <rPh sb="5" eb="7">
      <t>ショブン</t>
    </rPh>
    <phoneticPr fontId="29"/>
  </si>
  <si>
    <t>　多量排出指定事業所　標準容器（45L相当量)1個90円</t>
    <rPh sb="1" eb="3">
      <t>タリョウ</t>
    </rPh>
    <rPh sb="3" eb="5">
      <t>ハイシュツ</t>
    </rPh>
    <rPh sb="5" eb="7">
      <t>シテイ</t>
    </rPh>
    <rPh sb="7" eb="10">
      <t>ジギョウショ</t>
    </rPh>
    <phoneticPr fontId="29"/>
  </si>
  <si>
    <t>　上記以外の事業所　　標準容器（45L相当量)1個60円</t>
    <rPh sb="1" eb="3">
      <t>ジョウキ</t>
    </rPh>
    <rPh sb="3" eb="5">
      <t>イガイ</t>
    </rPh>
    <rPh sb="6" eb="9">
      <t>ジギョウショ</t>
    </rPh>
    <phoneticPr fontId="29"/>
  </si>
  <si>
    <t>臨時的なごみの収集及び運搬</t>
    <rPh sb="0" eb="2">
      <t>リンジ</t>
    </rPh>
    <rPh sb="2" eb="3">
      <t>テキ</t>
    </rPh>
    <rPh sb="7" eb="9">
      <t>シュウシュウ</t>
    </rPh>
    <rPh sb="9" eb="10">
      <t>オヨ</t>
    </rPh>
    <rPh sb="11" eb="13">
      <t>ウンパン</t>
    </rPh>
    <phoneticPr fontId="29"/>
  </si>
  <si>
    <t xml:space="preserve"> 　11,429円（税抜)（2t車1車)、5,715円（税抜)（軽四輪車1車)</t>
    <rPh sb="8" eb="9">
      <t>エン</t>
    </rPh>
    <rPh sb="10" eb="12">
      <t>ゼイヌキ</t>
    </rPh>
    <rPh sb="16" eb="17">
      <t>シャ</t>
    </rPh>
    <rPh sb="18" eb="19">
      <t>シャ</t>
    </rPh>
    <rPh sb="26" eb="27">
      <t>エン</t>
    </rPh>
    <rPh sb="28" eb="30">
      <t>ゼイヌキ</t>
    </rPh>
    <rPh sb="32" eb="33">
      <t>ケイ</t>
    </rPh>
    <rPh sb="33" eb="34">
      <t>ヨン</t>
    </rPh>
    <rPh sb="34" eb="35">
      <t>ワ</t>
    </rPh>
    <rPh sb="35" eb="36">
      <t>シャ</t>
    </rPh>
    <rPh sb="37" eb="38">
      <t>シャ</t>
    </rPh>
    <phoneticPr fontId="29"/>
  </si>
  <si>
    <t>臨時的なごみの処分</t>
    <rPh sb="0" eb="2">
      <t>リンジ</t>
    </rPh>
    <rPh sb="2" eb="3">
      <t>テキ</t>
    </rPh>
    <rPh sb="7" eb="9">
      <t>ショブン</t>
    </rPh>
    <phoneticPr fontId="29"/>
  </si>
  <si>
    <t xml:space="preserve"> 　 7,000円（2t車1車)、3,500円（軽四輪車1車)</t>
    <rPh sb="8" eb="9">
      <t>エン</t>
    </rPh>
    <rPh sb="12" eb="13">
      <t>シャ</t>
    </rPh>
    <rPh sb="14" eb="15">
      <t>シャ</t>
    </rPh>
    <rPh sb="22" eb="23">
      <t>エン</t>
    </rPh>
    <rPh sb="24" eb="25">
      <t>ケイ</t>
    </rPh>
    <rPh sb="25" eb="26">
      <t>ヨン</t>
    </rPh>
    <rPh sb="26" eb="27">
      <t>ワ</t>
    </rPh>
    <rPh sb="27" eb="28">
      <t>シャ</t>
    </rPh>
    <rPh sb="29" eb="30">
      <t>シャ</t>
    </rPh>
    <phoneticPr fontId="29"/>
  </si>
  <si>
    <t>燃えるごみ、資源ごみ45L容器につき1枚300円</t>
    <rPh sb="0" eb="1">
      <t>モ</t>
    </rPh>
    <rPh sb="6" eb="8">
      <t>シゲン</t>
    </rPh>
    <rPh sb="13" eb="15">
      <t>ヨウキ</t>
    </rPh>
    <rPh sb="19" eb="20">
      <t>マイ</t>
    </rPh>
    <rPh sb="23" eb="24">
      <t>エン</t>
    </rPh>
    <phoneticPr fontId="29"/>
  </si>
  <si>
    <t>90円/10kg（許可を受けた者が持ち込んだごみ)</t>
    <rPh sb="9" eb="11">
      <t>キョカ</t>
    </rPh>
    <rPh sb="12" eb="13">
      <t>ウ</t>
    </rPh>
    <rPh sb="15" eb="16">
      <t>モノ</t>
    </rPh>
    <rPh sb="17" eb="18">
      <t>モ</t>
    </rPh>
    <rPh sb="19" eb="20">
      <t>コ</t>
    </rPh>
    <phoneticPr fontId="29"/>
  </si>
  <si>
    <t>普通ごみ、資源ごみ45L袋につき1枚（シール)240円</t>
    <rPh sb="0" eb="2">
      <t>フツウ</t>
    </rPh>
    <rPh sb="5" eb="7">
      <t>シゲン</t>
    </rPh>
    <rPh sb="12" eb="13">
      <t>ブクロ</t>
    </rPh>
    <rPh sb="17" eb="18">
      <t>マイ</t>
    </rPh>
    <rPh sb="26" eb="27">
      <t>エン</t>
    </rPh>
    <phoneticPr fontId="29"/>
  </si>
  <si>
    <t>資源ごみ（資源選別作業所)</t>
    <rPh sb="0" eb="2">
      <t>シゲン</t>
    </rPh>
    <rPh sb="5" eb="7">
      <t>シゲン</t>
    </rPh>
    <rPh sb="7" eb="9">
      <t>センベツ</t>
    </rPh>
    <rPh sb="9" eb="11">
      <t>サギョウ</t>
    </rPh>
    <rPh sb="11" eb="12">
      <t>ショ</t>
    </rPh>
    <phoneticPr fontId="29"/>
  </si>
  <si>
    <t>臨時収集　12,000円（２t車荷台の1/4の嵩当り)</t>
    <rPh sb="0" eb="2">
      <t>リンジ</t>
    </rPh>
    <rPh sb="2" eb="4">
      <t>シュウシュウ</t>
    </rPh>
    <rPh sb="15" eb="16">
      <t>シャ</t>
    </rPh>
    <rPh sb="16" eb="18">
      <t>ニダイ</t>
    </rPh>
    <rPh sb="23" eb="24">
      <t>カサ</t>
    </rPh>
    <rPh sb="24" eb="25">
      <t>アタ</t>
    </rPh>
    <phoneticPr fontId="29"/>
  </si>
  <si>
    <t>軽自動車以下　1,000円、1t車以下　2,000円</t>
    <rPh sb="0" eb="1">
      <t>ケイ</t>
    </rPh>
    <rPh sb="1" eb="4">
      <t>ジドウシャ</t>
    </rPh>
    <rPh sb="4" eb="6">
      <t>イカ</t>
    </rPh>
    <rPh sb="12" eb="13">
      <t>エン</t>
    </rPh>
    <rPh sb="16" eb="17">
      <t>シャ</t>
    </rPh>
    <rPh sb="17" eb="19">
      <t>イカ</t>
    </rPh>
    <rPh sb="25" eb="26">
      <t>エン</t>
    </rPh>
    <phoneticPr fontId="29"/>
  </si>
  <si>
    <t>2t車以下　3,000円、4t車以下　5,000円</t>
  </si>
  <si>
    <t>（可燃ごみ)</t>
    <rPh sb="1" eb="3">
      <t>カネン</t>
    </rPh>
    <phoneticPr fontId="29"/>
  </si>
  <si>
    <t>○指定袋制　　　収集・運搬　　　処分</t>
    <rPh sb="1" eb="3">
      <t>シテイ</t>
    </rPh>
    <rPh sb="3" eb="4">
      <t>フクロ</t>
    </rPh>
    <rPh sb="4" eb="5">
      <t>セイ</t>
    </rPh>
    <rPh sb="8" eb="10">
      <t>シュウシュウ</t>
    </rPh>
    <rPh sb="11" eb="13">
      <t>ウンパン</t>
    </rPh>
    <rPh sb="16" eb="18">
      <t>ショブン</t>
    </rPh>
    <phoneticPr fontId="29"/>
  </si>
  <si>
    <t>　　　30L用　　　84円/枚　　　70円/枚</t>
    <rPh sb="6" eb="7">
      <t>ヨウ</t>
    </rPh>
    <rPh sb="12" eb="13">
      <t>エン</t>
    </rPh>
    <rPh sb="14" eb="15">
      <t>マイ</t>
    </rPh>
    <rPh sb="20" eb="21">
      <t>エン</t>
    </rPh>
    <rPh sb="22" eb="23">
      <t>マイ</t>
    </rPh>
    <phoneticPr fontId="29"/>
  </si>
  <si>
    <t>　　　45L用　　 126円/枚　　 110円/枚</t>
    <rPh sb="6" eb="7">
      <t>ヨウ</t>
    </rPh>
    <rPh sb="13" eb="14">
      <t>エン</t>
    </rPh>
    <rPh sb="15" eb="16">
      <t>マイ</t>
    </rPh>
    <rPh sb="22" eb="23">
      <t>エン</t>
    </rPh>
    <rPh sb="24" eb="25">
      <t>マイ</t>
    </rPh>
    <phoneticPr fontId="29"/>
  </si>
  <si>
    <t>　　　70L用　 　189円/枚　　 180円/枚</t>
    <rPh sb="6" eb="7">
      <t>ヨウ</t>
    </rPh>
    <rPh sb="13" eb="14">
      <t>エン</t>
    </rPh>
    <rPh sb="15" eb="16">
      <t>マイ</t>
    </rPh>
    <rPh sb="22" eb="23">
      <t>エン</t>
    </rPh>
    <rPh sb="24" eb="25">
      <t>マイ</t>
    </rPh>
    <phoneticPr fontId="29"/>
  </si>
  <si>
    <t>○指定袋の収納出来ない場合（従量制)</t>
    <rPh sb="1" eb="3">
      <t>シテイ</t>
    </rPh>
    <rPh sb="3" eb="4">
      <t>フクロ</t>
    </rPh>
    <rPh sb="5" eb="7">
      <t>シュウノウ</t>
    </rPh>
    <rPh sb="7" eb="9">
      <t>デキ</t>
    </rPh>
    <rPh sb="11" eb="13">
      <t>バアイ</t>
    </rPh>
    <rPh sb="14" eb="16">
      <t>ジュウリョウ</t>
    </rPh>
    <rPh sb="16" eb="17">
      <t>セイ</t>
    </rPh>
    <phoneticPr fontId="29"/>
  </si>
  <si>
    <t>　　　収集・運搬　10kgまで毎に189円</t>
    <rPh sb="3" eb="5">
      <t>シュウシュウ</t>
    </rPh>
    <rPh sb="6" eb="8">
      <t>ウンパン</t>
    </rPh>
    <rPh sb="15" eb="16">
      <t>ゴト</t>
    </rPh>
    <rPh sb="20" eb="21">
      <t>エン</t>
    </rPh>
    <phoneticPr fontId="29"/>
  </si>
  <si>
    <t>　　　　　　処分　10kgまで毎に170円</t>
    <rPh sb="6" eb="8">
      <t>ショブン</t>
    </rPh>
    <rPh sb="15" eb="16">
      <t>ゴト</t>
    </rPh>
    <rPh sb="20" eb="21">
      <t>エン</t>
    </rPh>
    <phoneticPr fontId="29"/>
  </si>
  <si>
    <t>（不燃物・粗大ごみ)</t>
    <rPh sb="1" eb="3">
      <t>フネン</t>
    </rPh>
    <rPh sb="3" eb="4">
      <t>ブツ</t>
    </rPh>
    <rPh sb="5" eb="7">
      <t>ソダイ</t>
    </rPh>
    <phoneticPr fontId="29"/>
  </si>
  <si>
    <t>○従量制</t>
    <rPh sb="1" eb="3">
      <t>ジュウリョウ</t>
    </rPh>
    <rPh sb="3" eb="4">
      <t>セイ</t>
    </rPh>
    <phoneticPr fontId="29"/>
  </si>
  <si>
    <t>　　　　　　処分　10kgまで毎に220円</t>
    <rPh sb="6" eb="8">
      <t>ショブン</t>
    </rPh>
    <rPh sb="15" eb="16">
      <t>ゴト</t>
    </rPh>
    <rPh sb="20" eb="21">
      <t>エン</t>
    </rPh>
    <phoneticPr fontId="29"/>
  </si>
  <si>
    <t>従量制（週2回)は45L袋1個につき月額 1,320円</t>
    <rPh sb="0" eb="3">
      <t>ジュウリョウセイ</t>
    </rPh>
    <rPh sb="4" eb="5">
      <t>シュウ</t>
    </rPh>
    <rPh sb="6" eb="7">
      <t>カイ</t>
    </rPh>
    <rPh sb="12" eb="13">
      <t>フクロ</t>
    </rPh>
    <rPh sb="14" eb="15">
      <t>コ</t>
    </rPh>
    <rPh sb="18" eb="20">
      <t>ゲツガク</t>
    </rPh>
    <rPh sb="26" eb="27">
      <t>エン</t>
    </rPh>
    <phoneticPr fontId="29"/>
  </si>
  <si>
    <t>毎日取りは45L袋1個につき月額 4,560円</t>
    <rPh sb="0" eb="2">
      <t>マイニチ</t>
    </rPh>
    <rPh sb="2" eb="3">
      <t>ト</t>
    </rPh>
    <rPh sb="8" eb="9">
      <t>フクロ</t>
    </rPh>
    <rPh sb="10" eb="11">
      <t>コ</t>
    </rPh>
    <rPh sb="14" eb="16">
      <t>ゲツガク</t>
    </rPh>
    <rPh sb="22" eb="23">
      <t>エン</t>
    </rPh>
    <phoneticPr fontId="29"/>
  </si>
  <si>
    <t>ただし6個目からは、1個につき 3,960円</t>
    <phoneticPr fontId="29"/>
  </si>
  <si>
    <t>定期的なごみの収集</t>
  </si>
  <si>
    <t>収集運搬料金</t>
  </si>
  <si>
    <t>　・週の収集回数が２回まで</t>
  </si>
  <si>
    <t>　　45L袋１袋につき 88円、70L袋１袋につき132円</t>
    <phoneticPr fontId="29"/>
  </si>
  <si>
    <t>　・週の収集回数が３回または４回</t>
  </si>
  <si>
    <t>　　45L袋１袋につき110円、70L袋１袋につき165円</t>
    <phoneticPr fontId="30"/>
  </si>
  <si>
    <t>　・週の収集回数が５回以上</t>
  </si>
  <si>
    <t>　　45L袋１袋につき132円、70L袋１袋につき198円</t>
    <phoneticPr fontId="29"/>
  </si>
  <si>
    <t>ごみ処分手数料　指定袋制</t>
  </si>
  <si>
    <t>　　45㍑　指定袋　 70円/枚、70㍑　指定袋　100円/枚</t>
    <phoneticPr fontId="29"/>
  </si>
  <si>
    <t>臨時ごみ　</t>
  </si>
  <si>
    <t>　許可業者が収集、2t車1台につき16,300円</t>
    <phoneticPr fontId="30"/>
  </si>
  <si>
    <t>　内訳：収集運搬料金8,800円　処分手数料7,500円</t>
    <phoneticPr fontId="30"/>
  </si>
  <si>
    <t>※2t車1台に満たない量は、額を査定する。</t>
    <phoneticPr fontId="29"/>
  </si>
  <si>
    <t>194円/10kg（許可業者の限度額)</t>
    <rPh sb="3" eb="4">
      <t>エン</t>
    </rPh>
    <rPh sb="10" eb="12">
      <t>キョカ</t>
    </rPh>
    <rPh sb="12" eb="14">
      <t>ギョウシャ</t>
    </rPh>
    <rPh sb="15" eb="18">
      <t>ゲンドガク</t>
    </rPh>
    <phoneticPr fontId="32"/>
  </si>
  <si>
    <t>62.854円/10kg(10円未満に端数があるときは、これを四捨五入して</t>
  </si>
  <si>
    <t>得た額)</t>
  </si>
  <si>
    <t>45L相当の容器1個につき</t>
    <rPh sb="3" eb="5">
      <t>ソウトウ</t>
    </rPh>
    <rPh sb="6" eb="8">
      <t>ヨウキ</t>
    </rPh>
    <rPh sb="9" eb="10">
      <t>コ</t>
    </rPh>
    <phoneticPr fontId="29"/>
  </si>
  <si>
    <t>150円/10㎏</t>
    <rPh sb="3" eb="4">
      <t>エン</t>
    </rPh>
    <phoneticPr fontId="29"/>
  </si>
  <si>
    <t>　収集運搬料　130円（許可業者の限度額)</t>
    <rPh sb="1" eb="3">
      <t>シュウシュウ</t>
    </rPh>
    <rPh sb="3" eb="5">
      <t>ウンパン</t>
    </rPh>
    <rPh sb="5" eb="6">
      <t>リョウ</t>
    </rPh>
    <rPh sb="10" eb="11">
      <t>エン</t>
    </rPh>
    <rPh sb="12" eb="14">
      <t>キョカ</t>
    </rPh>
    <rPh sb="14" eb="16">
      <t>ギョウシャ</t>
    </rPh>
    <rPh sb="17" eb="19">
      <t>ゲンド</t>
    </rPh>
    <rPh sb="19" eb="20">
      <t>ガク</t>
    </rPh>
    <phoneticPr fontId="29"/>
  </si>
  <si>
    <t>　処分料　　　 60円</t>
    <phoneticPr fontId="29"/>
  </si>
  <si>
    <t>45L袋1袋つき　収集運搬手数料　130円（税込み140円)</t>
    <rPh sb="3" eb="4">
      <t>フクロ</t>
    </rPh>
    <rPh sb="5" eb="6">
      <t>フクロ</t>
    </rPh>
    <rPh sb="9" eb="11">
      <t>シュウシュウ</t>
    </rPh>
    <rPh sb="11" eb="13">
      <t>ウンパン</t>
    </rPh>
    <rPh sb="13" eb="16">
      <t>テスウリョウ</t>
    </rPh>
    <rPh sb="20" eb="21">
      <t>エン</t>
    </rPh>
    <rPh sb="22" eb="23">
      <t>ゼイ</t>
    </rPh>
    <rPh sb="23" eb="24">
      <t>コ</t>
    </rPh>
    <rPh sb="28" eb="29">
      <t>エン</t>
    </rPh>
    <phoneticPr fontId="29"/>
  </si>
  <si>
    <t>　　　　　　　　　 45L袋１袋　 60円　計　200円</t>
    <rPh sb="13" eb="14">
      <t>フクロ</t>
    </rPh>
    <rPh sb="15" eb="16">
      <t>フクロ</t>
    </rPh>
    <rPh sb="20" eb="21">
      <t>エン</t>
    </rPh>
    <rPh sb="22" eb="23">
      <t>ケイ</t>
    </rPh>
    <rPh sb="27" eb="28">
      <t>エン</t>
    </rPh>
    <phoneticPr fontId="29"/>
  </si>
  <si>
    <t>収集運搬料金　45L容器2個以内月額（週2回収集)2,000円</t>
    <rPh sb="0" eb="2">
      <t>シュウシュウ</t>
    </rPh>
    <rPh sb="2" eb="4">
      <t>ウンパン</t>
    </rPh>
    <rPh sb="4" eb="6">
      <t>リョウキン</t>
    </rPh>
    <rPh sb="10" eb="12">
      <t>ヨウキ</t>
    </rPh>
    <rPh sb="13" eb="14">
      <t>コ</t>
    </rPh>
    <rPh sb="14" eb="16">
      <t>イナイ</t>
    </rPh>
    <rPh sb="16" eb="18">
      <t>ゲツガク</t>
    </rPh>
    <rPh sb="19" eb="20">
      <t>シュウ</t>
    </rPh>
    <rPh sb="21" eb="22">
      <t>カイ</t>
    </rPh>
    <rPh sb="22" eb="24">
      <t>シュウシュウ</t>
    </rPh>
    <rPh sb="30" eb="31">
      <t>エン</t>
    </rPh>
    <phoneticPr fontId="29"/>
  </si>
  <si>
    <t>　1個増すごとに500円加算</t>
    <rPh sb="2" eb="3">
      <t>コ</t>
    </rPh>
    <rPh sb="3" eb="4">
      <t>マ</t>
    </rPh>
    <rPh sb="11" eb="12">
      <t>エン</t>
    </rPh>
    <rPh sb="12" eb="14">
      <t>カサン</t>
    </rPh>
    <phoneticPr fontId="29"/>
  </si>
  <si>
    <t>ごみ処分手数料　指定袋制</t>
    <rPh sb="2" eb="4">
      <t>ショブン</t>
    </rPh>
    <rPh sb="4" eb="7">
      <t>テスウリョウ</t>
    </rPh>
    <rPh sb="8" eb="10">
      <t>シテイ</t>
    </rPh>
    <rPh sb="10" eb="11">
      <t>フクロ</t>
    </rPh>
    <rPh sb="11" eb="12">
      <t>セイ</t>
    </rPh>
    <phoneticPr fontId="29"/>
  </si>
  <si>
    <t>　　　　　　　　　45L袋 70円/枚　70㍑袋 100円/枚</t>
  </si>
  <si>
    <t>臨時ごみ（収集運搬料金＋処分手数料)　</t>
    <rPh sb="0" eb="2">
      <t>リンジ</t>
    </rPh>
    <rPh sb="5" eb="7">
      <t>シュウシュウ</t>
    </rPh>
    <rPh sb="7" eb="9">
      <t>ウンパン</t>
    </rPh>
    <rPh sb="9" eb="11">
      <t>リョウキン</t>
    </rPh>
    <rPh sb="12" eb="14">
      <t>ショブン</t>
    </rPh>
    <rPh sb="14" eb="17">
      <t>テスウリョウ</t>
    </rPh>
    <phoneticPr fontId="29"/>
  </si>
  <si>
    <t>　      16,300円（2t車)、7,000円（軽ﾄﾗｯｸ)</t>
  </si>
  <si>
    <t>収集運搬料　130円（許可業者の限度額)、処分料　60円</t>
    <phoneticPr fontId="29"/>
  </si>
  <si>
    <t>1,350円/100kg（許可業者の限度額)</t>
    <rPh sb="5" eb="6">
      <t>エン</t>
    </rPh>
    <rPh sb="13" eb="15">
      <t>キョカ</t>
    </rPh>
    <rPh sb="15" eb="17">
      <t>ギョウシャ</t>
    </rPh>
    <rPh sb="18" eb="20">
      <t>ゲンド</t>
    </rPh>
    <rPh sb="20" eb="21">
      <t>ガク</t>
    </rPh>
    <phoneticPr fontId="29"/>
  </si>
  <si>
    <t>（許可業者)</t>
    <rPh sb="1" eb="3">
      <t>キョカ</t>
    </rPh>
    <rPh sb="3" eb="5">
      <t>ギョウシャ</t>
    </rPh>
    <phoneticPr fontId="29"/>
  </si>
  <si>
    <t>40㎏まで400円　以降従量制10㎏　100円</t>
    <rPh sb="8" eb="9">
      <t>エン</t>
    </rPh>
    <rPh sb="10" eb="12">
      <t>イコウ</t>
    </rPh>
    <rPh sb="12" eb="15">
      <t>ジュウリョウセイ</t>
    </rPh>
    <rPh sb="22" eb="23">
      <t>エン</t>
    </rPh>
    <phoneticPr fontId="29"/>
  </si>
  <si>
    <t>（許可業者)</t>
  </si>
  <si>
    <t>9円/kg</t>
    <phoneticPr fontId="30"/>
  </si>
  <si>
    <t>90円/10kg</t>
    <phoneticPr fontId="29"/>
  </si>
  <si>
    <t>①45L袋　3,800円/個･月</t>
    <rPh sb="4" eb="5">
      <t>フクロ</t>
    </rPh>
    <rPh sb="11" eb="12">
      <t>エン</t>
    </rPh>
    <rPh sb="13" eb="14">
      <t>コ</t>
    </rPh>
    <rPh sb="15" eb="16">
      <t>ツキ</t>
    </rPh>
    <phoneticPr fontId="29"/>
  </si>
  <si>
    <t>②臨時ごみ　1t又は2㎥　16,000円</t>
    <rPh sb="1" eb="3">
      <t>リンジ</t>
    </rPh>
    <rPh sb="8" eb="9">
      <t>マタ</t>
    </rPh>
    <rPh sb="19" eb="20">
      <t>エン</t>
    </rPh>
    <phoneticPr fontId="29"/>
  </si>
  <si>
    <t>許可業者</t>
    <rPh sb="0" eb="2">
      <t>キョカ</t>
    </rPh>
    <rPh sb="2" eb="4">
      <t>ギョウシャ</t>
    </rPh>
    <phoneticPr fontId="29"/>
  </si>
  <si>
    <t>40㎏まで400円　以降従量制10㎏ごとに100円</t>
    <phoneticPr fontId="29"/>
  </si>
  <si>
    <t>許可業者</t>
    <rPh sb="0" eb="4">
      <t>キョカギョウシャ</t>
    </rPh>
    <phoneticPr fontId="29"/>
  </si>
  <si>
    <t>猪名川上流広域ごみ処理施設組合（国崎クリーンセンター)へ搬入</t>
    <rPh sb="0" eb="3">
      <t>イナガワ</t>
    </rPh>
    <rPh sb="3" eb="5">
      <t>ジョウリュウ</t>
    </rPh>
    <rPh sb="5" eb="7">
      <t>コウイキ</t>
    </rPh>
    <rPh sb="9" eb="11">
      <t>ショリ</t>
    </rPh>
    <rPh sb="11" eb="13">
      <t>シセツ</t>
    </rPh>
    <rPh sb="13" eb="15">
      <t>クミアイ</t>
    </rPh>
    <phoneticPr fontId="29"/>
  </si>
  <si>
    <t>（50kg以下は500円、50kgを超える場合は10kgまでごとに100円加算)</t>
    <rPh sb="5" eb="7">
      <t>イカ</t>
    </rPh>
    <rPh sb="18" eb="19">
      <t>コ</t>
    </rPh>
    <rPh sb="21" eb="23">
      <t>バアイ</t>
    </rPh>
    <rPh sb="36" eb="37">
      <t>エン</t>
    </rPh>
    <rPh sb="37" eb="39">
      <t>カサン</t>
    </rPh>
    <phoneticPr fontId="29"/>
  </si>
  <si>
    <t>許可業者</t>
    <rPh sb="0" eb="2">
      <t>キョカ</t>
    </rPh>
    <rPh sb="2" eb="4">
      <t>ギョウシャ</t>
    </rPh>
    <phoneticPr fontId="30"/>
  </si>
  <si>
    <t>許可業者</t>
    <phoneticPr fontId="29"/>
  </si>
  <si>
    <t>500円/50kg　以降50kg毎500円（50kg未満切り上げ)</t>
    <rPh sb="3" eb="4">
      <t>エン</t>
    </rPh>
    <rPh sb="10" eb="12">
      <t>イコウ</t>
    </rPh>
    <rPh sb="16" eb="17">
      <t>マイ</t>
    </rPh>
    <rPh sb="20" eb="21">
      <t>エン</t>
    </rPh>
    <rPh sb="26" eb="28">
      <t>ミマン</t>
    </rPh>
    <rPh sb="28" eb="29">
      <t>キ</t>
    </rPh>
    <rPh sb="30" eb="31">
      <t>ア</t>
    </rPh>
    <phoneticPr fontId="29"/>
  </si>
  <si>
    <t>収集運搬料+処分料（許可業者が定める額)</t>
    <rPh sb="0" eb="2">
      <t>シュウシュウ</t>
    </rPh>
    <rPh sb="2" eb="4">
      <t>ウンパン</t>
    </rPh>
    <rPh sb="4" eb="5">
      <t>リョウ</t>
    </rPh>
    <rPh sb="6" eb="8">
      <t>ショブン</t>
    </rPh>
    <rPh sb="8" eb="9">
      <t>リョウ</t>
    </rPh>
    <rPh sb="10" eb="12">
      <t>キョカ</t>
    </rPh>
    <rPh sb="12" eb="14">
      <t>ギョウシャ</t>
    </rPh>
    <rPh sb="15" eb="16">
      <t>サダ</t>
    </rPh>
    <rPh sb="18" eb="19">
      <t>ガク</t>
    </rPh>
    <phoneticPr fontId="29"/>
  </si>
  <si>
    <t>30㎏まで300円（以後、10㎏までごとに100円加算)</t>
    <rPh sb="8" eb="9">
      <t>エン</t>
    </rPh>
    <rPh sb="10" eb="12">
      <t>イゴ</t>
    </rPh>
    <rPh sb="24" eb="25">
      <t>エン</t>
    </rPh>
    <rPh sb="25" eb="27">
      <t>カサン</t>
    </rPh>
    <phoneticPr fontId="29"/>
  </si>
  <si>
    <t>定期的なごみの収集及び運搬料　133円/袋（45L)</t>
    <rPh sb="7" eb="9">
      <t>シュウシュウ</t>
    </rPh>
    <rPh sb="9" eb="10">
      <t>オヨ</t>
    </rPh>
    <rPh sb="11" eb="13">
      <t>ウンパン</t>
    </rPh>
    <rPh sb="13" eb="14">
      <t>リョウ</t>
    </rPh>
    <rPh sb="18" eb="19">
      <t>エン</t>
    </rPh>
    <rPh sb="20" eb="21">
      <t>フクロ</t>
    </rPh>
    <phoneticPr fontId="29"/>
  </si>
  <si>
    <t>可燃ごみの処分料</t>
    <rPh sb="0" eb="2">
      <t>カネン</t>
    </rPh>
    <rPh sb="5" eb="7">
      <t>ショブン</t>
    </rPh>
    <rPh sb="7" eb="8">
      <t>リョウ</t>
    </rPh>
    <phoneticPr fontId="29"/>
  </si>
  <si>
    <t>　多量排出事業所　90円/袋（45L)</t>
    <rPh sb="1" eb="3">
      <t>タリョウ</t>
    </rPh>
    <rPh sb="3" eb="5">
      <t>ハイシュツ</t>
    </rPh>
    <rPh sb="5" eb="7">
      <t>ジギョウ</t>
    </rPh>
    <rPh sb="7" eb="8">
      <t>ショ</t>
    </rPh>
    <rPh sb="11" eb="12">
      <t>エン</t>
    </rPh>
    <rPh sb="13" eb="14">
      <t>フクロ</t>
    </rPh>
    <phoneticPr fontId="29"/>
  </si>
  <si>
    <t>　上記以外の事業所　60円/袋（45L)</t>
    <rPh sb="1" eb="3">
      <t>ジョウキ</t>
    </rPh>
    <rPh sb="3" eb="5">
      <t>イガイ</t>
    </rPh>
    <rPh sb="6" eb="8">
      <t>ジギョウ</t>
    </rPh>
    <rPh sb="8" eb="9">
      <t>ショ</t>
    </rPh>
    <rPh sb="12" eb="13">
      <t>エン</t>
    </rPh>
    <rPh sb="14" eb="15">
      <t>フクロ</t>
    </rPh>
    <phoneticPr fontId="29"/>
  </si>
  <si>
    <t>臨時的なごみの収集及び運搬料</t>
    <rPh sb="0" eb="2">
      <t>リンジ</t>
    </rPh>
    <rPh sb="2" eb="3">
      <t>テキ</t>
    </rPh>
    <rPh sb="7" eb="9">
      <t>シュウシュウ</t>
    </rPh>
    <rPh sb="9" eb="10">
      <t>オヨ</t>
    </rPh>
    <rPh sb="11" eb="13">
      <t>ウンパン</t>
    </rPh>
    <rPh sb="13" eb="14">
      <t>リョウ</t>
    </rPh>
    <phoneticPr fontId="29"/>
  </si>
  <si>
    <t>　12,342円（2t車1車)、6,171円（軽四輪車1車)</t>
    <rPh sb="7" eb="8">
      <t>エン</t>
    </rPh>
    <rPh sb="11" eb="12">
      <t>クルマ</t>
    </rPh>
    <rPh sb="13" eb="14">
      <t>クルマ</t>
    </rPh>
    <rPh sb="21" eb="22">
      <t>エン</t>
    </rPh>
    <rPh sb="23" eb="24">
      <t>カル</t>
    </rPh>
    <rPh sb="24" eb="25">
      <t>ヨン</t>
    </rPh>
    <rPh sb="25" eb="26">
      <t>リン</t>
    </rPh>
    <rPh sb="26" eb="27">
      <t>クルマ</t>
    </rPh>
    <rPh sb="28" eb="29">
      <t>クルマ</t>
    </rPh>
    <phoneticPr fontId="29"/>
  </si>
  <si>
    <t>臨時的なごみの処分料</t>
    <rPh sb="0" eb="2">
      <t>リンジ</t>
    </rPh>
    <rPh sb="2" eb="3">
      <t>テキ</t>
    </rPh>
    <rPh sb="7" eb="9">
      <t>ショブン</t>
    </rPh>
    <rPh sb="9" eb="10">
      <t>リョウ</t>
    </rPh>
    <phoneticPr fontId="29"/>
  </si>
  <si>
    <t>　7,000円（2t車1車)、3,500円（軽四輪車1車)</t>
  </si>
  <si>
    <t>（10kg未満のときは10kgとする)</t>
    <rPh sb="5" eb="7">
      <t>ミマン</t>
    </rPh>
    <phoneticPr fontId="29"/>
  </si>
  <si>
    <t>300円/袋（45L)</t>
    <rPh sb="3" eb="4">
      <t>エン</t>
    </rPh>
    <rPh sb="5" eb="6">
      <t>フクロ</t>
    </rPh>
    <phoneticPr fontId="29"/>
  </si>
  <si>
    <t>臨時ごみ 18,500円/t</t>
    <rPh sb="0" eb="2">
      <t>リンジ</t>
    </rPh>
    <rPh sb="11" eb="12">
      <t>エン</t>
    </rPh>
    <phoneticPr fontId="29"/>
  </si>
  <si>
    <t>45L相当1個300円</t>
    <rPh sb="3" eb="5">
      <t>ソウトウ</t>
    </rPh>
    <rPh sb="6" eb="7">
      <t>コ</t>
    </rPh>
    <rPh sb="10" eb="11">
      <t>エン</t>
    </rPh>
    <phoneticPr fontId="29"/>
  </si>
  <si>
    <t>定期収集のごみ処分手数料</t>
    <rPh sb="0" eb="2">
      <t>テイキ</t>
    </rPh>
    <rPh sb="2" eb="4">
      <t>シュウシュウ</t>
    </rPh>
    <rPh sb="7" eb="9">
      <t>ショブン</t>
    </rPh>
    <rPh sb="9" eb="12">
      <t>テスウリョウ</t>
    </rPh>
    <phoneticPr fontId="29"/>
  </si>
  <si>
    <t>施設組合</t>
    <rPh sb="0" eb="2">
      <t>シセツ</t>
    </rPh>
    <rPh sb="2" eb="4">
      <t>クミアイ</t>
    </rPh>
    <phoneticPr fontId="29"/>
  </si>
  <si>
    <t>　70円/袋（45L)　　　100円/袋（70L)</t>
    <rPh sb="3" eb="4">
      <t>エン</t>
    </rPh>
    <rPh sb="5" eb="6">
      <t>フクロ</t>
    </rPh>
    <rPh sb="17" eb="18">
      <t>エン</t>
    </rPh>
    <rPh sb="19" eb="20">
      <t>フクロ</t>
    </rPh>
    <phoneticPr fontId="29"/>
  </si>
  <si>
    <t>　2t車1台につき　　　　　　7,500円</t>
    <rPh sb="3" eb="4">
      <t>シャ</t>
    </rPh>
    <rPh sb="5" eb="6">
      <t>ダイ</t>
    </rPh>
    <rPh sb="20" eb="21">
      <t>エン</t>
    </rPh>
    <phoneticPr fontId="29"/>
  </si>
  <si>
    <t>　軽四輪車1台につき　 　　　1,500円</t>
    <rPh sb="1" eb="2">
      <t>ケイ</t>
    </rPh>
    <rPh sb="2" eb="4">
      <t>ヨンリン</t>
    </rPh>
    <rPh sb="4" eb="5">
      <t>シャ</t>
    </rPh>
    <rPh sb="6" eb="7">
      <t>ダイ</t>
    </rPh>
    <rPh sb="20" eb="21">
      <t>エン</t>
    </rPh>
    <phoneticPr fontId="29"/>
  </si>
  <si>
    <t>直営及び委託、許可業者が収集する事業系一般廃棄物</t>
    <rPh sb="0" eb="2">
      <t>チョクエイ</t>
    </rPh>
    <rPh sb="2" eb="3">
      <t>オヨ</t>
    </rPh>
    <rPh sb="4" eb="6">
      <t>イタク</t>
    </rPh>
    <rPh sb="7" eb="9">
      <t>キョカ</t>
    </rPh>
    <rPh sb="9" eb="11">
      <t>ギョウシャ</t>
    </rPh>
    <rPh sb="12" eb="14">
      <t>シュウシュウ</t>
    </rPh>
    <rPh sb="16" eb="18">
      <t>ジギョウ</t>
    </rPh>
    <rPh sb="18" eb="19">
      <t>ケイ</t>
    </rPh>
    <rPh sb="19" eb="21">
      <t>イッパン</t>
    </rPh>
    <rPh sb="21" eb="24">
      <t>ハイキブツ</t>
    </rPh>
    <phoneticPr fontId="29"/>
  </si>
  <si>
    <t>臨時ごみ　150円/10㎏</t>
    <rPh sb="0" eb="2">
      <t>リンジ</t>
    </rPh>
    <rPh sb="8" eb="9">
      <t>エン</t>
    </rPh>
    <phoneticPr fontId="29"/>
  </si>
  <si>
    <t>45L容器（指定)　60円/個</t>
    <rPh sb="3" eb="5">
      <t>ヨウキ</t>
    </rPh>
    <rPh sb="6" eb="8">
      <t>シテイ</t>
    </rPh>
    <rPh sb="12" eb="13">
      <t>エン</t>
    </rPh>
    <rPh sb="14" eb="15">
      <t>コ</t>
    </rPh>
    <phoneticPr fontId="29"/>
  </si>
  <si>
    <t>指定容器に入らないごみ 　100円/10㎏</t>
    <rPh sb="0" eb="2">
      <t>シテイ</t>
    </rPh>
    <rPh sb="2" eb="4">
      <t>ヨウキ</t>
    </rPh>
    <rPh sb="5" eb="6">
      <t>ハイ</t>
    </rPh>
    <rPh sb="16" eb="17">
      <t>エン</t>
    </rPh>
    <phoneticPr fontId="29"/>
  </si>
  <si>
    <t>10kgにつき70円</t>
    <phoneticPr fontId="29"/>
  </si>
  <si>
    <t>20kg未満　340円　20kgにつき340円</t>
    <rPh sb="4" eb="6">
      <t>ミマン</t>
    </rPh>
    <rPh sb="10" eb="11">
      <t>エン</t>
    </rPh>
    <phoneticPr fontId="29"/>
  </si>
  <si>
    <t>事務組合</t>
  </si>
  <si>
    <t>４　ごみ搬入量</t>
    <rPh sb="4" eb="6">
      <t>ハンニュウ</t>
    </rPh>
    <rPh sb="6" eb="7">
      <t>リョウ</t>
    </rPh>
    <phoneticPr fontId="29"/>
  </si>
  <si>
    <t>（単位：ｔ/年）</t>
    <rPh sb="1" eb="3">
      <t>タンイ</t>
    </rPh>
    <phoneticPr fontId="29"/>
  </si>
  <si>
    <t xml:space="preserve">      （単位：ｔ/年）</t>
    <rPh sb="7" eb="9">
      <t>タンイ</t>
    </rPh>
    <phoneticPr fontId="29"/>
  </si>
  <si>
    <t>市町村名</t>
  </si>
  <si>
    <t>大阪市</t>
  </si>
  <si>
    <t>河内長野市</t>
    <rPh sb="0" eb="5">
      <t>カワチナガノシ</t>
    </rPh>
    <phoneticPr fontId="29"/>
  </si>
  <si>
    <t>市計</t>
  </si>
  <si>
    <t>町村計</t>
  </si>
  <si>
    <t>府合計</t>
  </si>
  <si>
    <t>混</t>
  </si>
  <si>
    <t>直営</t>
  </si>
  <si>
    <t>合</t>
  </si>
  <si>
    <t>委託</t>
  </si>
  <si>
    <t>ご</t>
  </si>
  <si>
    <t>許可</t>
  </si>
  <si>
    <t>ご</t>
    <phoneticPr fontId="29"/>
  </si>
  <si>
    <t>み</t>
  </si>
  <si>
    <t>小計</t>
  </si>
  <si>
    <t>可</t>
  </si>
  <si>
    <t>燃</t>
  </si>
  <si>
    <t>不</t>
  </si>
  <si>
    <t>資</t>
  </si>
  <si>
    <t>源</t>
  </si>
  <si>
    <t>そ</t>
  </si>
  <si>
    <t>の</t>
  </si>
  <si>
    <t>他</t>
  </si>
  <si>
    <t>小</t>
    <rPh sb="0" eb="1">
      <t>ショウ</t>
    </rPh>
    <phoneticPr fontId="29"/>
  </si>
  <si>
    <t>計</t>
    <phoneticPr fontId="29"/>
  </si>
  <si>
    <t>粗</t>
  </si>
  <si>
    <t>大</t>
  </si>
  <si>
    <t>計画</t>
  </si>
  <si>
    <t>収集</t>
  </si>
  <si>
    <t>量</t>
    <phoneticPr fontId="29"/>
  </si>
  <si>
    <t>合計</t>
  </si>
  <si>
    <t>直接搬入ごみ</t>
    <phoneticPr fontId="29"/>
  </si>
  <si>
    <t>ごみ排出総量</t>
    <rPh sb="4" eb="6">
      <t>ソウリョウ</t>
    </rPh>
    <phoneticPr fontId="29"/>
  </si>
  <si>
    <t xml:space="preserve">　５　資源化の状況   </t>
    <rPh sb="3" eb="6">
      <t>シゲンカ</t>
    </rPh>
    <rPh sb="7" eb="9">
      <t>ジョウキョウ</t>
    </rPh>
    <phoneticPr fontId="29"/>
  </si>
  <si>
    <t>単位：ｔ</t>
    <rPh sb="0" eb="2">
      <t>タンイ</t>
    </rPh>
    <phoneticPr fontId="29"/>
  </si>
  <si>
    <t>市  町  村  名</t>
    <phoneticPr fontId="29"/>
  </si>
  <si>
    <t>種        類</t>
    <rPh sb="0" eb="1">
      <t>タネ</t>
    </rPh>
    <rPh sb="9" eb="10">
      <t>タグイ</t>
    </rPh>
    <phoneticPr fontId="29"/>
  </si>
  <si>
    <t>直接資源化</t>
    <rPh sb="0" eb="1">
      <t>スナオ</t>
    </rPh>
    <rPh sb="1" eb="2">
      <t>セツ</t>
    </rPh>
    <rPh sb="2" eb="3">
      <t>シ</t>
    </rPh>
    <rPh sb="3" eb="4">
      <t>ミナモト</t>
    </rPh>
    <rPh sb="4" eb="5">
      <t>カ</t>
    </rPh>
    <phoneticPr fontId="29"/>
  </si>
  <si>
    <t>焼 却 施 設</t>
    <rPh sb="0" eb="1">
      <t>ヤキ</t>
    </rPh>
    <rPh sb="2" eb="3">
      <t>キャク</t>
    </rPh>
    <rPh sb="4" eb="5">
      <t>シ</t>
    </rPh>
    <rPh sb="6" eb="7">
      <t>セツ</t>
    </rPh>
    <phoneticPr fontId="29"/>
  </si>
  <si>
    <t>焼却施設以外の中間処理施設</t>
    <rPh sb="0" eb="2">
      <t>ショウキャク</t>
    </rPh>
    <rPh sb="2" eb="4">
      <t>シセツ</t>
    </rPh>
    <rPh sb="4" eb="6">
      <t>イガイ</t>
    </rPh>
    <rPh sb="7" eb="9">
      <t>チュウカン</t>
    </rPh>
    <rPh sb="9" eb="11">
      <t>ショリ</t>
    </rPh>
    <rPh sb="11" eb="13">
      <t>シセツ</t>
    </rPh>
    <phoneticPr fontId="40"/>
  </si>
  <si>
    <t>集 団 回 収</t>
    <rPh sb="0" eb="1">
      <t>シュウ</t>
    </rPh>
    <rPh sb="2" eb="3">
      <t>ダン</t>
    </rPh>
    <rPh sb="4" eb="5">
      <t>カイ</t>
    </rPh>
    <rPh sb="6" eb="7">
      <t>オサム</t>
    </rPh>
    <phoneticPr fontId="29"/>
  </si>
  <si>
    <t>合      計</t>
    <rPh sb="0" eb="1">
      <t>ゴウ</t>
    </rPh>
    <rPh sb="7" eb="8">
      <t>ケイ</t>
    </rPh>
    <phoneticPr fontId="29"/>
  </si>
  <si>
    <t>粗大ごみ</t>
    <rPh sb="0" eb="2">
      <t>ソダイ</t>
    </rPh>
    <phoneticPr fontId="29"/>
  </si>
  <si>
    <t>資源化等を</t>
    <rPh sb="0" eb="3">
      <t>シゲンカ</t>
    </rPh>
    <rPh sb="3" eb="4">
      <t>トウ</t>
    </rPh>
    <phoneticPr fontId="29"/>
  </si>
  <si>
    <t>処理施設</t>
    <rPh sb="0" eb="2">
      <t>ショリ</t>
    </rPh>
    <rPh sb="2" eb="4">
      <t>シセツ</t>
    </rPh>
    <phoneticPr fontId="29"/>
  </si>
  <si>
    <t>行う施設</t>
    <rPh sb="0" eb="1">
      <t>オコナ</t>
    </rPh>
    <rPh sb="2" eb="4">
      <t>シセツ</t>
    </rPh>
    <phoneticPr fontId="29"/>
  </si>
  <si>
    <t>紙類</t>
    <rPh sb="0" eb="1">
      <t>カミ</t>
    </rPh>
    <rPh sb="1" eb="2">
      <t>ルイ</t>
    </rPh>
    <phoneticPr fontId="29"/>
  </si>
  <si>
    <t>金属類</t>
    <rPh sb="0" eb="2">
      <t>キンゾク</t>
    </rPh>
    <rPh sb="2" eb="3">
      <t>ルイ</t>
    </rPh>
    <phoneticPr fontId="29"/>
  </si>
  <si>
    <t>ガラス類</t>
    <rPh sb="3" eb="4">
      <t>ルイ</t>
    </rPh>
    <phoneticPr fontId="29"/>
  </si>
  <si>
    <t>ペットボトル類</t>
    <rPh sb="6" eb="7">
      <t>ルイ</t>
    </rPh>
    <phoneticPr fontId="29"/>
  </si>
  <si>
    <t>プラスチック類</t>
    <rPh sb="6" eb="7">
      <t>ルイ</t>
    </rPh>
    <phoneticPr fontId="29"/>
  </si>
  <si>
    <t>布類</t>
    <rPh sb="0" eb="1">
      <t>ヌノ</t>
    </rPh>
    <rPh sb="1" eb="2">
      <t>ルイ</t>
    </rPh>
    <phoneticPr fontId="29"/>
  </si>
  <si>
    <t>溶融スラグ</t>
    <rPh sb="0" eb="2">
      <t>ヨウユウ</t>
    </rPh>
    <phoneticPr fontId="29"/>
  </si>
  <si>
    <t>-</t>
  </si>
  <si>
    <t>その他</t>
    <rPh sb="2" eb="3">
      <t>タ</t>
    </rPh>
    <phoneticPr fontId="29"/>
  </si>
  <si>
    <t>合計</t>
    <rPh sb="0" eb="1">
      <t>ゴウ</t>
    </rPh>
    <rPh sb="1" eb="2">
      <t>ケイ</t>
    </rPh>
    <phoneticPr fontId="29"/>
  </si>
  <si>
    <t>（リサイクル率）</t>
    <rPh sb="6" eb="7">
      <t>リツ</t>
    </rPh>
    <phoneticPr fontId="29"/>
  </si>
  <si>
    <t>ごみ処理量</t>
    <rPh sb="2" eb="4">
      <t>ショリ</t>
    </rPh>
    <rPh sb="4" eb="5">
      <t>リョウ</t>
    </rPh>
    <phoneticPr fontId="29"/>
  </si>
  <si>
    <t>府合計</t>
    <rPh sb="0" eb="1">
      <t>フ</t>
    </rPh>
    <rPh sb="1" eb="3">
      <t>ゴウケイ</t>
    </rPh>
    <phoneticPr fontId="29"/>
  </si>
  <si>
    <t xml:space="preserve">リサイクル率(%) ＝ 資源化量合計÷（ごみ処理量＋集団回収量）×100 </t>
    <rPh sb="5" eb="6">
      <t>リツ</t>
    </rPh>
    <rPh sb="12" eb="15">
      <t>シゲンカ</t>
    </rPh>
    <rPh sb="15" eb="16">
      <t>リョウ</t>
    </rPh>
    <rPh sb="16" eb="18">
      <t>ゴウケイ</t>
    </rPh>
    <rPh sb="22" eb="24">
      <t>ショリ</t>
    </rPh>
    <rPh sb="24" eb="25">
      <t>リョウ</t>
    </rPh>
    <rPh sb="26" eb="28">
      <t>シュウダン</t>
    </rPh>
    <rPh sb="28" eb="30">
      <t>カイシュウ</t>
    </rPh>
    <rPh sb="30" eb="31">
      <t>リョウ</t>
    </rPh>
    <phoneticPr fontId="29"/>
  </si>
  <si>
    <t>６　ごみ収集・運搬機材</t>
    <phoneticPr fontId="29"/>
  </si>
  <si>
    <t>直　　営　　分</t>
    <rPh sb="0" eb="1">
      <t>チョク</t>
    </rPh>
    <rPh sb="3" eb="4">
      <t>エイ</t>
    </rPh>
    <rPh sb="6" eb="7">
      <t>ブン</t>
    </rPh>
    <phoneticPr fontId="29"/>
  </si>
  <si>
    <t>委　託　業　者　分</t>
    <rPh sb="0" eb="1">
      <t>イ</t>
    </rPh>
    <rPh sb="2" eb="3">
      <t>コトヅケ</t>
    </rPh>
    <rPh sb="4" eb="5">
      <t>ギョウ</t>
    </rPh>
    <rPh sb="6" eb="7">
      <t>モノ</t>
    </rPh>
    <rPh sb="8" eb="9">
      <t>ブン</t>
    </rPh>
    <phoneticPr fontId="29"/>
  </si>
  <si>
    <t>許　可　業　者　分</t>
    <rPh sb="0" eb="1">
      <t>モト</t>
    </rPh>
    <rPh sb="2" eb="3">
      <t>カ</t>
    </rPh>
    <rPh sb="4" eb="5">
      <t>ギョウ</t>
    </rPh>
    <rPh sb="6" eb="7">
      <t>モノ</t>
    </rPh>
    <rPh sb="8" eb="9">
      <t>ブン</t>
    </rPh>
    <phoneticPr fontId="29"/>
  </si>
  <si>
    <t>市町村・</t>
  </si>
  <si>
    <t>車　　　　　　　　　輌</t>
  </si>
  <si>
    <t>運搬船等</t>
    <rPh sb="0" eb="2">
      <t>ウンパン</t>
    </rPh>
    <phoneticPr fontId="29"/>
  </si>
  <si>
    <t>合計</t>
    <rPh sb="0" eb="2">
      <t>ゴウケイ</t>
    </rPh>
    <phoneticPr fontId="29"/>
  </si>
  <si>
    <t>一部事務</t>
  </si>
  <si>
    <t>収集車</t>
  </si>
  <si>
    <t>運搬車
(収集運搬部門)</t>
    <rPh sb="0" eb="3">
      <t>ウンパンシャ</t>
    </rPh>
    <rPh sb="5" eb="7">
      <t>シュウシュウ</t>
    </rPh>
    <rPh sb="7" eb="9">
      <t>ウンパン</t>
    </rPh>
    <rPh sb="9" eb="11">
      <t>ブモン</t>
    </rPh>
    <phoneticPr fontId="41"/>
  </si>
  <si>
    <t>運搬車
(中間処理部門)</t>
    <rPh sb="0" eb="3">
      <t>ウンパンシャ</t>
    </rPh>
    <rPh sb="5" eb="7">
      <t>チュウカン</t>
    </rPh>
    <rPh sb="7" eb="9">
      <t>ショリ</t>
    </rPh>
    <rPh sb="9" eb="11">
      <t>ブモン</t>
    </rPh>
    <phoneticPr fontId="41"/>
  </si>
  <si>
    <t>の 船 舶</t>
  </si>
  <si>
    <t>組合名</t>
  </si>
  <si>
    <t>台数
(台)</t>
    <rPh sb="4" eb="5">
      <t>ダイ</t>
    </rPh>
    <phoneticPr fontId="29"/>
  </si>
  <si>
    <t>積載量(t)</t>
  </si>
  <si>
    <t>台数
(台)</t>
    <phoneticPr fontId="29"/>
  </si>
  <si>
    <t>隻数
(隻)</t>
    <phoneticPr fontId="29"/>
  </si>
  <si>
    <t>台数　　　　　　　　　　　　　　　　　　　　　　　　　　　　　　　　　　　　　　　　　　　　　　　　　　　　　　　　　　　　　　　　　　　　　　　　　　　　　　　　　隻数</t>
    <rPh sb="0" eb="2">
      <t>ダイスウ</t>
    </rPh>
    <rPh sb="83" eb="85">
      <t>セキスウ</t>
    </rPh>
    <phoneticPr fontId="29"/>
  </si>
  <si>
    <t>市町村計</t>
  </si>
  <si>
    <t>豊中市伊丹市クリーンランド</t>
    <rPh sb="0" eb="3">
      <t>トヨナカシ</t>
    </rPh>
    <rPh sb="3" eb="6">
      <t>イタミシ</t>
    </rPh>
    <phoneticPr fontId="29"/>
  </si>
  <si>
    <t>泉北環境整備施設組合</t>
    <rPh sb="0" eb="2">
      <t>センボク</t>
    </rPh>
    <rPh sb="2" eb="4">
      <t>カンキョウ</t>
    </rPh>
    <rPh sb="4" eb="6">
      <t>セイビ</t>
    </rPh>
    <rPh sb="6" eb="8">
      <t>シセツ</t>
    </rPh>
    <rPh sb="8" eb="10">
      <t>クミアイ</t>
    </rPh>
    <phoneticPr fontId="29"/>
  </si>
  <si>
    <t>柏羽藤環境事業組合</t>
    <phoneticPr fontId="29"/>
  </si>
  <si>
    <t>柏羽藤環境事業組合</t>
  </si>
  <si>
    <t>泉佐野市田尻町清掃施設組合</t>
    <rPh sb="0" eb="13">
      <t>２０４</t>
    </rPh>
    <phoneticPr fontId="29"/>
  </si>
  <si>
    <t>東大阪都市清掃施設組合</t>
    <rPh sb="0" eb="11">
      <t>２０５</t>
    </rPh>
    <phoneticPr fontId="29"/>
  </si>
  <si>
    <t>四條畷市交野市清掃施設組合</t>
    <rPh sb="0" eb="13">
      <t>２０６</t>
    </rPh>
    <phoneticPr fontId="29"/>
  </si>
  <si>
    <t>岸和田市貝塚市清掃施設組合</t>
    <rPh sb="0" eb="13">
      <t>２０７</t>
    </rPh>
    <phoneticPr fontId="29"/>
  </si>
  <si>
    <t>南河内環境事業組合</t>
    <rPh sb="0" eb="3">
      <t>ミナミカワチ</t>
    </rPh>
    <rPh sb="3" eb="5">
      <t>カンキョウ</t>
    </rPh>
    <rPh sb="5" eb="7">
      <t>ジギョウ</t>
    </rPh>
    <rPh sb="7" eb="9">
      <t>クミアイ</t>
    </rPh>
    <phoneticPr fontId="29"/>
  </si>
  <si>
    <t>泉南清掃事務組合</t>
    <rPh sb="0" eb="2">
      <t>センナン</t>
    </rPh>
    <rPh sb="2" eb="4">
      <t>セイソウ</t>
    </rPh>
    <rPh sb="4" eb="6">
      <t>ジム</t>
    </rPh>
    <rPh sb="6" eb="8">
      <t>クミアイ</t>
    </rPh>
    <phoneticPr fontId="29"/>
  </si>
  <si>
    <t>北河内４市リサイクル施設組合</t>
    <rPh sb="0" eb="3">
      <t>キタカワチ</t>
    </rPh>
    <rPh sb="4" eb="5">
      <t>シ</t>
    </rPh>
    <rPh sb="10" eb="12">
      <t>シセツ</t>
    </rPh>
    <rPh sb="12" eb="14">
      <t>クミアイ</t>
    </rPh>
    <phoneticPr fontId="29"/>
  </si>
  <si>
    <t>大阪広域環境施設組合</t>
    <rPh sb="0" eb="2">
      <t>オオサカ</t>
    </rPh>
    <rPh sb="2" eb="4">
      <t>コウイキ</t>
    </rPh>
    <rPh sb="4" eb="6">
      <t>カンキョウ</t>
    </rPh>
    <rPh sb="6" eb="8">
      <t>シセツ</t>
    </rPh>
    <rPh sb="8" eb="10">
      <t>クミアイ</t>
    </rPh>
    <phoneticPr fontId="29"/>
  </si>
  <si>
    <t>枚方京田辺環境施設組合</t>
  </si>
  <si>
    <t>一部事務組合計</t>
    <phoneticPr fontId="29"/>
  </si>
  <si>
    <t>一部事務組合計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</si>
</sst>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0%\)"/>
    <numFmt numFmtId="178" formatCode="#,##0&quot;t&quot;"/>
    <numFmt numFmtId="179" formatCode="&quot;ごみ処理量　&quot;#,##0&quot;t&quot;"/>
  </numFmts>
  <fonts count="42">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b/>
      <sz val="8"/>
      <color indexed="10"/>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8"/>
      <name val="ＭＳ Ｐゴシック"/>
      <family val="3"/>
      <charset val="128"/>
    </font>
    <font>
      <sz val="9"/>
      <name val="ＭＳ ゴシック"/>
      <family val="3"/>
      <charset val="128"/>
    </font>
    <font>
      <strike/>
      <sz val="9"/>
      <name val="ＭＳ ゴシック"/>
      <family val="3"/>
      <charset val="128"/>
    </font>
    <font>
      <sz val="8"/>
      <name val="ＭＳ ゴシック"/>
      <family val="3"/>
      <charset val="128"/>
    </font>
    <font>
      <b/>
      <sz val="9"/>
      <name val="ＭＳ ゴシック"/>
      <family val="3"/>
      <charset val="128"/>
    </font>
    <font>
      <sz val="7"/>
      <name val="ＭＳ ゴシック"/>
      <family val="3"/>
      <charset val="128"/>
    </font>
    <font>
      <strike/>
      <sz val="8"/>
      <name val="ＭＳ Ｐゴシック"/>
      <family val="3"/>
      <charset val="128"/>
    </font>
    <font>
      <sz val="9"/>
      <name val="DejaVu Sans"/>
      <family val="2"/>
    </font>
    <font>
      <sz val="8"/>
      <name val="ＭＳ Ｐゴシック"/>
      <family val="3"/>
    </font>
    <font>
      <sz val="6"/>
      <name val="ＭＳ Ｐゴシック"/>
      <family val="3"/>
    </font>
    <font>
      <sz val="9"/>
      <name val="ＭＳ ゴシック"/>
      <family val="3"/>
    </font>
    <font>
      <strike/>
      <sz val="9"/>
      <name val="ＭＳ ゴシック"/>
      <family val="3"/>
    </font>
    <font>
      <sz val="9"/>
      <color rgb="FFFF0000"/>
      <name val="ＭＳ ゴシック"/>
      <family val="3"/>
      <charset val="128"/>
    </font>
    <font>
      <strike/>
      <sz val="8"/>
      <color rgb="FFFF0000"/>
      <name val="ＭＳ Ｐゴシック"/>
      <family val="3"/>
      <charset val="128"/>
    </font>
    <font>
      <strike/>
      <sz val="9"/>
      <color rgb="FFFF0000"/>
      <name val="ＭＳ ゴシック"/>
      <family val="3"/>
      <charset val="128"/>
    </font>
    <font>
      <sz val="8"/>
      <color theme="1"/>
      <name val="ＭＳ Ｐゴシック"/>
      <family val="3"/>
      <charset val="128"/>
    </font>
    <font>
      <b/>
      <sz val="8"/>
      <name val="ＭＳ Ｐゴシック"/>
      <family val="3"/>
    </font>
    <font>
      <sz val="8"/>
      <name val="ＭＳ ゴシック"/>
      <family val="3"/>
    </font>
    <font>
      <strike/>
      <sz val="9"/>
      <color rgb="FFFF0000"/>
      <name val="ＭＳ ゴシック"/>
      <family val="3"/>
    </font>
    <font>
      <sz val="6"/>
      <name val="ＭＳ Ｐ明朝"/>
      <family val="1"/>
      <charset val="128"/>
    </font>
    <font>
      <sz val="6"/>
      <name val="明朝"/>
      <family val="1"/>
      <charset val="128"/>
    </font>
    <font>
      <sz val="6"/>
      <name val="ＭＳ Ｐ明朝"/>
      <family val="1"/>
    </font>
    <font>
      <sz val="11"/>
      <color indexed="62"/>
      <name val="ＭＳ Ｐゴシック"/>
      <family val="3"/>
    </font>
    <font>
      <sz val="10"/>
      <name val="明朝"/>
      <family val="1"/>
      <charset val="128"/>
    </font>
    <font>
      <sz val="10"/>
      <name val="ＭＳ ゴシック"/>
      <family val="3"/>
      <charset val="128"/>
    </font>
    <font>
      <b/>
      <sz val="11"/>
      <name val="ＭＳ ゴシック"/>
      <family val="3"/>
      <charset val="128"/>
    </font>
    <font>
      <sz val="10"/>
      <name val="明朝"/>
      <family val="1"/>
    </font>
    <font>
      <b/>
      <sz val="10"/>
      <name val="ＭＳ ゴシック"/>
      <family val="3"/>
      <charset val="128"/>
    </font>
    <font>
      <sz val="10"/>
      <name val="ＭＳ Ｐゴシック"/>
      <family val="3"/>
      <charset val="128"/>
      <scheme val="minor"/>
    </font>
    <font>
      <b/>
      <sz val="10"/>
      <name val="ＭＳ Ｐゴシック"/>
      <family val="3"/>
      <charset val="128"/>
      <scheme val="minor"/>
    </font>
    <font>
      <sz val="6"/>
      <name val="明朝"/>
      <family val="3"/>
      <charset val="128"/>
    </font>
    <font>
      <sz val="9"/>
      <name val="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bgColor indexed="64"/>
      </patternFill>
    </fill>
  </fills>
  <borders count="2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diagonal/>
    </border>
    <border>
      <left style="hair">
        <color indexed="8"/>
      </left>
      <right style="thin">
        <color indexed="8"/>
      </right>
      <top style="thin">
        <color indexed="8"/>
      </top>
      <bottom/>
      <diagonal/>
    </border>
    <border>
      <left/>
      <right style="hair">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style="hair">
        <color indexed="8"/>
      </left>
      <right style="thin">
        <color indexed="8"/>
      </right>
      <top/>
      <bottom style="thin">
        <color indexed="8"/>
      </bottom>
      <diagonal/>
    </border>
    <border>
      <left/>
      <right style="hair">
        <color indexed="8"/>
      </right>
      <top/>
      <bottom style="thin">
        <color indexed="8"/>
      </bottom>
      <diagonal/>
    </border>
    <border>
      <left style="thin">
        <color indexed="8"/>
      </left>
      <right/>
      <top/>
      <bottom style="thin">
        <color indexed="8"/>
      </bottom>
      <diagonal/>
    </border>
    <border>
      <left style="medium">
        <color indexed="8"/>
      </left>
      <right/>
      <top/>
      <bottom/>
      <diagonal/>
    </border>
    <border>
      <left style="thin">
        <color indexed="8"/>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top/>
      <bottom/>
      <diagonal/>
    </border>
    <border>
      <left style="hair">
        <color indexed="8"/>
      </left>
      <right style="thin">
        <color indexed="8"/>
      </right>
      <top/>
      <bottom/>
      <diagonal/>
    </border>
    <border>
      <left style="thin">
        <color indexed="8"/>
      </left>
      <right/>
      <top/>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thin">
        <color indexed="8"/>
      </right>
      <top/>
      <bottom style="thin">
        <color indexed="8"/>
      </bottom>
      <diagonal/>
    </border>
    <border>
      <left/>
      <right style="medium">
        <color indexed="8"/>
      </right>
      <top/>
      <bottom/>
      <diagonal/>
    </border>
    <border>
      <left/>
      <right style="medium">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medium">
        <color indexed="8"/>
      </left>
      <right style="thin">
        <color indexed="8"/>
      </right>
      <top/>
      <bottom style="medium">
        <color indexed="8"/>
      </bottom>
      <diagonal/>
    </border>
    <border>
      <left/>
      <right style="hair">
        <color indexed="8"/>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style="medium">
        <color indexed="8"/>
      </right>
      <top style="thin">
        <color indexed="64"/>
      </top>
      <bottom/>
      <diagonal/>
    </border>
    <border>
      <left style="thin">
        <color indexed="8"/>
      </left>
      <right style="medium">
        <color indexed="8"/>
      </right>
      <top/>
      <bottom style="thin">
        <color indexed="64"/>
      </bottom>
      <diagonal/>
    </border>
    <border>
      <left style="thin">
        <color indexed="8"/>
      </left>
      <right style="thin">
        <color indexed="8"/>
      </right>
      <top style="medium">
        <color indexed="64"/>
      </top>
      <bottom/>
      <diagonal/>
    </border>
    <border>
      <left style="thin">
        <color indexed="8"/>
      </left>
      <right/>
      <top style="medium">
        <color indexed="64"/>
      </top>
      <bottom style="thin">
        <color indexed="8"/>
      </bottom>
      <diagonal/>
    </border>
    <border>
      <left/>
      <right style="thin">
        <color indexed="8"/>
      </right>
      <top style="medium">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8"/>
      </bottom>
      <diagonal/>
    </border>
    <border>
      <left style="medium">
        <color indexed="8"/>
      </left>
      <right/>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hair">
        <color indexed="8"/>
      </left>
      <right style="thin">
        <color indexed="8"/>
      </right>
      <top/>
      <bottom style="thin">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top/>
      <bottom style="thin">
        <color indexed="8"/>
      </bottom>
      <diagonal/>
    </border>
    <border>
      <left style="thin">
        <color indexed="8"/>
      </left>
      <right style="medium">
        <color indexed="8"/>
      </right>
      <top/>
      <bottom style="thin">
        <color indexed="8"/>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medium">
        <color indexed="64"/>
      </left>
      <right style="medium">
        <color indexed="64"/>
      </right>
      <top/>
      <bottom/>
      <diagonal/>
    </border>
  </borders>
  <cellStyleXfs count="8">
    <xf numFmtId="0" fontId="0" fillId="0" borderId="0"/>
    <xf numFmtId="0" fontId="2" fillId="0" borderId="0"/>
    <xf numFmtId="0" fontId="5"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cellStyleXfs>
  <cellXfs count="1099">
    <xf numFmtId="0" fontId="0" fillId="0" borderId="0" xfId="0"/>
    <xf numFmtId="0" fontId="11" fillId="0" borderId="0" xfId="4" applyFont="1"/>
    <xf numFmtId="0" fontId="11" fillId="0" borderId="41" xfId="4" applyFont="1" applyBorder="1" applyAlignment="1">
      <alignment horizontal="distributed" vertical="top"/>
    </xf>
    <xf numFmtId="0" fontId="11" fillId="0" borderId="26" xfId="4" applyFont="1" applyBorder="1" applyAlignment="1">
      <alignment horizontal="center" vertical="center"/>
    </xf>
    <xf numFmtId="0" fontId="11" fillId="0" borderId="25" xfId="4" applyFont="1" applyBorder="1" applyAlignment="1">
      <alignment horizontal="center" vertical="center"/>
    </xf>
    <xf numFmtId="0" fontId="11" fillId="0" borderId="59" xfId="4" applyFont="1" applyBorder="1" applyAlignment="1">
      <alignment horizontal="center" vertical="center"/>
    </xf>
    <xf numFmtId="0" fontId="12" fillId="0" borderId="25" xfId="4" applyFont="1" applyBorder="1" applyAlignment="1">
      <alignment horizontal="center" vertical="center"/>
    </xf>
    <xf numFmtId="0" fontId="11" fillId="0" borderId="65" xfId="4" applyFont="1" applyBorder="1" applyAlignment="1">
      <alignment horizontal="distributed" vertical="top"/>
    </xf>
    <xf numFmtId="0" fontId="11" fillId="0" borderId="66" xfId="4" applyFont="1" applyBorder="1"/>
    <xf numFmtId="0" fontId="11" fillId="0" borderId="67" xfId="4" applyFont="1" applyBorder="1" applyAlignment="1">
      <alignment horizontal="center"/>
    </xf>
    <xf numFmtId="0" fontId="11" fillId="0" borderId="1" xfId="4" applyFont="1" applyBorder="1"/>
    <xf numFmtId="0" fontId="11" fillId="0" borderId="31" xfId="4" applyFont="1" applyBorder="1" applyAlignment="1">
      <alignment horizontal="center"/>
    </xf>
    <xf numFmtId="0" fontId="11" fillId="0" borderId="57" xfId="4" applyFont="1" applyBorder="1" applyAlignment="1">
      <alignment horizontal="center"/>
    </xf>
    <xf numFmtId="0" fontId="11" fillId="0" borderId="57" xfId="4" applyFont="1" applyBorder="1" applyAlignment="1">
      <alignment shrinkToFit="1"/>
    </xf>
    <xf numFmtId="0" fontId="11" fillId="0" borderId="56" xfId="4" applyFont="1" applyBorder="1" applyAlignment="1">
      <alignment horizontal="distributed" vertical="top"/>
    </xf>
    <xf numFmtId="0" fontId="11" fillId="0" borderId="68" xfId="4" applyFont="1" applyBorder="1"/>
    <xf numFmtId="0" fontId="11" fillId="0" borderId="55" xfId="4" applyFont="1" applyBorder="1" applyAlignment="1">
      <alignment horizontal="center" shrinkToFit="1"/>
    </xf>
    <xf numFmtId="0" fontId="11" fillId="0" borderId="2" xfId="4" applyFont="1" applyBorder="1" applyAlignment="1">
      <alignment horizontal="center"/>
    </xf>
    <xf numFmtId="0" fontId="11" fillId="0" borderId="25" xfId="4" applyFont="1" applyBorder="1" applyAlignment="1">
      <alignment horizontal="center"/>
    </xf>
    <xf numFmtId="0" fontId="11" fillId="0" borderId="59" xfId="4" applyFont="1" applyBorder="1" applyAlignment="1">
      <alignment horizontal="center"/>
    </xf>
    <xf numFmtId="0" fontId="11" fillId="0" borderId="25" xfId="4" applyFont="1" applyBorder="1" applyAlignment="1">
      <alignment horizontal="center" shrinkToFit="1"/>
    </xf>
    <xf numFmtId="0" fontId="11" fillId="0" borderId="31" xfId="4" applyFont="1" applyBorder="1" applyAlignment="1">
      <alignment horizontal="center" shrinkToFit="1"/>
    </xf>
    <xf numFmtId="0" fontId="11" fillId="0" borderId="1" xfId="4" applyFont="1" applyBorder="1" applyAlignment="1">
      <alignment vertical="center" shrinkToFit="1"/>
    </xf>
    <xf numFmtId="0" fontId="11" fillId="0" borderId="26" xfId="4" applyFont="1" applyBorder="1" applyAlignment="1">
      <alignment horizontal="distributed" vertical="top"/>
    </xf>
    <xf numFmtId="0" fontId="11" fillId="0" borderId="3" xfId="4" applyFont="1" applyBorder="1" applyAlignment="1">
      <alignment horizontal="distributed" vertical="top"/>
    </xf>
    <xf numFmtId="0" fontId="11" fillId="0" borderId="60" xfId="4" applyFont="1" applyBorder="1" applyAlignment="1">
      <alignment horizontal="distributed"/>
    </xf>
    <xf numFmtId="0" fontId="11" fillId="0" borderId="42" xfId="4" applyFont="1" applyBorder="1"/>
    <xf numFmtId="0" fontId="11" fillId="0" borderId="0" xfId="4" applyFont="1" applyAlignment="1">
      <alignment horizontal="center"/>
    </xf>
    <xf numFmtId="0" fontId="11" fillId="0" borderId="13" xfId="4" applyFont="1" applyBorder="1" applyAlignment="1">
      <alignment horizontal="center"/>
    </xf>
    <xf numFmtId="0" fontId="11" fillId="0" borderId="72" xfId="4" applyFont="1" applyBorder="1" applyAlignment="1">
      <alignment horizontal="center"/>
    </xf>
    <xf numFmtId="0" fontId="11" fillId="0" borderId="4" xfId="4" applyFont="1" applyBorder="1"/>
    <xf numFmtId="0" fontId="11" fillId="0" borderId="68" xfId="4" applyFont="1" applyBorder="1" applyAlignment="1">
      <alignment vertical="top" wrapText="1"/>
    </xf>
    <xf numFmtId="0" fontId="11" fillId="0" borderId="55" xfId="4" applyFont="1" applyBorder="1" applyAlignment="1">
      <alignment horizontal="center" vertical="top"/>
    </xf>
    <xf numFmtId="0" fontId="13" fillId="0" borderId="68" xfId="4" applyFont="1" applyBorder="1" applyAlignment="1">
      <alignment vertical="center" wrapText="1"/>
    </xf>
    <xf numFmtId="0" fontId="11" fillId="0" borderId="4" xfId="4" applyFont="1" applyBorder="1" applyAlignment="1">
      <alignment vertical="center" wrapText="1"/>
    </xf>
    <xf numFmtId="0" fontId="11" fillId="0" borderId="31" xfId="4" applyFont="1" applyBorder="1" applyAlignment="1">
      <alignment horizontal="center" vertical="center"/>
    </xf>
    <xf numFmtId="0" fontId="11" fillId="0" borderId="46" xfId="4" applyFont="1" applyBorder="1"/>
    <xf numFmtId="0" fontId="11" fillId="0" borderId="60" xfId="4" applyFont="1" applyBorder="1"/>
    <xf numFmtId="0" fontId="11" fillId="0" borderId="3" xfId="4" applyFont="1" applyBorder="1" applyAlignment="1">
      <alignment horizontal="center" vertical="center"/>
    </xf>
    <xf numFmtId="0" fontId="11" fillId="0" borderId="73" xfId="4" applyFont="1" applyBorder="1" applyAlignment="1">
      <alignment horizontal="center" vertical="center"/>
    </xf>
    <xf numFmtId="0" fontId="11" fillId="0" borderId="4" xfId="4" applyFont="1" applyBorder="1" applyAlignment="1">
      <alignment horizontal="left"/>
    </xf>
    <xf numFmtId="0" fontId="11" fillId="0" borderId="4" xfId="4" applyFont="1" applyBorder="1" applyAlignment="1">
      <alignment shrinkToFit="1"/>
    </xf>
    <xf numFmtId="0" fontId="11" fillId="0" borderId="68" xfId="4" applyFont="1" applyBorder="1" applyAlignment="1">
      <alignment vertical="center" wrapText="1" shrinkToFit="1"/>
    </xf>
    <xf numFmtId="0" fontId="11" fillId="0" borderId="57" xfId="4" applyFont="1" applyBorder="1" applyAlignment="1">
      <alignment vertical="center" shrinkToFit="1"/>
    </xf>
    <xf numFmtId="0" fontId="11" fillId="0" borderId="57" xfId="4" applyFont="1" applyBorder="1" applyAlignment="1">
      <alignment horizontal="center" vertical="center" wrapText="1"/>
    </xf>
    <xf numFmtId="0" fontId="11" fillId="0" borderId="56" xfId="4" applyFont="1" applyBorder="1" applyAlignment="1">
      <alignment horizontal="center" vertical="center" wrapText="1"/>
    </xf>
    <xf numFmtId="0" fontId="11" fillId="0" borderId="55" xfId="4" applyFont="1" applyBorder="1" applyAlignment="1">
      <alignment horizontal="center" vertical="center" wrapText="1"/>
    </xf>
    <xf numFmtId="0" fontId="11" fillId="0" borderId="45" xfId="4" applyFont="1" applyBorder="1" applyAlignment="1">
      <alignment shrinkToFit="1"/>
    </xf>
    <xf numFmtId="0" fontId="11" fillId="0" borderId="56" xfId="4" applyFont="1" applyBorder="1" applyAlignment="1">
      <alignment horizontal="center" vertical="center" shrinkToFit="1"/>
    </xf>
    <xf numFmtId="0" fontId="11" fillId="0" borderId="31" xfId="4" applyFont="1" applyBorder="1" applyAlignment="1">
      <alignment horizontal="center" vertical="center" wrapText="1"/>
    </xf>
    <xf numFmtId="0" fontId="11" fillId="0" borderId="66" xfId="4" applyFont="1" applyBorder="1" applyAlignment="1">
      <alignment horizontal="center"/>
    </xf>
    <xf numFmtId="0" fontId="11" fillId="0" borderId="0" xfId="4" applyFont="1" applyAlignment="1">
      <alignment horizontal="distributed" vertical="top"/>
    </xf>
    <xf numFmtId="0" fontId="11" fillId="0" borderId="4" xfId="4" applyFont="1" applyBorder="1" applyAlignment="1">
      <alignment vertical="center" shrinkToFit="1"/>
    </xf>
    <xf numFmtId="0" fontId="14" fillId="0" borderId="0" xfId="4" applyFont="1"/>
    <xf numFmtId="0" fontId="14" fillId="0" borderId="0" xfId="4" applyFont="1" applyAlignment="1">
      <alignment horizontal="distributed" vertical="top"/>
    </xf>
    <xf numFmtId="0" fontId="11" fillId="0" borderId="9" xfId="4" applyFont="1" applyBorder="1"/>
    <xf numFmtId="0" fontId="11" fillId="0" borderId="65" xfId="4" applyFont="1" applyBorder="1" applyAlignment="1">
      <alignment horizontal="centerContinuous"/>
    </xf>
    <xf numFmtId="0" fontId="11" fillId="0" borderId="78" xfId="4" applyFont="1" applyBorder="1" applyAlignment="1">
      <alignment horizontal="centerContinuous"/>
    </xf>
    <xf numFmtId="0" fontId="11" fillId="0" borderId="66" xfId="4" applyFont="1" applyBorder="1" applyAlignment="1">
      <alignment horizontal="centerContinuous"/>
    </xf>
    <xf numFmtId="0" fontId="11" fillId="0" borderId="79" xfId="4" applyFont="1" applyBorder="1" applyAlignment="1">
      <alignment horizontal="centerContinuous"/>
    </xf>
    <xf numFmtId="0" fontId="11" fillId="0" borderId="20" xfId="4" applyFont="1" applyBorder="1" applyAlignment="1">
      <alignment horizontal="center"/>
    </xf>
    <xf numFmtId="0" fontId="11" fillId="0" borderId="19" xfId="4" applyFont="1" applyBorder="1" applyAlignment="1">
      <alignment horizontal="center"/>
    </xf>
    <xf numFmtId="0" fontId="11" fillId="0" borderId="80" xfId="4" applyFont="1" applyBorder="1" applyAlignment="1">
      <alignment horizontal="center"/>
    </xf>
    <xf numFmtId="0" fontId="15" fillId="0" borderId="55" xfId="4" applyFont="1" applyBorder="1" applyAlignment="1">
      <alignment horizontal="center" vertical="center"/>
    </xf>
    <xf numFmtId="0" fontId="11" fillId="0" borderId="65" xfId="4" applyFont="1" applyBorder="1" applyAlignment="1">
      <alignment horizontal="center" vertical="center"/>
    </xf>
    <xf numFmtId="0" fontId="11" fillId="0" borderId="78" xfId="4" applyFont="1" applyBorder="1" applyAlignment="1">
      <alignment horizontal="center" vertical="center"/>
    </xf>
    <xf numFmtId="0" fontId="12" fillId="0" borderId="67" xfId="4" applyFont="1" applyBorder="1" applyAlignment="1">
      <alignment horizontal="center" vertical="center"/>
    </xf>
    <xf numFmtId="0" fontId="11" fillId="0" borderId="79" xfId="4" applyFont="1" applyBorder="1" applyAlignment="1">
      <alignment horizontal="center" vertical="center"/>
    </xf>
    <xf numFmtId="0" fontId="12" fillId="0" borderId="31" xfId="4" applyFont="1" applyBorder="1" applyAlignment="1">
      <alignment horizontal="center" vertical="center"/>
    </xf>
    <xf numFmtId="0" fontId="12" fillId="0" borderId="55" xfId="4" applyFont="1" applyBorder="1" applyAlignment="1">
      <alignment horizontal="center" vertical="center"/>
    </xf>
    <xf numFmtId="0" fontId="12" fillId="0" borderId="0" xfId="4" applyFont="1" applyAlignment="1">
      <alignment horizontal="center" vertical="center"/>
    </xf>
    <xf numFmtId="0" fontId="11" fillId="0" borderId="81" xfId="4" applyFont="1" applyBorder="1" applyAlignment="1">
      <alignment horizontal="center" vertical="center"/>
    </xf>
    <xf numFmtId="0" fontId="12" fillId="0" borderId="1" xfId="4" applyFont="1" applyBorder="1" applyAlignment="1">
      <alignment horizontal="center" vertical="center"/>
    </xf>
    <xf numFmtId="0" fontId="12" fillId="0" borderId="57" xfId="4" applyFont="1" applyBorder="1" applyAlignment="1">
      <alignment horizontal="center" vertical="center"/>
    </xf>
    <xf numFmtId="0" fontId="12" fillId="0" borderId="10" xfId="4" applyFont="1" applyBorder="1" applyAlignment="1">
      <alignment horizontal="center" vertical="center"/>
    </xf>
    <xf numFmtId="0" fontId="11" fillId="2" borderId="53" xfId="4" applyFont="1" applyFill="1" applyBorder="1" applyAlignment="1">
      <alignment horizontal="distributed" vertical="top"/>
    </xf>
    <xf numFmtId="0" fontId="11" fillId="2" borderId="69" xfId="4" applyFont="1" applyFill="1" applyBorder="1" applyAlignment="1">
      <alignment vertical="center"/>
    </xf>
    <xf numFmtId="0" fontId="11" fillId="2" borderId="10" xfId="4" applyFont="1" applyFill="1" applyBorder="1" applyAlignment="1">
      <alignment horizontal="center" vertical="center"/>
    </xf>
    <xf numFmtId="0" fontId="11" fillId="2" borderId="53" xfId="4" applyFont="1" applyFill="1" applyBorder="1" applyAlignment="1">
      <alignment horizontal="center" vertical="center"/>
    </xf>
    <xf numFmtId="0" fontId="11" fillId="2" borderId="54" xfId="4" applyFont="1" applyFill="1" applyBorder="1" applyAlignment="1">
      <alignment horizontal="center" vertical="center"/>
    </xf>
    <xf numFmtId="0" fontId="11" fillId="2" borderId="46" xfId="4" applyFont="1" applyFill="1" applyBorder="1" applyAlignment="1">
      <alignment horizontal="distributed" vertical="center"/>
    </xf>
    <xf numFmtId="0" fontId="11" fillId="2" borderId="2" xfId="4" applyFont="1" applyFill="1" applyBorder="1" applyAlignment="1">
      <alignment horizontal="distributed" vertical="top"/>
    </xf>
    <xf numFmtId="0" fontId="11" fillId="2" borderId="2" xfId="4" applyFont="1" applyFill="1" applyBorder="1" applyAlignment="1">
      <alignment horizontal="left" vertical="top" wrapText="1"/>
    </xf>
    <xf numFmtId="0" fontId="11" fillId="2" borderId="2" xfId="4" applyFont="1" applyFill="1" applyBorder="1" applyAlignment="1">
      <alignment horizontal="center" vertical="center" wrapText="1"/>
    </xf>
    <xf numFmtId="0" fontId="11" fillId="2" borderId="2" xfId="4" applyFont="1" applyFill="1" applyBorder="1" applyAlignment="1">
      <alignment horizontal="center" vertical="center"/>
    </xf>
    <xf numFmtId="0" fontId="11" fillId="2" borderId="55" xfId="4" applyFont="1" applyFill="1" applyBorder="1" applyAlignment="1">
      <alignment horizontal="center" vertical="center"/>
    </xf>
    <xf numFmtId="0" fontId="11" fillId="2" borderId="27" xfId="4" applyFont="1" applyFill="1" applyBorder="1" applyAlignment="1">
      <alignment horizontal="center" vertical="center"/>
    </xf>
    <xf numFmtId="0" fontId="11" fillId="2" borderId="41" xfId="4" applyFont="1" applyFill="1" applyBorder="1" applyAlignment="1">
      <alignment horizontal="distributed" vertical="top"/>
    </xf>
    <xf numFmtId="0" fontId="11" fillId="2" borderId="56" xfId="4" applyFont="1" applyFill="1" applyBorder="1" applyAlignment="1">
      <alignment horizontal="center" vertical="center"/>
    </xf>
    <xf numFmtId="0" fontId="11" fillId="2" borderId="57" xfId="4" applyFont="1" applyFill="1" applyBorder="1" applyAlignment="1">
      <alignment horizontal="center" vertical="center"/>
    </xf>
    <xf numFmtId="0" fontId="11" fillId="2" borderId="58" xfId="4" applyFont="1" applyFill="1" applyBorder="1" applyAlignment="1">
      <alignment horizontal="center" vertical="center"/>
    </xf>
    <xf numFmtId="0" fontId="11" fillId="2" borderId="13" xfId="4" applyFont="1" applyFill="1" applyBorder="1" applyAlignment="1">
      <alignment horizontal="distributed" vertical="top"/>
    </xf>
    <xf numFmtId="0" fontId="11" fillId="2" borderId="42" xfId="4" applyFont="1" applyFill="1" applyBorder="1" applyAlignment="1">
      <alignment vertical="center"/>
    </xf>
    <xf numFmtId="0" fontId="11" fillId="2" borderId="26" xfId="4" applyFont="1" applyFill="1" applyBorder="1" applyAlignment="1">
      <alignment horizontal="center" vertical="center"/>
    </xf>
    <xf numFmtId="0" fontId="11" fillId="2" borderId="25" xfId="4" applyFont="1" applyFill="1" applyBorder="1" applyAlignment="1">
      <alignment horizontal="center" vertical="center"/>
    </xf>
    <xf numFmtId="0" fontId="11" fillId="2" borderId="59" xfId="4" applyFont="1" applyFill="1" applyBorder="1" applyAlignment="1">
      <alignment horizontal="center" vertical="center"/>
    </xf>
    <xf numFmtId="0" fontId="12" fillId="2" borderId="25" xfId="4" applyFont="1" applyFill="1" applyBorder="1" applyAlignment="1">
      <alignment horizontal="center" vertical="center"/>
    </xf>
    <xf numFmtId="0" fontId="11" fillId="2" borderId="3" xfId="4" applyFont="1" applyFill="1" applyBorder="1" applyAlignment="1">
      <alignment horizontal="distributed" vertical="top" wrapText="1"/>
    </xf>
    <xf numFmtId="0" fontId="11" fillId="2" borderId="4" xfId="4" applyFont="1" applyFill="1" applyBorder="1" applyAlignment="1">
      <alignment vertical="center"/>
    </xf>
    <xf numFmtId="0" fontId="12" fillId="2" borderId="2" xfId="4" applyFont="1" applyFill="1" applyBorder="1" applyAlignment="1">
      <alignment horizontal="center" vertical="center"/>
    </xf>
    <xf numFmtId="0" fontId="11" fillId="0" borderId="110" xfId="0" applyFont="1" applyBorder="1" applyAlignment="1">
      <alignment horizontal="distributed"/>
    </xf>
    <xf numFmtId="0" fontId="11" fillId="0" borderId="111" xfId="0" applyFont="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0" fontId="12" fillId="0" borderId="113" xfId="0" applyFont="1" applyBorder="1" applyAlignment="1">
      <alignment horizontal="center" vertical="center"/>
    </xf>
    <xf numFmtId="0" fontId="11" fillId="0" borderId="114" xfId="0" applyFont="1" applyBorder="1" applyAlignment="1">
      <alignment horizontal="center" vertical="center"/>
    </xf>
    <xf numFmtId="0" fontId="11" fillId="0" borderId="115" xfId="0" applyFont="1" applyBorder="1" applyAlignment="1">
      <alignment horizontal="distributed"/>
    </xf>
    <xf numFmtId="0" fontId="11" fillId="0" borderId="116" xfId="0" applyFont="1" applyBorder="1"/>
    <xf numFmtId="0" fontId="11" fillId="0" borderId="116" xfId="0" applyFont="1" applyBorder="1" applyAlignment="1">
      <alignment horizontal="center"/>
    </xf>
    <xf numFmtId="0" fontId="11" fillId="0" borderId="117" xfId="0" applyFont="1" applyBorder="1" applyAlignment="1">
      <alignment horizontal="center" vertical="center"/>
    </xf>
    <xf numFmtId="0" fontId="11" fillId="0" borderId="116"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94" xfId="0" applyFont="1" applyBorder="1" applyAlignment="1">
      <alignment horizontal="distributed" vertical="top"/>
    </xf>
    <xf numFmtId="0" fontId="11" fillId="0" borderId="94" xfId="0" applyFont="1" applyBorder="1" applyAlignment="1">
      <alignment wrapText="1"/>
    </xf>
    <xf numFmtId="0" fontId="11" fillId="0" borderId="95" xfId="0" applyFont="1" applyBorder="1" applyAlignment="1">
      <alignment horizontal="center" vertical="center"/>
    </xf>
    <xf numFmtId="0" fontId="11" fillId="0" borderId="101" xfId="0" applyFont="1" applyBorder="1" applyAlignment="1">
      <alignment horizontal="center" vertical="center"/>
    </xf>
    <xf numFmtId="0" fontId="11" fillId="0" borderId="120" xfId="0" applyFont="1" applyBorder="1" applyAlignment="1">
      <alignment horizontal="center" vertical="center"/>
    </xf>
    <xf numFmtId="0" fontId="11" fillId="0" borderId="121" xfId="1" applyFont="1" applyBorder="1"/>
    <xf numFmtId="0" fontId="11" fillId="0" borderId="95" xfId="1" applyFont="1" applyBorder="1" applyAlignment="1">
      <alignment horizontal="center"/>
    </xf>
    <xf numFmtId="0" fontId="11" fillId="0" borderId="117" xfId="1" applyFont="1" applyBorder="1" applyAlignment="1">
      <alignment horizontal="center" vertical="center"/>
    </xf>
    <xf numFmtId="0" fontId="11" fillId="0" borderId="116" xfId="1" applyFont="1" applyBorder="1" applyAlignment="1">
      <alignment horizontal="center" vertical="center"/>
    </xf>
    <xf numFmtId="0" fontId="11" fillId="0" borderId="118" xfId="1" applyFont="1" applyBorder="1" applyAlignment="1">
      <alignment horizontal="center" vertical="center"/>
    </xf>
    <xf numFmtId="0" fontId="11" fillId="0" borderId="119" xfId="1" applyFont="1" applyBorder="1" applyAlignment="1">
      <alignment horizontal="center" vertical="center"/>
    </xf>
    <xf numFmtId="0" fontId="17" fillId="0" borderId="111" xfId="0" applyFont="1" applyBorder="1" applyAlignment="1">
      <alignment horizontal="center"/>
    </xf>
    <xf numFmtId="0" fontId="17" fillId="0" borderId="111" xfId="0" applyFont="1" applyBorder="1" applyAlignment="1">
      <alignment horizontal="center" vertical="center"/>
    </xf>
    <xf numFmtId="0" fontId="17" fillId="0" borderId="91" xfId="0" applyFont="1" applyBorder="1" applyAlignment="1">
      <alignment horizontal="distributed" vertical="top"/>
    </xf>
    <xf numFmtId="0" fontId="17" fillId="0" borderId="84" xfId="0" applyFont="1" applyBorder="1"/>
    <xf numFmtId="0" fontId="17" fillId="0" borderId="85" xfId="0" applyFont="1" applyBorder="1" applyAlignment="1">
      <alignment horizontal="center"/>
    </xf>
    <xf numFmtId="0" fontId="11" fillId="0" borderId="91"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123" xfId="0" applyFont="1" applyBorder="1" applyAlignment="1">
      <alignment horizontal="center" vertical="center"/>
    </xf>
    <xf numFmtId="0" fontId="17" fillId="0" borderId="116" xfId="0" applyFont="1" applyBorder="1"/>
    <xf numFmtId="0" fontId="17" fillId="0" borderId="118" xfId="0" applyFont="1" applyBorder="1" applyAlignment="1">
      <alignment horizontal="center"/>
    </xf>
    <xf numFmtId="0" fontId="17" fillId="0" borderId="94" xfId="0" applyFont="1" applyBorder="1" applyAlignment="1">
      <alignment vertical="center" wrapText="1"/>
    </xf>
    <xf numFmtId="0" fontId="17" fillId="0" borderId="95" xfId="0" applyFont="1" applyBorder="1" applyAlignment="1">
      <alignment horizontal="center" vertical="center"/>
    </xf>
    <xf numFmtId="0" fontId="17" fillId="0" borderId="84" xfId="0" applyFont="1" applyBorder="1" applyAlignment="1">
      <alignment horizontal="distributed" vertical="top"/>
    </xf>
    <xf numFmtId="0" fontId="17" fillId="0" borderId="94" xfId="0" applyFont="1" applyBorder="1"/>
    <xf numFmtId="0" fontId="17" fillId="0" borderId="95" xfId="0" applyFont="1" applyBorder="1" applyAlignment="1">
      <alignment horizontal="center"/>
    </xf>
    <xf numFmtId="0" fontId="17" fillId="0" borderId="117" xfId="0" applyFont="1" applyBorder="1" applyAlignment="1">
      <alignment horizontal="center"/>
    </xf>
    <xf numFmtId="0" fontId="17" fillId="0" borderId="121" xfId="0" applyFont="1" applyBorder="1"/>
    <xf numFmtId="0" fontId="17" fillId="0" borderId="116" xfId="0" applyFont="1" applyBorder="1" applyAlignment="1">
      <alignment horizontal="center"/>
    </xf>
    <xf numFmtId="0" fontId="11" fillId="0" borderId="124" xfId="0" applyFont="1" applyBorder="1" applyAlignment="1">
      <alignment horizontal="center" vertical="center"/>
    </xf>
    <xf numFmtId="0" fontId="17" fillId="0" borderId="101" xfId="0" applyFont="1" applyBorder="1" applyAlignment="1">
      <alignment horizontal="distributed" vertical="top"/>
    </xf>
    <xf numFmtId="0" fontId="12" fillId="0" borderId="55" xfId="4" applyFont="1" applyBorder="1" applyAlignment="1">
      <alignment horizontal="center" vertical="center" wrapText="1"/>
    </xf>
    <xf numFmtId="0" fontId="11" fillId="3" borderId="57" xfId="4" applyFont="1" applyFill="1" applyBorder="1" applyAlignment="1">
      <alignment vertical="top" wrapText="1"/>
    </xf>
    <xf numFmtId="0" fontId="17" fillId="0" borderId="110" xfId="0" applyFont="1" applyBorder="1" applyAlignment="1">
      <alignment horizontal="distributed"/>
    </xf>
    <xf numFmtId="0" fontId="17" fillId="0" borderId="108" xfId="0" applyFont="1" applyBorder="1" applyAlignment="1">
      <alignment horizontal="distributed" vertical="top"/>
    </xf>
    <xf numFmtId="0" fontId="11" fillId="0" borderId="133" xfId="0" applyFont="1" applyBorder="1" applyAlignment="1">
      <alignment horizontal="distributed"/>
    </xf>
    <xf numFmtId="0" fontId="11" fillId="2" borderId="46" xfId="4" applyFont="1" applyFill="1" applyBorder="1" applyAlignment="1">
      <alignment horizontal="distributed"/>
    </xf>
    <xf numFmtId="0" fontId="11" fillId="2" borderId="60" xfId="4" applyFont="1" applyFill="1" applyBorder="1" applyAlignment="1">
      <alignment horizontal="distributed"/>
    </xf>
    <xf numFmtId="0" fontId="15" fillId="0" borderId="68" xfId="4" applyFont="1" applyBorder="1" applyAlignment="1">
      <alignment horizontal="left" vertical="top" wrapText="1"/>
    </xf>
    <xf numFmtId="0" fontId="6" fillId="2" borderId="0" xfId="0" applyFont="1" applyFill="1"/>
    <xf numFmtId="0" fontId="7" fillId="2" borderId="0" xfId="0" applyFont="1" applyFill="1"/>
    <xf numFmtId="0" fontId="0" fillId="2" borderId="0" xfId="0" applyFill="1"/>
    <xf numFmtId="0" fontId="8" fillId="2" borderId="0" xfId="0" applyFont="1" applyFill="1"/>
    <xf numFmtId="0" fontId="8" fillId="2" borderId="0" xfId="0" applyFont="1" applyFill="1" applyAlignment="1">
      <alignment vertical="center"/>
    </xf>
    <xf numFmtId="0" fontId="8" fillId="2" borderId="0" xfId="0" applyFont="1" applyFill="1" applyAlignment="1">
      <alignment vertical="top"/>
    </xf>
    <xf numFmtId="0" fontId="11" fillId="2" borderId="2" xfId="5" applyFont="1" applyFill="1" applyBorder="1"/>
    <xf numFmtId="0" fontId="11" fillId="2" borderId="57" xfId="5" applyFont="1" applyFill="1" applyBorder="1"/>
    <xf numFmtId="0" fontId="11" fillId="2" borderId="43" xfId="4" applyFont="1" applyFill="1" applyBorder="1" applyAlignment="1">
      <alignment horizontal="distributed" vertical="center"/>
    </xf>
    <xf numFmtId="0" fontId="11" fillId="2" borderId="116" xfId="1" applyFont="1" applyFill="1" applyBorder="1" applyAlignment="1">
      <alignment horizontal="distributed" vertical="top"/>
    </xf>
    <xf numFmtId="0" fontId="11" fillId="2" borderId="121" xfId="1" applyFont="1" applyFill="1" applyBorder="1" applyAlignment="1">
      <alignment vertical="center" shrinkToFit="1"/>
    </xf>
    <xf numFmtId="0" fontId="11" fillId="2" borderId="95" xfId="1" applyFont="1" applyFill="1" applyBorder="1" applyAlignment="1">
      <alignment horizontal="center"/>
    </xf>
    <xf numFmtId="0" fontId="11" fillId="2" borderId="117" xfId="1" applyFont="1" applyFill="1" applyBorder="1" applyAlignment="1">
      <alignment horizontal="center" vertical="center"/>
    </xf>
    <xf numFmtId="0" fontId="11" fillId="2" borderId="116" xfId="1" applyFont="1" applyFill="1" applyBorder="1" applyAlignment="1">
      <alignment horizontal="center" vertical="center"/>
    </xf>
    <xf numFmtId="0" fontId="11" fillId="2" borderId="118" xfId="1" applyFont="1" applyFill="1" applyBorder="1" applyAlignment="1">
      <alignment horizontal="center" vertical="center"/>
    </xf>
    <xf numFmtId="0" fontId="11" fillId="2" borderId="119" xfId="1" applyFont="1" applyFill="1" applyBorder="1" applyAlignment="1">
      <alignment horizontal="center" vertical="center"/>
    </xf>
    <xf numFmtId="0" fontId="11" fillId="2" borderId="43" xfId="4" applyFont="1" applyFill="1" applyBorder="1" applyAlignment="1">
      <alignment horizontal="distributed"/>
    </xf>
    <xf numFmtId="0" fontId="11" fillId="0" borderId="31" xfId="4" applyFont="1" applyBorder="1" applyAlignment="1">
      <alignment horizontal="center" vertical="center" shrinkToFit="1"/>
    </xf>
    <xf numFmtId="0" fontId="11" fillId="0" borderId="94" xfId="0" applyFont="1" applyBorder="1" applyAlignment="1">
      <alignment horizontal="center" vertical="center"/>
    </xf>
    <xf numFmtId="0" fontId="11" fillId="0" borderId="140" xfId="0" applyFont="1" applyBorder="1" applyAlignment="1">
      <alignment horizontal="distributed" vertical="top"/>
    </xf>
    <xf numFmtId="0" fontId="11" fillId="0" borderId="141" xfId="0" applyFont="1" applyBorder="1"/>
    <xf numFmtId="0" fontId="18" fillId="2" borderId="0" xfId="0" applyFont="1" applyFill="1" applyAlignment="1">
      <alignment vertical="top"/>
    </xf>
    <xf numFmtId="0" fontId="20" fillId="0" borderId="0" xfId="4" applyFont="1"/>
    <xf numFmtId="0" fontId="8" fillId="0" borderId="13" xfId="0" applyFont="1" applyBorder="1" applyAlignment="1">
      <alignment vertical="top"/>
    </xf>
    <xf numFmtId="0" fontId="8" fillId="0" borderId="8" xfId="0" applyFont="1" applyBorder="1" applyAlignment="1">
      <alignment horizontal="distributed"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horizontal="center" vertical="center"/>
    </xf>
    <xf numFmtId="0" fontId="8" fillId="0" borderId="0" xfId="0" applyFont="1" applyAlignment="1">
      <alignment vertical="center"/>
    </xf>
    <xf numFmtId="0" fontId="8" fillId="0" borderId="13" xfId="0" applyFont="1" applyBorder="1" applyAlignment="1">
      <alignment vertical="center"/>
    </xf>
    <xf numFmtId="0" fontId="8" fillId="0" borderId="2" xfId="0" applyFont="1" applyBorder="1" applyAlignment="1">
      <alignment horizontal="center" vertical="center"/>
    </xf>
    <xf numFmtId="0" fontId="8" fillId="0" borderId="14" xfId="0" applyFont="1" applyBorder="1" applyAlignment="1">
      <alignment vertical="center"/>
    </xf>
    <xf numFmtId="0" fontId="8" fillId="0" borderId="12" xfId="0" applyFont="1" applyBorder="1" applyAlignment="1">
      <alignment horizontal="distributed"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36" xfId="0" applyFont="1" applyBorder="1" applyAlignment="1">
      <alignment horizontal="center" vertical="center"/>
    </xf>
    <xf numFmtId="0" fontId="8" fillId="0" borderId="18" xfId="0" applyFont="1" applyBorder="1" applyAlignment="1">
      <alignment horizontal="distributed" vertical="center"/>
    </xf>
    <xf numFmtId="0" fontId="8" fillId="0" borderId="19" xfId="0" applyFont="1" applyBorder="1" applyAlignment="1">
      <alignment horizontal="center" vertical="center"/>
    </xf>
    <xf numFmtId="0" fontId="8" fillId="0" borderId="20"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50" xfId="0" applyFont="1" applyBorder="1" applyAlignment="1">
      <alignment horizontal="center" vertical="center"/>
    </xf>
    <xf numFmtId="0" fontId="8" fillId="0" borderId="7" xfId="0" applyFont="1" applyBorder="1" applyAlignment="1">
      <alignment horizontal="center" vertical="center"/>
    </xf>
    <xf numFmtId="0" fontId="8" fillId="0" borderId="51" xfId="0" applyFont="1" applyBorder="1" applyAlignment="1">
      <alignment horizontal="center" vertical="center"/>
    </xf>
    <xf numFmtId="0" fontId="8" fillId="0" borderId="23" xfId="0" applyFont="1" applyBorder="1" applyAlignment="1">
      <alignment vertical="center"/>
    </xf>
    <xf numFmtId="0" fontId="8" fillId="0" borderId="12" xfId="0" applyFont="1" applyBorder="1" applyAlignment="1">
      <alignment horizontal="distributed" vertical="top"/>
    </xf>
    <xf numFmtId="0" fontId="8" fillId="0" borderId="13" xfId="0" applyFont="1" applyBorder="1" applyAlignment="1">
      <alignment horizontal="center" vertical="top"/>
    </xf>
    <xf numFmtId="0" fontId="8" fillId="0" borderId="0" xfId="0" applyFont="1" applyAlignment="1">
      <alignment vertical="top"/>
    </xf>
    <xf numFmtId="0" fontId="8" fillId="0" borderId="32" xfId="0" applyFont="1" applyBorder="1" applyAlignment="1">
      <alignment horizontal="center" vertical="top"/>
    </xf>
    <xf numFmtId="0" fontId="8" fillId="0" borderId="28" xfId="0" applyFont="1" applyBorder="1" applyAlignment="1">
      <alignment horizontal="center" vertical="top"/>
    </xf>
    <xf numFmtId="0" fontId="8" fillId="0" borderId="33" xfId="0" applyFont="1" applyBorder="1" applyAlignment="1">
      <alignment horizontal="center" vertical="top"/>
    </xf>
    <xf numFmtId="0" fontId="8" fillId="0" borderId="14" xfId="0" applyFont="1" applyBorder="1" applyAlignment="1">
      <alignment vertical="top"/>
    </xf>
    <xf numFmtId="0" fontId="8" fillId="0" borderId="24" xfId="0" applyFont="1" applyBorder="1" applyAlignment="1">
      <alignment horizontal="distributed" vertical="top"/>
    </xf>
    <xf numFmtId="0" fontId="8" fillId="0" borderId="2" xfId="0" applyFont="1" applyBorder="1" applyAlignment="1">
      <alignment horizontal="center" vertical="top"/>
    </xf>
    <xf numFmtId="0" fontId="8" fillId="0" borderId="25" xfId="0" applyFont="1" applyBorder="1" applyAlignment="1">
      <alignment vertical="top"/>
    </xf>
    <xf numFmtId="0" fontId="8" fillId="0" borderId="2" xfId="0" applyFont="1" applyBorder="1" applyAlignment="1">
      <alignment vertical="top"/>
    </xf>
    <xf numFmtId="0" fontId="8" fillId="0" borderId="15" xfId="0" applyFont="1" applyBorder="1" applyAlignment="1">
      <alignment horizontal="center" vertical="top"/>
    </xf>
    <xf numFmtId="0" fontId="8" fillId="0" borderId="16" xfId="0" applyFont="1" applyBorder="1" applyAlignment="1">
      <alignment horizontal="center" vertical="top"/>
    </xf>
    <xf numFmtId="0" fontId="8" fillId="0" borderId="6" xfId="0" applyFont="1" applyBorder="1" applyAlignment="1">
      <alignment horizontal="center" vertical="top"/>
    </xf>
    <xf numFmtId="0" fontId="8" fillId="0" borderId="17" xfId="0" applyFont="1" applyBorder="1" applyAlignment="1">
      <alignment horizontal="center" vertical="top"/>
    </xf>
    <xf numFmtId="0" fontId="8" fillId="0" borderId="45" xfId="0" applyFont="1" applyBorder="1" applyAlignment="1">
      <alignment horizontal="center" vertical="top"/>
    </xf>
    <xf numFmtId="0" fontId="8" fillId="0" borderId="27" xfId="0" applyFont="1" applyBorder="1" applyAlignment="1">
      <alignment vertical="top"/>
    </xf>
    <xf numFmtId="0" fontId="8" fillId="0" borderId="30" xfId="0" applyFont="1" applyBorder="1" applyAlignment="1">
      <alignment horizontal="distributed" vertical="top"/>
    </xf>
    <xf numFmtId="0" fontId="8" fillId="0" borderId="1" xfId="0" applyFont="1" applyBorder="1" applyAlignment="1">
      <alignment horizontal="center" vertical="top"/>
    </xf>
    <xf numFmtId="0" fontId="8" fillId="0" borderId="31" xfId="0" applyFont="1" applyBorder="1" applyAlignment="1">
      <alignment vertical="top"/>
    </xf>
    <xf numFmtId="0" fontId="8" fillId="0" borderId="1" xfId="0" applyFont="1" applyBorder="1" applyAlignment="1">
      <alignment vertical="top"/>
    </xf>
    <xf numFmtId="0" fontId="8" fillId="0" borderId="34" xfId="0" applyFont="1" applyBorder="1" applyAlignment="1">
      <alignment horizontal="center" vertical="top" wrapText="1"/>
    </xf>
    <xf numFmtId="0" fontId="8" fillId="0" borderId="34" xfId="0" applyFont="1" applyBorder="1" applyAlignment="1">
      <alignment horizontal="center" vertical="top"/>
    </xf>
    <xf numFmtId="0" fontId="8" fillId="0" borderId="33" xfId="0" applyFont="1" applyBorder="1" applyAlignment="1">
      <alignment vertical="top"/>
    </xf>
    <xf numFmtId="0" fontId="8" fillId="0" borderId="35" xfId="0" applyFont="1" applyBorder="1" applyAlignment="1">
      <alignment vertical="top"/>
    </xf>
    <xf numFmtId="0" fontId="8" fillId="0" borderId="36" xfId="0" applyFont="1" applyBorder="1" applyAlignment="1">
      <alignment horizontal="center" vertical="top"/>
    </xf>
    <xf numFmtId="0" fontId="8" fillId="0" borderId="28" xfId="0" applyFont="1" applyBorder="1" applyAlignment="1">
      <alignment horizontal="center" vertical="top" wrapText="1"/>
    </xf>
    <xf numFmtId="0" fontId="8" fillId="0" borderId="52" xfId="0" applyFont="1" applyBorder="1" applyAlignment="1">
      <alignment horizontal="center" vertical="top"/>
    </xf>
    <xf numFmtId="0" fontId="8" fillId="0" borderId="1" xfId="0" applyFont="1" applyBorder="1" applyAlignment="1">
      <alignment horizontal="center" vertical="top" wrapText="1"/>
    </xf>
    <xf numFmtId="0" fontId="8" fillId="0" borderId="5" xfId="0" applyFont="1" applyBorder="1" applyAlignment="1">
      <alignment horizontal="center" vertical="top"/>
    </xf>
    <xf numFmtId="0" fontId="3" fillId="0" borderId="32" xfId="0" applyFont="1" applyBorder="1" applyAlignment="1">
      <alignment horizontal="center" vertical="top"/>
    </xf>
    <xf numFmtId="0" fontId="3" fillId="0" borderId="48" xfId="0" applyFont="1" applyBorder="1" applyAlignment="1">
      <alignment horizontal="center" vertical="top"/>
    </xf>
    <xf numFmtId="0" fontId="8" fillId="0" borderId="48" xfId="0" applyFont="1" applyBorder="1" applyAlignment="1">
      <alignment horizontal="center" vertical="top"/>
    </xf>
    <xf numFmtId="0" fontId="8" fillId="0" borderId="32" xfId="0" applyFont="1" applyBorder="1" applyAlignment="1">
      <alignment horizontal="center" vertical="top" wrapText="1"/>
    </xf>
    <xf numFmtId="0" fontId="8" fillId="0" borderId="26" xfId="0" applyFont="1" applyBorder="1" applyAlignment="1">
      <alignment vertical="top"/>
    </xf>
    <xf numFmtId="0" fontId="8" fillId="0" borderId="3" xfId="0" applyFont="1" applyBorder="1" applyAlignment="1">
      <alignment vertical="top"/>
    </xf>
    <xf numFmtId="0" fontId="8" fillId="0" borderId="25" xfId="0" applyFont="1" applyBorder="1" applyAlignment="1">
      <alignment horizontal="center" vertical="top"/>
    </xf>
    <xf numFmtId="0" fontId="8" fillId="0" borderId="31" xfId="0" applyFont="1" applyBorder="1" applyAlignment="1">
      <alignment horizontal="center" vertical="top"/>
    </xf>
    <xf numFmtId="0" fontId="0" fillId="0" borderId="4" xfId="0" applyBorder="1" applyAlignment="1">
      <alignment horizontal="center" vertical="top"/>
    </xf>
    <xf numFmtId="0" fontId="8" fillId="0" borderId="26" xfId="0" applyFont="1" applyBorder="1" applyAlignment="1">
      <alignment horizontal="center" vertical="top"/>
    </xf>
    <xf numFmtId="0" fontId="8" fillId="0" borderId="83" xfId="0" applyFont="1" applyBorder="1" applyAlignment="1">
      <alignment horizontal="distributed" vertical="top"/>
    </xf>
    <xf numFmtId="0" fontId="8" fillId="0" borderId="84" xfId="0" applyFont="1" applyBorder="1" applyAlignment="1">
      <alignment horizontal="center" vertical="top"/>
    </xf>
    <xf numFmtId="0" fontId="8" fillId="0" borderId="85" xfId="0" applyFont="1" applyBorder="1" applyAlignment="1">
      <alignment vertical="top"/>
    </xf>
    <xf numFmtId="0" fontId="8" fillId="0" borderId="84" xfId="0" applyFont="1" applyBorder="1" applyAlignment="1">
      <alignment vertical="top"/>
    </xf>
    <xf numFmtId="0" fontId="8" fillId="0" borderId="86" xfId="0" applyFont="1" applyBorder="1" applyAlignment="1">
      <alignment horizontal="center" vertical="top"/>
    </xf>
    <xf numFmtId="0" fontId="8" fillId="0" borderId="87" xfId="0" applyFont="1" applyBorder="1" applyAlignment="1">
      <alignment horizontal="center" vertical="top"/>
    </xf>
    <xf numFmtId="0" fontId="8" fillId="0" borderId="88" xfId="0" applyFont="1" applyBorder="1" applyAlignment="1">
      <alignment horizontal="center" vertical="top"/>
    </xf>
    <xf numFmtId="0" fontId="8" fillId="0" borderId="89" xfId="0" applyFont="1" applyBorder="1" applyAlignment="1">
      <alignment horizontal="center" vertical="top"/>
    </xf>
    <xf numFmtId="0" fontId="8" fillId="0" borderId="90" xfId="0" applyFont="1" applyBorder="1" applyAlignment="1">
      <alignment horizontal="center" vertical="top"/>
    </xf>
    <xf numFmtId="0" fontId="8" fillId="0" borderId="91" xfId="0" applyFont="1" applyBorder="1" applyAlignment="1">
      <alignment vertical="top" wrapText="1"/>
    </xf>
    <xf numFmtId="0" fontId="8" fillId="0" borderId="93" xfId="0" applyFont="1" applyBorder="1" applyAlignment="1">
      <alignment horizontal="distributed" vertical="top"/>
    </xf>
    <xf numFmtId="0" fontId="8" fillId="0" borderId="94" xfId="0" applyFont="1" applyBorder="1" applyAlignment="1">
      <alignment horizontal="center" vertical="top"/>
    </xf>
    <xf numFmtId="0" fontId="8" fillId="0" borderId="95" xfId="0" applyFont="1" applyBorder="1" applyAlignment="1">
      <alignment vertical="top"/>
    </xf>
    <xf numFmtId="0" fontId="8" fillId="0" borderId="94" xfId="0" applyFont="1" applyBorder="1" applyAlignment="1">
      <alignment vertical="top"/>
    </xf>
    <xf numFmtId="0" fontId="8" fillId="0" borderId="96" xfId="0" applyFont="1" applyBorder="1" applyAlignment="1">
      <alignment horizontal="center" vertical="top"/>
    </xf>
    <xf numFmtId="0" fontId="8" fillId="0" borderId="97" xfId="0" applyFont="1" applyBorder="1" applyAlignment="1">
      <alignment horizontal="center" vertical="top"/>
    </xf>
    <xf numFmtId="0" fontId="8" fillId="0" borderId="98" xfId="0" applyFont="1" applyBorder="1" applyAlignment="1">
      <alignment horizontal="center" vertical="top"/>
    </xf>
    <xf numFmtId="0" fontId="8" fillId="0" borderId="99" xfId="0" applyFont="1" applyBorder="1" applyAlignment="1">
      <alignment horizontal="center" vertical="top"/>
    </xf>
    <xf numFmtId="0" fontId="0" fillId="0" borderId="96" xfId="0" applyBorder="1" applyAlignment="1">
      <alignment vertical="top"/>
    </xf>
    <xf numFmtId="0" fontId="8" fillId="0" borderId="100" xfId="0" applyFont="1" applyBorder="1" applyAlignment="1">
      <alignment horizontal="center" vertical="top"/>
    </xf>
    <xf numFmtId="0" fontId="8" fillId="0" borderId="101" xfId="0" applyFont="1" applyBorder="1" applyAlignment="1">
      <alignment vertical="top"/>
    </xf>
    <xf numFmtId="0" fontId="8" fillId="0" borderId="91" xfId="0" applyFont="1" applyBorder="1" applyAlignment="1">
      <alignment vertical="top"/>
    </xf>
    <xf numFmtId="0" fontId="8" fillId="0" borderId="92" xfId="0" applyFont="1" applyBorder="1" applyAlignment="1">
      <alignment vertical="top"/>
    </xf>
    <xf numFmtId="0" fontId="8" fillId="0" borderId="102" xfId="0" applyFont="1" applyBorder="1" applyAlignment="1">
      <alignment horizontal="distributed" vertical="top"/>
    </xf>
    <xf numFmtId="0" fontId="8" fillId="0" borderId="103" xfId="0" applyFont="1" applyBorder="1" applyAlignment="1">
      <alignment horizontal="center" vertical="top"/>
    </xf>
    <xf numFmtId="0" fontId="8" fillId="0" borderId="104" xfId="0" applyFont="1" applyBorder="1" applyAlignment="1">
      <alignment horizontal="center" vertical="top"/>
    </xf>
    <xf numFmtId="0" fontId="8" fillId="0" borderId="105" xfId="0" applyFont="1" applyBorder="1" applyAlignment="1">
      <alignment horizontal="center" vertical="top"/>
    </xf>
    <xf numFmtId="0" fontId="8" fillId="0" borderId="106" xfId="0" applyFont="1" applyBorder="1" applyAlignment="1">
      <alignment horizontal="center" vertical="top"/>
    </xf>
    <xf numFmtId="0" fontId="8" fillId="0" borderId="107" xfId="0" applyFont="1" applyBorder="1" applyAlignment="1">
      <alignment horizontal="center" vertical="top"/>
    </xf>
    <xf numFmtId="0" fontId="8" fillId="0" borderId="104" xfId="0" applyFont="1" applyBorder="1" applyAlignment="1">
      <alignment horizontal="center" vertical="top" wrapText="1"/>
    </xf>
    <xf numFmtId="0" fontId="8" fillId="0" borderId="109" xfId="0" applyFont="1" applyBorder="1" applyAlignment="1">
      <alignment vertical="top"/>
    </xf>
    <xf numFmtId="0" fontId="8" fillId="0" borderId="40" xfId="0" applyFont="1" applyBorder="1" applyAlignment="1">
      <alignment horizontal="center" vertical="top"/>
    </xf>
    <xf numFmtId="0" fontId="8" fillId="0" borderId="49" xfId="0" applyFont="1" applyBorder="1" applyAlignment="1">
      <alignment horizontal="center" vertical="top"/>
    </xf>
    <xf numFmtId="0" fontId="8" fillId="0" borderId="29" xfId="0" applyFont="1" applyBorder="1" applyAlignment="1">
      <alignment horizontal="center" vertical="top"/>
    </xf>
    <xf numFmtId="0" fontId="8" fillId="0" borderId="41" xfId="0" applyFont="1" applyBorder="1" applyAlignment="1">
      <alignment vertical="top"/>
    </xf>
    <xf numFmtId="0" fontId="8" fillId="0" borderId="82" xfId="0" applyFont="1" applyBorder="1" applyAlignment="1">
      <alignment horizontal="distributed" vertical="top"/>
    </xf>
    <xf numFmtId="0" fontId="8" fillId="0" borderId="46" xfId="0" applyFont="1" applyBorder="1" applyAlignment="1">
      <alignment horizontal="distributed" vertical="top"/>
    </xf>
    <xf numFmtId="0" fontId="16" fillId="0" borderId="17" xfId="0" applyFont="1" applyBorder="1" applyAlignment="1">
      <alignment horizontal="center" vertical="top"/>
    </xf>
    <xf numFmtId="0" fontId="8" fillId="0" borderId="41" xfId="0" applyFont="1" applyBorder="1" applyAlignment="1">
      <alignment vertical="top" wrapText="1"/>
    </xf>
    <xf numFmtId="49" fontId="8" fillId="0" borderId="3" xfId="0" applyNumberFormat="1" applyFont="1" applyBorder="1" applyAlignment="1">
      <alignment vertical="top"/>
    </xf>
    <xf numFmtId="0" fontId="8" fillId="0" borderId="1" xfId="0" applyFont="1" applyBorder="1" applyAlignment="1">
      <alignment vertical="top" wrapText="1"/>
    </xf>
    <xf numFmtId="0" fontId="8" fillId="0" borderId="3" xfId="0" applyFont="1" applyBorder="1" applyAlignment="1">
      <alignment horizontal="center" vertical="top"/>
    </xf>
    <xf numFmtId="0" fontId="8" fillId="0" borderId="134" xfId="0" applyFont="1" applyBorder="1" applyAlignment="1">
      <alignment horizontal="center" vertical="top"/>
    </xf>
    <xf numFmtId="0" fontId="8" fillId="0" borderId="103" xfId="0" applyFont="1" applyBorder="1" applyAlignment="1">
      <alignment vertical="top"/>
    </xf>
    <xf numFmtId="0" fontId="8" fillId="0" borderId="134" xfId="0" applyFont="1" applyBorder="1" applyAlignment="1">
      <alignment horizontal="center" vertical="top" wrapText="1"/>
    </xf>
    <xf numFmtId="0" fontId="8" fillId="0" borderId="32" xfId="0" applyFont="1" applyBorder="1" applyAlignment="1">
      <alignment horizontal="left" vertical="top"/>
    </xf>
    <xf numFmtId="0" fontId="10" fillId="0" borderId="48" xfId="0" applyFont="1" applyBorder="1" applyAlignment="1">
      <alignment horizontal="center" vertical="top"/>
    </xf>
    <xf numFmtId="0" fontId="8" fillId="0" borderId="44" xfId="0" applyFont="1" applyBorder="1" applyAlignment="1">
      <alignment horizontal="distributed" vertical="top"/>
    </xf>
    <xf numFmtId="0" fontId="8" fillId="0" borderId="32" xfId="0" applyFont="1" applyBorder="1" applyAlignment="1">
      <alignment vertical="top"/>
    </xf>
    <xf numFmtId="0" fontId="8" fillId="0" borderId="28" xfId="0" applyFont="1" applyBorder="1" applyAlignment="1">
      <alignment horizontal="left" vertical="top"/>
    </xf>
    <xf numFmtId="0" fontId="8" fillId="0" borderId="14" xfId="0" applyFont="1" applyBorder="1" applyAlignment="1">
      <alignment vertical="top" shrinkToFit="1"/>
    </xf>
    <xf numFmtId="0" fontId="8" fillId="0" borderId="1" xfId="0" applyFont="1" applyBorder="1" applyAlignment="1">
      <alignment vertical="top" shrinkToFit="1"/>
    </xf>
    <xf numFmtId="0" fontId="8" fillId="0" borderId="24" xfId="3" applyFont="1" applyBorder="1" applyAlignment="1">
      <alignment horizontal="distributed" vertical="top"/>
    </xf>
    <xf numFmtId="0" fontId="8" fillId="0" borderId="2" xfId="3" applyFont="1" applyBorder="1" applyAlignment="1">
      <alignment horizontal="center" vertical="top"/>
    </xf>
    <xf numFmtId="0" fontId="8" fillId="0" borderId="25" xfId="3" applyFont="1" applyBorder="1" applyAlignment="1">
      <alignment vertical="top"/>
    </xf>
    <xf numFmtId="0" fontId="8" fillId="0" borderId="2" xfId="3" applyFont="1" applyBorder="1" applyAlignment="1">
      <alignment vertical="top"/>
    </xf>
    <xf numFmtId="0" fontId="8" fillId="0" borderId="15" xfId="3" applyFont="1" applyBorder="1" applyAlignment="1">
      <alignment horizontal="center" vertical="top"/>
    </xf>
    <xf numFmtId="0" fontId="8" fillId="0" borderId="16" xfId="3" applyFont="1" applyBorder="1" applyAlignment="1">
      <alignment horizontal="center" vertical="top"/>
    </xf>
    <xf numFmtId="0" fontId="8" fillId="0" borderId="6" xfId="3" applyFont="1" applyBorder="1" applyAlignment="1">
      <alignment horizontal="center" vertical="top"/>
    </xf>
    <xf numFmtId="0" fontId="8" fillId="0" borderId="17" xfId="3" applyFont="1" applyBorder="1" applyAlignment="1">
      <alignment horizontal="center" vertical="top"/>
    </xf>
    <xf numFmtId="0" fontId="8" fillId="0" borderId="36" xfId="3" applyFont="1" applyBorder="1" applyAlignment="1">
      <alignment horizontal="center" vertical="top"/>
    </xf>
    <xf numFmtId="0" fontId="8" fillId="0" borderId="27" xfId="3" applyFont="1" applyBorder="1" applyAlignment="1">
      <alignment vertical="top"/>
    </xf>
    <xf numFmtId="0" fontId="8" fillId="0" borderId="30" xfId="3" applyFont="1" applyBorder="1" applyAlignment="1">
      <alignment horizontal="distributed" vertical="top"/>
    </xf>
    <xf numFmtId="0" fontId="8" fillId="0" borderId="1" xfId="3" applyFont="1" applyBorder="1" applyAlignment="1">
      <alignment horizontal="center" vertical="top"/>
    </xf>
    <xf numFmtId="0" fontId="8" fillId="0" borderId="31" xfId="3" applyFont="1" applyBorder="1" applyAlignment="1">
      <alignment vertical="top"/>
    </xf>
    <xf numFmtId="0" fontId="8" fillId="0" borderId="1" xfId="3" applyFont="1" applyBorder="1" applyAlignment="1">
      <alignment vertical="top"/>
    </xf>
    <xf numFmtId="0" fontId="8" fillId="0" borderId="32" xfId="3" applyFont="1" applyBorder="1" applyAlignment="1">
      <alignment horizontal="center" vertical="top"/>
    </xf>
    <xf numFmtId="0" fontId="8" fillId="0" borderId="33" xfId="3" applyFont="1" applyBorder="1" applyAlignment="1">
      <alignment horizontal="center" vertical="top"/>
    </xf>
    <xf numFmtId="0" fontId="8" fillId="0" borderId="5" xfId="3" applyFont="1" applyBorder="1" applyAlignment="1">
      <alignment horizontal="center" vertical="top"/>
    </xf>
    <xf numFmtId="0" fontId="8" fillId="0" borderId="34" xfId="3" applyFont="1" applyBorder="1" applyAlignment="1">
      <alignment horizontal="center" vertical="top"/>
    </xf>
    <xf numFmtId="0" fontId="8" fillId="0" borderId="48" xfId="3" applyFont="1" applyBorder="1" applyAlignment="1">
      <alignment horizontal="center" vertical="top"/>
    </xf>
    <xf numFmtId="0" fontId="8" fillId="0" borderId="35" xfId="3" applyFont="1" applyBorder="1" applyAlignment="1">
      <alignment vertical="top"/>
    </xf>
    <xf numFmtId="0" fontId="8" fillId="0" borderId="18" xfId="0" applyFont="1" applyBorder="1" applyAlignment="1">
      <alignment horizontal="distributed" vertical="top"/>
    </xf>
    <xf numFmtId="0" fontId="8" fillId="0" borderId="19" xfId="0" applyFont="1" applyBorder="1" applyAlignment="1">
      <alignment horizontal="center" vertical="top"/>
    </xf>
    <xf numFmtId="0" fontId="8" fillId="0" borderId="20" xfId="0" applyFont="1" applyBorder="1" applyAlignment="1">
      <alignment vertical="top"/>
    </xf>
    <xf numFmtId="0" fontId="8" fillId="0" borderId="19" xfId="0" applyFont="1" applyBorder="1" applyAlignment="1">
      <alignment vertical="top"/>
    </xf>
    <xf numFmtId="0" fontId="8" fillId="0" borderId="21" xfId="0" applyFont="1" applyBorder="1" applyAlignment="1">
      <alignment horizontal="center" vertical="top"/>
    </xf>
    <xf numFmtId="0" fontId="8" fillId="0" borderId="22" xfId="0" applyFont="1" applyBorder="1" applyAlignment="1">
      <alignment horizontal="center" vertical="top"/>
    </xf>
    <xf numFmtId="0" fontId="8" fillId="0" borderId="50" xfId="0" applyFont="1" applyBorder="1" applyAlignment="1">
      <alignment horizontal="center" vertical="top"/>
    </xf>
    <xf numFmtId="0" fontId="8" fillId="0" borderId="7" xfId="0" applyFont="1" applyBorder="1" applyAlignment="1">
      <alignment horizontal="center" vertical="top"/>
    </xf>
    <xf numFmtId="0" fontId="8" fillId="0" borderId="51" xfId="0" applyFont="1" applyBorder="1" applyAlignment="1">
      <alignment horizontal="center" vertical="top"/>
    </xf>
    <xf numFmtId="0" fontId="8" fillId="0" borderId="23" xfId="0" applyFont="1" applyBorder="1" applyAlignment="1">
      <alignment vertical="top"/>
    </xf>
    <xf numFmtId="0" fontId="11" fillId="0" borderId="108" xfId="1" applyFont="1" applyBorder="1" applyAlignment="1">
      <alignment horizontal="center" vertical="center"/>
    </xf>
    <xf numFmtId="0" fontId="11" fillId="0" borderId="103" xfId="1" applyFont="1" applyBorder="1" applyAlignment="1">
      <alignment horizontal="center" vertical="center"/>
    </xf>
    <xf numFmtId="0" fontId="11" fillId="0" borderId="0" xfId="1" applyFont="1" applyAlignment="1">
      <alignment horizontal="center" vertical="center"/>
    </xf>
    <xf numFmtId="0" fontId="11" fillId="0" borderId="122" xfId="1" applyFont="1" applyBorder="1" applyAlignment="1">
      <alignment horizontal="center" vertical="center"/>
    </xf>
    <xf numFmtId="0" fontId="11" fillId="0" borderId="117" xfId="0" applyFont="1" applyBorder="1" applyAlignment="1">
      <alignment horizontal="center"/>
    </xf>
    <xf numFmtId="0" fontId="11" fillId="0" borderId="68" xfId="4" applyFont="1" applyBorder="1" applyAlignment="1">
      <alignment shrinkToFit="1"/>
    </xf>
    <xf numFmtId="0" fontId="11" fillId="0" borderId="53" xfId="4" applyFont="1" applyBorder="1" applyAlignment="1">
      <alignment horizontal="distributed" vertical="top"/>
    </xf>
    <xf numFmtId="0" fontId="11" fillId="0" borderId="54" xfId="4" applyFont="1" applyBorder="1" applyAlignment="1">
      <alignment horizontal="center" vertical="center"/>
    </xf>
    <xf numFmtId="0" fontId="11" fillId="0" borderId="55" xfId="4" applyFont="1" applyBorder="1" applyAlignment="1">
      <alignment horizontal="center" vertical="center"/>
    </xf>
    <xf numFmtId="0" fontId="11" fillId="0" borderId="56" xfId="4" applyFont="1" applyBorder="1" applyAlignment="1">
      <alignment horizontal="center" vertical="center"/>
    </xf>
    <xf numFmtId="0" fontId="11" fillId="0" borderId="58" xfId="4" applyFont="1" applyBorder="1" applyAlignment="1">
      <alignment horizontal="center" vertical="center"/>
    </xf>
    <xf numFmtId="0" fontId="11" fillId="0" borderId="43" xfId="4" applyFont="1" applyBorder="1" applyAlignment="1">
      <alignment horizontal="distributed"/>
    </xf>
    <xf numFmtId="0" fontId="11" fillId="0" borderId="46" xfId="4" applyFont="1" applyBorder="1" applyAlignment="1">
      <alignment horizontal="distributed"/>
    </xf>
    <xf numFmtId="0" fontId="11" fillId="0" borderId="57" xfId="4" applyFont="1" applyBorder="1"/>
    <xf numFmtId="0" fontId="11" fillId="0" borderId="55" xfId="4" applyFont="1" applyBorder="1" applyAlignment="1">
      <alignment horizontal="center"/>
    </xf>
    <xf numFmtId="0" fontId="11" fillId="0" borderId="56" xfId="4" applyFont="1" applyBorder="1" applyAlignment="1">
      <alignment horizontal="center"/>
    </xf>
    <xf numFmtId="0" fontId="11" fillId="0" borderId="69" xfId="4" applyFont="1" applyBorder="1"/>
    <xf numFmtId="0" fontId="11" fillId="0" borderId="10" xfId="4" applyFont="1" applyBorder="1" applyAlignment="1">
      <alignment horizontal="center"/>
    </xf>
    <xf numFmtId="0" fontId="11" fillId="0" borderId="45" xfId="4" applyFont="1" applyBorder="1"/>
    <xf numFmtId="0" fontId="11" fillId="0" borderId="2" xfId="4" applyFont="1" applyBorder="1"/>
    <xf numFmtId="0" fontId="11" fillId="0" borderId="13" xfId="4" applyFont="1" applyBorder="1"/>
    <xf numFmtId="0" fontId="11" fillId="0" borderId="72" xfId="4" applyFont="1" applyBorder="1" applyAlignment="1">
      <alignment horizontal="center" vertical="center"/>
    </xf>
    <xf numFmtId="0" fontId="9" fillId="0" borderId="32" xfId="0" applyFont="1" applyBorder="1" applyAlignment="1">
      <alignment horizontal="center" vertical="top"/>
    </xf>
    <xf numFmtId="0" fontId="9" fillId="0" borderId="48" xfId="0" applyFont="1" applyBorder="1" applyAlignment="1">
      <alignment horizontal="center" vertical="top"/>
    </xf>
    <xf numFmtId="0" fontId="11" fillId="0" borderId="65" xfId="4" applyFont="1" applyBorder="1" applyAlignment="1">
      <alignment horizontal="center"/>
    </xf>
    <xf numFmtId="0" fontId="11" fillId="0" borderId="67" xfId="4" applyFont="1" applyBorder="1" applyAlignment="1">
      <alignment horizontal="center" vertical="center"/>
    </xf>
    <xf numFmtId="0" fontId="11" fillId="0" borderId="13" xfId="4" applyFont="1" applyBorder="1" applyAlignment="1">
      <alignment horizontal="distributed" vertical="top"/>
    </xf>
    <xf numFmtId="0" fontId="11" fillId="0" borderId="57" xfId="4" applyFont="1" applyBorder="1" applyAlignment="1">
      <alignment horizontal="center" vertical="center"/>
    </xf>
    <xf numFmtId="0" fontId="11" fillId="0" borderId="144" xfId="0" applyFont="1" applyBorder="1" applyAlignment="1">
      <alignment horizontal="center" vertical="center"/>
    </xf>
    <xf numFmtId="0" fontId="11" fillId="0" borderId="9" xfId="4" applyFont="1" applyBorder="1" applyAlignment="1">
      <alignment horizontal="center" vertical="center"/>
    </xf>
    <xf numFmtId="0" fontId="11" fillId="0" borderId="13" xfId="4" applyFont="1" applyBorder="1" applyAlignment="1">
      <alignment horizontal="center" vertical="center"/>
    </xf>
    <xf numFmtId="0" fontId="11" fillId="0" borderId="1" xfId="4" applyFont="1" applyBorder="1" applyAlignment="1">
      <alignment horizontal="center" vertical="center"/>
    </xf>
    <xf numFmtId="0" fontId="11" fillId="0" borderId="2" xfId="4" applyFont="1" applyBorder="1" applyAlignment="1">
      <alignment horizontal="center" vertical="center"/>
    </xf>
    <xf numFmtId="0" fontId="11" fillId="0" borderId="2" xfId="4" applyFont="1" applyBorder="1" applyAlignment="1">
      <alignment horizontal="distributed" vertical="top"/>
    </xf>
    <xf numFmtId="0" fontId="11" fillId="0" borderId="1" xfId="4" applyFont="1" applyBorder="1" applyAlignment="1">
      <alignment horizontal="distributed" vertical="top"/>
    </xf>
    <xf numFmtId="0" fontId="11" fillId="0" borderId="57" xfId="4" applyFont="1" applyBorder="1" applyAlignment="1">
      <alignment horizontal="distributed" vertical="top"/>
    </xf>
    <xf numFmtId="0" fontId="11" fillId="0" borderId="53" xfId="4" applyFont="1" applyBorder="1" applyAlignment="1">
      <alignment horizontal="center" vertical="center"/>
    </xf>
    <xf numFmtId="0" fontId="11" fillId="0" borderId="41" xfId="4" applyFont="1" applyBorder="1" applyAlignment="1">
      <alignment horizontal="center" vertical="center"/>
    </xf>
    <xf numFmtId="0" fontId="11" fillId="0" borderId="10" xfId="4" applyFont="1" applyBorder="1" applyAlignment="1">
      <alignment horizontal="center" vertical="center"/>
    </xf>
    <xf numFmtId="0" fontId="11" fillId="0" borderId="0" xfId="4" applyFont="1" applyAlignment="1">
      <alignment horizontal="center" vertical="center"/>
    </xf>
    <xf numFmtId="0" fontId="11" fillId="4" borderId="63" xfId="4" applyFont="1" applyFill="1" applyBorder="1" applyAlignment="1">
      <alignment horizontal="center" vertical="center" shrinkToFit="1"/>
    </xf>
    <xf numFmtId="0" fontId="11" fillId="4" borderId="62" xfId="4" applyFont="1" applyFill="1" applyBorder="1" applyAlignment="1">
      <alignment horizontal="distributed" vertical="top" wrapText="1"/>
    </xf>
    <xf numFmtId="0" fontId="11" fillId="4" borderId="75" xfId="4" applyFont="1" applyFill="1" applyBorder="1" applyAlignment="1">
      <alignment vertical="center"/>
    </xf>
    <xf numFmtId="0" fontId="11" fillId="4" borderId="61" xfId="4" applyFont="1" applyFill="1" applyBorder="1" applyAlignment="1">
      <alignment horizontal="center" vertical="center"/>
    </xf>
    <xf numFmtId="0" fontId="11" fillId="4" borderId="62" xfId="4" applyFont="1" applyFill="1" applyBorder="1" applyAlignment="1">
      <alignment horizontal="center" vertical="center"/>
    </xf>
    <xf numFmtId="0" fontId="11" fillId="4" borderId="63" xfId="4" applyFont="1" applyFill="1" applyBorder="1" applyAlignment="1">
      <alignment horizontal="center" vertical="center"/>
    </xf>
    <xf numFmtId="0" fontId="11" fillId="4" borderId="64" xfId="4" applyFont="1" applyFill="1" applyBorder="1" applyAlignment="1">
      <alignment horizontal="center" vertical="center"/>
    </xf>
    <xf numFmtId="0" fontId="11" fillId="4" borderId="3" xfId="4" applyFont="1" applyFill="1" applyBorder="1" applyAlignment="1">
      <alignment horizontal="distributed" vertical="top" wrapText="1"/>
    </xf>
    <xf numFmtId="0" fontId="11" fillId="4" borderId="4" xfId="4" applyFont="1" applyFill="1" applyBorder="1"/>
    <xf numFmtId="0" fontId="11" fillId="4" borderId="0" xfId="4" applyFont="1" applyFill="1" applyAlignment="1">
      <alignment horizontal="center" shrinkToFit="1"/>
    </xf>
    <xf numFmtId="0" fontId="11" fillId="4" borderId="41" xfId="4" applyFont="1" applyFill="1" applyBorder="1" applyAlignment="1">
      <alignment horizontal="center" vertical="center"/>
    </xf>
    <xf numFmtId="0" fontId="11" fillId="4" borderId="13" xfId="4" applyFont="1" applyFill="1" applyBorder="1" applyAlignment="1">
      <alignment horizontal="center" vertical="center"/>
    </xf>
    <xf numFmtId="0" fontId="11" fillId="4" borderId="0" xfId="4" applyFont="1" applyFill="1" applyAlignment="1">
      <alignment horizontal="center" vertical="center"/>
    </xf>
    <xf numFmtId="0" fontId="11" fillId="4" borderId="72" xfId="4" applyFont="1" applyFill="1" applyBorder="1" applyAlignment="1">
      <alignment horizontal="center" vertical="center"/>
    </xf>
    <xf numFmtId="0" fontId="11" fillId="4" borderId="0" xfId="4" applyFont="1" applyFill="1" applyAlignment="1">
      <alignment horizontal="center"/>
    </xf>
    <xf numFmtId="0" fontId="11" fillId="4" borderId="70" xfId="4" applyFont="1" applyFill="1" applyBorder="1" applyAlignment="1">
      <alignment horizontal="distributed" vertical="top"/>
    </xf>
    <xf numFmtId="0" fontId="11" fillId="4" borderId="71" xfId="4" applyFont="1" applyFill="1" applyBorder="1"/>
    <xf numFmtId="0" fontId="11" fillId="4" borderId="62" xfId="4" applyFont="1" applyFill="1" applyBorder="1" applyAlignment="1">
      <alignment horizontal="center"/>
    </xf>
    <xf numFmtId="0" fontId="11" fillId="4" borderId="56" xfId="4" applyFont="1" applyFill="1" applyBorder="1" applyAlignment="1">
      <alignment horizontal="distributed" vertical="top"/>
    </xf>
    <xf numFmtId="0" fontId="11" fillId="4" borderId="42" xfId="4" applyFont="1" applyFill="1" applyBorder="1"/>
    <xf numFmtId="0" fontId="11" fillId="4" borderId="68" xfId="4" applyFont="1" applyFill="1" applyBorder="1"/>
    <xf numFmtId="0" fontId="11" fillId="4" borderId="57" xfId="4" applyFont="1" applyFill="1" applyBorder="1" applyAlignment="1">
      <alignment horizontal="center"/>
    </xf>
    <xf numFmtId="0" fontId="11" fillId="4" borderId="57" xfId="4" applyFont="1" applyFill="1" applyBorder="1" applyAlignment="1">
      <alignment horizontal="center" vertical="center"/>
    </xf>
    <xf numFmtId="0" fontId="11" fillId="4" borderId="81" xfId="4" applyFont="1" applyFill="1" applyBorder="1" applyAlignment="1">
      <alignment horizontal="center" vertical="center"/>
    </xf>
    <xf numFmtId="0" fontId="11" fillId="4" borderId="31" xfId="4" applyFont="1" applyFill="1" applyBorder="1" applyAlignment="1">
      <alignment horizontal="center" vertical="center"/>
    </xf>
    <xf numFmtId="0" fontId="11" fillId="4" borderId="20" xfId="4" applyFont="1" applyFill="1" applyBorder="1" applyAlignment="1">
      <alignment horizontal="center" vertical="center"/>
    </xf>
    <xf numFmtId="0" fontId="11" fillId="4" borderId="19" xfId="4" applyFont="1" applyFill="1" applyBorder="1" applyAlignment="1">
      <alignment horizontal="center" vertical="center"/>
    </xf>
    <xf numFmtId="0" fontId="11" fillId="4" borderId="103" xfId="0" applyFont="1" applyFill="1" applyBorder="1" applyAlignment="1">
      <alignment horizontal="center" vertical="center" shrinkToFit="1"/>
    </xf>
    <xf numFmtId="0" fontId="11" fillId="4" borderId="101" xfId="0" applyFont="1" applyFill="1" applyBorder="1" applyAlignment="1">
      <alignment horizontal="distributed" vertical="top" wrapText="1"/>
    </xf>
    <xf numFmtId="0" fontId="11" fillId="4" borderId="121" xfId="0" applyFont="1" applyFill="1" applyBorder="1"/>
    <xf numFmtId="0" fontId="11" fillId="4" borderId="0" xfId="0" applyFont="1" applyFill="1" applyAlignment="1">
      <alignment horizontal="center"/>
    </xf>
    <xf numFmtId="0" fontId="11" fillId="4" borderId="108" xfId="0" applyFont="1" applyFill="1" applyBorder="1" applyAlignment="1">
      <alignment horizontal="center" vertical="center"/>
    </xf>
    <xf numFmtId="0" fontId="11" fillId="4" borderId="103" xfId="0" applyFont="1" applyFill="1" applyBorder="1" applyAlignment="1">
      <alignment horizontal="center" vertical="center"/>
    </xf>
    <xf numFmtId="0" fontId="11" fillId="4" borderId="0" xfId="0" applyFont="1" applyFill="1" applyAlignment="1">
      <alignment horizontal="center" vertical="center"/>
    </xf>
    <xf numFmtId="0" fontId="11" fillId="4" borderId="122" xfId="0" applyFont="1" applyFill="1" applyBorder="1" applyAlignment="1">
      <alignment horizontal="center" vertical="center"/>
    </xf>
    <xf numFmtId="0" fontId="17" fillId="4" borderId="125" xfId="0" applyFont="1" applyFill="1" applyBorder="1" applyAlignment="1">
      <alignment horizontal="center" vertical="center" shrinkToFit="1"/>
    </xf>
    <xf numFmtId="0" fontId="17" fillId="4" borderId="126" xfId="0" applyFont="1" applyFill="1" applyBorder="1" applyAlignment="1">
      <alignment horizontal="distributed" vertical="top" wrapText="1"/>
    </xf>
    <xf numFmtId="0" fontId="11" fillId="4" borderId="127" xfId="0" applyFont="1" applyFill="1" applyBorder="1"/>
    <xf numFmtId="0" fontId="17" fillId="4" borderId="128" xfId="0" applyFont="1" applyFill="1" applyBorder="1" applyAlignment="1">
      <alignment horizontal="center"/>
    </xf>
    <xf numFmtId="0" fontId="11" fillId="4" borderId="126" xfId="0" applyFont="1" applyFill="1" applyBorder="1" applyAlignment="1">
      <alignment horizontal="center" vertical="center"/>
    </xf>
    <xf numFmtId="0" fontId="11" fillId="4" borderId="125" xfId="0" applyFont="1" applyFill="1" applyBorder="1" applyAlignment="1">
      <alignment horizontal="center" vertical="center"/>
    </xf>
    <xf numFmtId="0" fontId="11" fillId="4" borderId="128" xfId="0" applyFont="1" applyFill="1" applyBorder="1" applyAlignment="1">
      <alignment horizontal="center" vertical="center"/>
    </xf>
    <xf numFmtId="0" fontId="17" fillId="4" borderId="128" xfId="0" applyFont="1" applyFill="1" applyBorder="1" applyAlignment="1">
      <alignment horizontal="center" vertical="center"/>
    </xf>
    <xf numFmtId="0" fontId="11" fillId="4" borderId="129" xfId="0" applyFont="1" applyFill="1" applyBorder="1" applyAlignment="1">
      <alignment horizontal="center" vertical="center"/>
    </xf>
    <xf numFmtId="0" fontId="11" fillId="4" borderId="28" xfId="4" applyFont="1" applyFill="1" applyBorder="1" applyAlignment="1">
      <alignment horizontal="center"/>
    </xf>
    <xf numFmtId="0" fontId="11" fillId="4" borderId="74" xfId="4" applyFont="1" applyFill="1" applyBorder="1" applyAlignment="1">
      <alignment horizontal="center"/>
    </xf>
    <xf numFmtId="0" fontId="11" fillId="4" borderId="19" xfId="4" applyFont="1" applyFill="1" applyBorder="1" applyAlignment="1">
      <alignment horizontal="center" vertical="center" shrinkToFit="1"/>
    </xf>
    <xf numFmtId="0" fontId="11" fillId="4" borderId="70" xfId="4" applyFont="1" applyFill="1" applyBorder="1" applyAlignment="1">
      <alignment horizontal="distributed" vertical="top" wrapText="1"/>
    </xf>
    <xf numFmtId="0" fontId="11" fillId="4" borderId="20" xfId="4" applyFont="1" applyFill="1" applyBorder="1" applyAlignment="1">
      <alignment horizontal="center" shrinkToFit="1"/>
    </xf>
    <xf numFmtId="0" fontId="11" fillId="4" borderId="70" xfId="4" applyFont="1" applyFill="1" applyBorder="1" applyAlignment="1">
      <alignment horizontal="center" vertical="center"/>
    </xf>
    <xf numFmtId="0" fontId="11" fillId="4" borderId="80" xfId="4" applyFont="1" applyFill="1" applyBorder="1" applyAlignment="1">
      <alignment horizontal="center" vertical="center"/>
    </xf>
    <xf numFmtId="0" fontId="11" fillId="4" borderId="56" xfId="4" applyFont="1" applyFill="1" applyBorder="1" applyAlignment="1">
      <alignment horizontal="center" vertical="center"/>
    </xf>
    <xf numFmtId="0" fontId="11" fillId="4" borderId="55" xfId="4" applyFont="1" applyFill="1" applyBorder="1" applyAlignment="1">
      <alignment horizontal="center" vertical="center"/>
    </xf>
    <xf numFmtId="0" fontId="11" fillId="4" borderId="58" xfId="4" applyFont="1" applyFill="1" applyBorder="1" applyAlignment="1">
      <alignment horizontal="center" vertical="center"/>
    </xf>
    <xf numFmtId="0" fontId="11" fillId="4" borderId="57" xfId="4" applyFont="1" applyFill="1" applyBorder="1"/>
    <xf numFmtId="0" fontId="11" fillId="4" borderId="2" xfId="4" applyFont="1" applyFill="1" applyBorder="1"/>
    <xf numFmtId="0" fontId="11" fillId="4" borderId="62" xfId="4" applyFont="1" applyFill="1" applyBorder="1" applyAlignment="1">
      <alignment horizontal="distributed" vertical="top"/>
    </xf>
    <xf numFmtId="0" fontId="11" fillId="4" borderId="75" xfId="4" applyFont="1" applyFill="1" applyBorder="1"/>
    <xf numFmtId="0" fontId="11" fillId="4" borderId="63" xfId="4" applyFont="1" applyFill="1" applyBorder="1" applyAlignment="1">
      <alignment horizontal="center"/>
    </xf>
    <xf numFmtId="0" fontId="20" fillId="4" borderId="19" xfId="4" applyFont="1" applyFill="1" applyBorder="1" applyAlignment="1">
      <alignment horizontal="center" vertical="center" shrinkToFit="1"/>
    </xf>
    <xf numFmtId="0" fontId="20" fillId="4" borderId="70" xfId="4" applyFont="1" applyFill="1" applyBorder="1" applyAlignment="1">
      <alignment horizontal="distributed" vertical="top" wrapText="1"/>
    </xf>
    <xf numFmtId="0" fontId="20" fillId="4" borderId="71" xfId="4" applyFont="1" applyFill="1" applyBorder="1"/>
    <xf numFmtId="0" fontId="20" fillId="4" borderId="62" xfId="4" applyFont="1" applyFill="1" applyBorder="1" applyAlignment="1">
      <alignment horizontal="center"/>
    </xf>
    <xf numFmtId="0" fontId="20" fillId="4" borderId="62" xfId="4" applyFont="1" applyFill="1" applyBorder="1" applyAlignment="1">
      <alignment horizontal="center" vertical="center"/>
    </xf>
    <xf numFmtId="0" fontId="20" fillId="4" borderId="63" xfId="4" applyFont="1" applyFill="1" applyBorder="1" applyAlignment="1">
      <alignment horizontal="center" vertical="center"/>
    </xf>
    <xf numFmtId="0" fontId="20" fillId="4" borderId="61" xfId="4" applyFont="1" applyFill="1" applyBorder="1" applyAlignment="1">
      <alignment horizontal="center" vertical="center"/>
    </xf>
    <xf numFmtId="0" fontId="20" fillId="4" borderId="64" xfId="4" applyFont="1" applyFill="1" applyBorder="1" applyAlignment="1">
      <alignment horizontal="center" vertical="center"/>
    </xf>
    <xf numFmtId="0" fontId="11" fillId="4" borderId="55" xfId="4" applyFont="1" applyFill="1" applyBorder="1" applyAlignment="1">
      <alignment horizontal="center"/>
    </xf>
    <xf numFmtId="0" fontId="11" fillId="4" borderId="2" xfId="4" applyFont="1" applyFill="1" applyBorder="1" applyAlignment="1">
      <alignment horizontal="center" vertical="center"/>
    </xf>
    <xf numFmtId="0" fontId="11" fillId="4" borderId="59" xfId="4" applyFont="1" applyFill="1" applyBorder="1" applyAlignment="1">
      <alignment horizontal="center" vertical="center"/>
    </xf>
    <xf numFmtId="0" fontId="11" fillId="4" borderId="31" xfId="4" applyFont="1" applyFill="1" applyBorder="1" applyAlignment="1">
      <alignment horizontal="center"/>
    </xf>
    <xf numFmtId="0" fontId="11" fillId="4" borderId="41" xfId="4" applyFont="1" applyFill="1" applyBorder="1" applyAlignment="1">
      <alignment horizontal="distributed" vertical="top" wrapText="1"/>
    </xf>
    <xf numFmtId="0" fontId="13" fillId="4" borderId="0" xfId="4" applyFont="1" applyFill="1" applyAlignment="1">
      <alignment horizontal="center" wrapText="1"/>
    </xf>
    <xf numFmtId="0" fontId="12" fillId="4" borderId="57" xfId="4" applyFont="1" applyFill="1" applyBorder="1" applyAlignment="1">
      <alignment horizontal="center" vertical="center"/>
    </xf>
    <xf numFmtId="0" fontId="12" fillId="4" borderId="63" xfId="4" applyFont="1" applyFill="1" applyBorder="1" applyAlignment="1">
      <alignment horizontal="center" vertical="center"/>
    </xf>
    <xf numFmtId="0" fontId="11" fillId="4" borderId="2" xfId="4" applyFont="1" applyFill="1" applyBorder="1" applyAlignment="1">
      <alignment vertical="center" shrinkToFit="1"/>
    </xf>
    <xf numFmtId="0" fontId="11" fillId="4" borderId="20" xfId="4" applyFont="1" applyFill="1" applyBorder="1" applyAlignment="1">
      <alignment horizontal="center"/>
    </xf>
    <xf numFmtId="0" fontId="11" fillId="4" borderId="1" xfId="4" applyFont="1" applyFill="1" applyBorder="1" applyAlignment="1">
      <alignment horizontal="center" vertical="center"/>
    </xf>
    <xf numFmtId="0" fontId="11" fillId="4" borderId="19" xfId="4" applyFont="1" applyFill="1" applyBorder="1" applyAlignment="1">
      <alignment vertical="center" shrinkToFit="1"/>
    </xf>
    <xf numFmtId="0" fontId="11" fillId="4" borderId="57" xfId="4" applyFont="1" applyFill="1" applyBorder="1" applyAlignment="1">
      <alignment vertical="center"/>
    </xf>
    <xf numFmtId="0" fontId="11" fillId="4" borderId="58" xfId="4" applyFont="1" applyFill="1" applyBorder="1" applyAlignment="1">
      <alignment vertical="center"/>
    </xf>
    <xf numFmtId="0" fontId="11" fillId="4" borderId="26" xfId="4" applyFont="1" applyFill="1" applyBorder="1" applyAlignment="1">
      <alignment horizontal="center"/>
    </xf>
    <xf numFmtId="0" fontId="11" fillId="4" borderId="26" xfId="4" applyFont="1" applyFill="1" applyBorder="1" applyAlignment="1">
      <alignment horizontal="center" vertical="center"/>
    </xf>
    <xf numFmtId="0" fontId="11" fillId="4" borderId="25" xfId="4" applyFont="1" applyFill="1" applyBorder="1" applyAlignment="1">
      <alignment horizontal="center" vertical="center"/>
    </xf>
    <xf numFmtId="0" fontId="11" fillId="4" borderId="59" xfId="4" applyFont="1" applyFill="1" applyBorder="1" applyAlignment="1">
      <alignment vertical="center" shrinkToFit="1"/>
    </xf>
    <xf numFmtId="0" fontId="12" fillId="0" borderId="73" xfId="4" applyFont="1" applyBorder="1" applyAlignment="1">
      <alignment horizontal="center" vertical="center"/>
    </xf>
    <xf numFmtId="0" fontId="8" fillId="0" borderId="145" xfId="0" applyFont="1" applyBorder="1" applyAlignment="1">
      <alignment horizontal="distributed" vertical="top"/>
    </xf>
    <xf numFmtId="0" fontId="8" fillId="0" borderId="136" xfId="0" applyFont="1" applyBorder="1" applyAlignment="1">
      <alignment horizontal="center" vertical="top"/>
    </xf>
    <xf numFmtId="0" fontId="8" fillId="0" borderId="146" xfId="0" applyFont="1" applyBorder="1" applyAlignment="1">
      <alignment horizontal="center" vertical="top"/>
    </xf>
    <xf numFmtId="0" fontId="8" fillId="0" borderId="147" xfId="0" applyFont="1" applyBorder="1" applyAlignment="1">
      <alignment horizontal="center" vertical="top"/>
    </xf>
    <xf numFmtId="0" fontId="8" fillId="0" borderId="148" xfId="0" applyFont="1" applyBorder="1" applyAlignment="1">
      <alignment horizontal="center" vertical="top"/>
    </xf>
    <xf numFmtId="0" fontId="8" fillId="0" borderId="149" xfId="0" applyFont="1" applyBorder="1" applyAlignment="1">
      <alignment horizontal="center" vertical="top"/>
    </xf>
    <xf numFmtId="0" fontId="8" fillId="0" borderId="146" xfId="0" applyFont="1" applyBorder="1" applyAlignment="1">
      <alignment horizontal="center" vertical="top" wrapText="1"/>
    </xf>
    <xf numFmtId="0" fontId="3" fillId="0" borderId="147" xfId="0" applyFont="1" applyBorder="1" applyAlignment="1">
      <alignment horizontal="left" vertical="top" wrapText="1"/>
    </xf>
    <xf numFmtId="0" fontId="8" fillId="0" borderId="142" xfId="0" applyFont="1" applyBorder="1" applyAlignment="1">
      <alignment vertical="top"/>
    </xf>
    <xf numFmtId="0" fontId="8" fillId="0" borderId="138" xfId="0" applyFont="1" applyBorder="1" applyAlignment="1">
      <alignment vertical="top"/>
    </xf>
    <xf numFmtId="0" fontId="11" fillId="0" borderId="41" xfId="4" applyFont="1" applyBorder="1" applyAlignment="1">
      <alignment horizontal="center" vertical="top"/>
    </xf>
    <xf numFmtId="0" fontId="11" fillId="4" borderId="2" xfId="4" applyFont="1" applyFill="1" applyBorder="1" applyAlignment="1">
      <alignment horizontal="center" vertical="center" shrinkToFit="1"/>
    </xf>
    <xf numFmtId="0" fontId="23" fillId="0" borderId="15" xfId="0" applyFont="1" applyBorder="1" applyAlignment="1">
      <alignment horizontal="center" vertical="top"/>
    </xf>
    <xf numFmtId="0" fontId="23" fillId="0" borderId="16" xfId="0" applyFont="1" applyBorder="1" applyAlignment="1">
      <alignment horizontal="center" vertical="top"/>
    </xf>
    <xf numFmtId="0" fontId="23" fillId="0" borderId="6" xfId="0" applyFont="1" applyBorder="1" applyAlignment="1">
      <alignment horizontal="center" vertical="top"/>
    </xf>
    <xf numFmtId="0" fontId="8" fillId="0" borderId="4" xfId="0" applyFont="1" applyBorder="1" applyAlignment="1">
      <alignment horizontal="center" vertical="top"/>
    </xf>
    <xf numFmtId="0" fontId="8" fillId="0" borderId="5" xfId="0" applyFont="1" applyBorder="1" applyAlignment="1">
      <alignment vertical="top"/>
    </xf>
    <xf numFmtId="0" fontId="8" fillId="0" borderId="4" xfId="0" applyFont="1" applyBorder="1" applyAlignment="1">
      <alignment horizontal="center" vertical="top" wrapText="1"/>
    </xf>
    <xf numFmtId="0" fontId="11" fillId="2" borderId="9" xfId="4" applyFont="1" applyFill="1" applyBorder="1" applyAlignment="1">
      <alignment horizontal="center" vertical="center"/>
    </xf>
    <xf numFmtId="0" fontId="8" fillId="0" borderId="8" xfId="0" applyFont="1" applyBorder="1" applyAlignment="1">
      <alignment horizontal="distributed" vertical="top"/>
    </xf>
    <xf numFmtId="0" fontId="8" fillId="0" borderId="10" xfId="0" applyFont="1" applyBorder="1" applyAlignment="1">
      <alignment vertical="top"/>
    </xf>
    <xf numFmtId="0" fontId="8" fillId="0" borderId="9" xfId="0" applyFont="1" applyBorder="1" applyAlignment="1">
      <alignment vertical="top"/>
    </xf>
    <xf numFmtId="0" fontId="8" fillId="0" borderId="37" xfId="0" applyFont="1" applyBorder="1" applyAlignment="1">
      <alignment horizontal="center" vertical="top" wrapText="1"/>
    </xf>
    <xf numFmtId="0" fontId="8" fillId="0" borderId="38" xfId="0" applyFont="1" applyBorder="1" applyAlignment="1">
      <alignment horizontal="center" vertical="top"/>
    </xf>
    <xf numFmtId="0" fontId="8" fillId="0" borderId="77" xfId="0" applyFont="1" applyBorder="1" applyAlignment="1">
      <alignment horizontal="center" vertical="top"/>
    </xf>
    <xf numFmtId="0" fontId="8" fillId="0" borderId="39" xfId="0" applyFont="1" applyBorder="1" applyAlignment="1">
      <alignment horizontal="center" vertical="top"/>
    </xf>
    <xf numFmtId="0" fontId="8" fillId="0" borderId="37" xfId="0" applyFont="1" applyBorder="1" applyAlignment="1">
      <alignment horizontal="center" vertical="top"/>
    </xf>
    <xf numFmtId="0" fontId="8" fillId="0" borderId="47" xfId="0" applyFont="1" applyBorder="1" applyAlignment="1">
      <alignment horizontal="center" vertical="top"/>
    </xf>
    <xf numFmtId="0" fontId="8" fillId="0" borderId="77" xfId="0" applyFont="1" applyBorder="1" applyAlignment="1">
      <alignment horizontal="center" vertical="top" wrapText="1"/>
    </xf>
    <xf numFmtId="0" fontId="8" fillId="0" borderId="38" xfId="0" applyFont="1" applyBorder="1" applyAlignment="1">
      <alignment horizontal="center" vertical="top" wrapText="1"/>
    </xf>
    <xf numFmtId="0" fontId="8" fillId="0" borderId="69" xfId="0" applyFont="1" applyBorder="1" applyAlignment="1">
      <alignment horizontal="center" vertical="top" wrapText="1"/>
    </xf>
    <xf numFmtId="0" fontId="8" fillId="0" borderId="9" xfId="0" applyFont="1" applyBorder="1" applyAlignment="1">
      <alignment horizontal="center" vertical="top" wrapText="1"/>
    </xf>
    <xf numFmtId="0" fontId="8" fillId="0" borderId="11" xfId="0" applyFont="1" applyBorder="1" applyAlignment="1">
      <alignment vertical="top"/>
    </xf>
    <xf numFmtId="0" fontId="8" fillId="0" borderId="3" xfId="0" applyFont="1" applyBorder="1" applyAlignment="1">
      <alignment wrapText="1"/>
    </xf>
    <xf numFmtId="0" fontId="8" fillId="0" borderId="5" xfId="0" applyFont="1" applyBorder="1" applyAlignment="1">
      <alignment wrapText="1"/>
    </xf>
    <xf numFmtId="0" fontId="8" fillId="0" borderId="34" xfId="0" applyFont="1" applyBorder="1" applyAlignment="1">
      <alignment wrapText="1"/>
    </xf>
    <xf numFmtId="0" fontId="8" fillId="0" borderId="42" xfId="0" applyFont="1" applyBorder="1" applyAlignment="1">
      <alignment horizontal="center" vertical="top" wrapText="1"/>
    </xf>
    <xf numFmtId="0" fontId="9" fillId="0" borderId="29" xfId="0" applyFont="1" applyBorder="1" applyAlignment="1">
      <alignment horizontal="center" vertical="top" wrapText="1"/>
    </xf>
    <xf numFmtId="0" fontId="8" fillId="0" borderId="33" xfId="0" applyFont="1" applyBorder="1" applyAlignment="1">
      <alignment vertical="top" wrapText="1"/>
    </xf>
    <xf numFmtId="0" fontId="9" fillId="0" borderId="4" xfId="0" applyFont="1" applyBorder="1" applyAlignment="1">
      <alignment vertical="top" wrapText="1"/>
    </xf>
    <xf numFmtId="0" fontId="3" fillId="0" borderId="34" xfId="0" applyFont="1" applyBorder="1" applyAlignment="1">
      <alignment horizontal="center" vertical="top" wrapText="1"/>
    </xf>
    <xf numFmtId="0" fontId="8" fillId="0" borderId="2" xfId="0" applyFont="1" applyBorder="1" applyAlignment="1">
      <alignment horizontal="left" vertical="top" wrapText="1"/>
    </xf>
    <xf numFmtId="0" fontId="11" fillId="0" borderId="60" xfId="4" applyFont="1" applyBorder="1" applyAlignment="1">
      <alignment horizontal="distributed" vertical="center"/>
    </xf>
    <xf numFmtId="0" fontId="24" fillId="0" borderId="9" xfId="4" applyFont="1" applyBorder="1" applyAlignment="1">
      <alignment horizontal="center" vertical="center"/>
    </xf>
    <xf numFmtId="0" fontId="24" fillId="0" borderId="2" xfId="4" applyFont="1" applyBorder="1" applyAlignment="1">
      <alignment horizontal="center" vertical="center"/>
    </xf>
    <xf numFmtId="0" fontId="24" fillId="0" borderId="57" xfId="4"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horizontal="left" vertical="top" wrapText="1"/>
    </xf>
    <xf numFmtId="0" fontId="8" fillId="0" borderId="41" xfId="0" applyFont="1" applyBorder="1" applyAlignment="1">
      <alignment horizontal="center" vertical="top"/>
    </xf>
    <xf numFmtId="0" fontId="8" fillId="0" borderId="42" xfId="0" applyFont="1" applyBorder="1" applyAlignment="1">
      <alignment horizontal="center" vertical="top"/>
    </xf>
    <xf numFmtId="0" fontId="8" fillId="0" borderId="0" xfId="0" applyFont="1" applyAlignment="1">
      <alignment horizontal="center" vertical="top"/>
    </xf>
    <xf numFmtId="0" fontId="11" fillId="0" borderId="1" xfId="4" applyFont="1" applyBorder="1" applyAlignment="1">
      <alignment wrapText="1"/>
    </xf>
    <xf numFmtId="0" fontId="25" fillId="0" borderId="29" xfId="0" applyFont="1" applyBorder="1" applyAlignment="1">
      <alignment horizontal="center" vertical="top"/>
    </xf>
    <xf numFmtId="0" fontId="24" fillId="0" borderId="1" xfId="4" applyFont="1" applyBorder="1" applyAlignment="1">
      <alignment horizontal="center" vertical="center"/>
    </xf>
    <xf numFmtId="0" fontId="20" fillId="0" borderId="43" xfId="4" applyFont="1" applyBorder="1" applyAlignment="1">
      <alignment horizontal="distributed"/>
    </xf>
    <xf numFmtId="0" fontId="20" fillId="0" borderId="53" xfId="4" applyFont="1" applyBorder="1" applyAlignment="1">
      <alignment horizontal="distributed" vertical="top"/>
    </xf>
    <xf numFmtId="0" fontId="20" fillId="0" borderId="69" xfId="4" applyFont="1" applyBorder="1"/>
    <xf numFmtId="0" fontId="20" fillId="0" borderId="10" xfId="4" applyFont="1" applyBorder="1" applyAlignment="1">
      <alignment horizontal="center"/>
    </xf>
    <xf numFmtId="0" fontId="20" fillId="0" borderId="53" xfId="4" applyFont="1" applyBorder="1" applyAlignment="1">
      <alignment horizontal="center" vertical="center"/>
    </xf>
    <xf numFmtId="0" fontId="20" fillId="0" borderId="9" xfId="4" applyFont="1" applyBorder="1" applyAlignment="1">
      <alignment horizontal="center" vertical="center"/>
    </xf>
    <xf numFmtId="0" fontId="20" fillId="0" borderId="10" xfId="4" applyFont="1" applyBorder="1" applyAlignment="1">
      <alignment horizontal="center" vertical="center"/>
    </xf>
    <xf numFmtId="0" fontId="20" fillId="0" borderId="54" xfId="4" applyFont="1" applyBorder="1" applyAlignment="1">
      <alignment horizontal="center" vertical="center"/>
    </xf>
    <xf numFmtId="0" fontId="20" fillId="0" borderId="46" xfId="4" applyFont="1" applyBorder="1" applyAlignment="1">
      <alignment horizontal="distributed"/>
    </xf>
    <xf numFmtId="0" fontId="20" fillId="0" borderId="56" xfId="4" applyFont="1" applyBorder="1" applyAlignment="1">
      <alignment horizontal="distributed" vertical="top"/>
    </xf>
    <xf numFmtId="0" fontId="20" fillId="0" borderId="68" xfId="4" applyFont="1" applyBorder="1"/>
    <xf numFmtId="0" fontId="20" fillId="0" borderId="55" xfId="4" applyFont="1" applyBorder="1" applyAlignment="1">
      <alignment horizontal="center"/>
    </xf>
    <xf numFmtId="0" fontId="20" fillId="0" borderId="56" xfId="4" applyFont="1" applyBorder="1" applyAlignment="1">
      <alignment horizontal="center" vertical="center"/>
    </xf>
    <xf numFmtId="0" fontId="20" fillId="0" borderId="57" xfId="4" applyFont="1" applyBorder="1" applyAlignment="1">
      <alignment horizontal="center" vertical="center"/>
    </xf>
    <xf numFmtId="0" fontId="20" fillId="0" borderId="55" xfId="4" applyFont="1" applyBorder="1" applyAlignment="1">
      <alignment horizontal="center" vertical="center"/>
    </xf>
    <xf numFmtId="0" fontId="20" fillId="0" borderId="58" xfId="4" applyFont="1" applyBorder="1" applyAlignment="1">
      <alignment horizontal="center" vertical="center"/>
    </xf>
    <xf numFmtId="0" fontId="20" fillId="0" borderId="2" xfId="4" applyFont="1" applyBorder="1" applyAlignment="1">
      <alignment horizontal="distributed" vertical="top"/>
    </xf>
    <xf numFmtId="0" fontId="20" fillId="0" borderId="45" xfId="4" applyFont="1" applyBorder="1"/>
    <xf numFmtId="0" fontId="20" fillId="0" borderId="25" xfId="4" applyFont="1" applyBorder="1" applyAlignment="1">
      <alignment horizontal="center"/>
    </xf>
    <xf numFmtId="0" fontId="20" fillId="0" borderId="26" xfId="4" applyFont="1" applyBorder="1" applyAlignment="1">
      <alignment horizontal="center" vertical="center"/>
    </xf>
    <xf numFmtId="0" fontId="20" fillId="0" borderId="2" xfId="4" applyFont="1" applyBorder="1" applyAlignment="1">
      <alignment horizontal="center" vertical="center"/>
    </xf>
    <xf numFmtId="0" fontId="20" fillId="0" borderId="25" xfId="4" applyFont="1" applyBorder="1" applyAlignment="1">
      <alignment horizontal="center" vertical="center"/>
    </xf>
    <xf numFmtId="0" fontId="20" fillId="0" borderId="59" xfId="4" applyFont="1" applyBorder="1" applyAlignment="1">
      <alignment horizontal="center" vertical="center"/>
    </xf>
    <xf numFmtId="0" fontId="20" fillId="0" borderId="13" xfId="4" applyFont="1" applyBorder="1" applyAlignment="1">
      <alignment horizontal="distributed" vertical="top"/>
    </xf>
    <xf numFmtId="0" fontId="20" fillId="0" borderId="4" xfId="4" applyFont="1" applyBorder="1"/>
    <xf numFmtId="0" fontId="20" fillId="0" borderId="3" xfId="4" applyFont="1" applyBorder="1" applyAlignment="1">
      <alignment horizontal="center" vertical="center"/>
    </xf>
    <xf numFmtId="0" fontId="20" fillId="0" borderId="1" xfId="4" applyFont="1" applyBorder="1" applyAlignment="1">
      <alignment horizontal="center" vertical="center"/>
    </xf>
    <xf numFmtId="0" fontId="20" fillId="0" borderId="31" xfId="4" applyFont="1" applyBorder="1" applyAlignment="1">
      <alignment horizontal="center" vertical="center"/>
    </xf>
    <xf numFmtId="0" fontId="20" fillId="0" borderId="73" xfId="4" applyFont="1" applyBorder="1" applyAlignment="1">
      <alignment horizontal="center" vertical="center"/>
    </xf>
    <xf numFmtId="0" fontId="20" fillId="0" borderId="57" xfId="1" applyFont="1" applyBorder="1" applyAlignment="1">
      <alignment horizontal="distributed" vertical="top"/>
    </xf>
    <xf numFmtId="0" fontId="20" fillId="0" borderId="57" xfId="4" applyFont="1" applyBorder="1"/>
    <xf numFmtId="0" fontId="21" fillId="0" borderId="55" xfId="4" applyFont="1" applyBorder="1" applyAlignment="1">
      <alignment horizontal="center" vertical="center"/>
    </xf>
    <xf numFmtId="0" fontId="20" fillId="0" borderId="3" xfId="4" applyFont="1" applyBorder="1" applyAlignment="1">
      <alignment horizontal="distributed" vertical="top"/>
    </xf>
    <xf numFmtId="0" fontId="20" fillId="0" borderId="31" xfId="4" applyFont="1" applyBorder="1" applyAlignment="1">
      <alignment horizontal="center"/>
    </xf>
    <xf numFmtId="0" fontId="20" fillId="0" borderId="60" xfId="4" applyFont="1" applyBorder="1" applyAlignment="1">
      <alignment horizontal="distributed"/>
    </xf>
    <xf numFmtId="0" fontId="18" fillId="0" borderId="24" xfId="0" applyFont="1" applyBorder="1" applyAlignment="1">
      <alignment horizontal="distributed" vertical="top"/>
    </xf>
    <xf numFmtId="0" fontId="18" fillId="0" borderId="2" xfId="0" applyFont="1" applyBorder="1" applyAlignment="1">
      <alignment horizontal="center" vertical="top"/>
    </xf>
    <xf numFmtId="0" fontId="18" fillId="0" borderId="25" xfId="0" applyFont="1" applyBorder="1" applyAlignment="1">
      <alignment vertical="top"/>
    </xf>
    <xf numFmtId="0" fontId="18" fillId="0" borderId="2" xfId="0" applyFont="1" applyBorder="1" applyAlignment="1">
      <alignment vertical="top"/>
    </xf>
    <xf numFmtId="0" fontId="18" fillId="0" borderId="26" xfId="0" applyFont="1" applyBorder="1" applyAlignment="1">
      <alignment vertical="top"/>
    </xf>
    <xf numFmtId="0" fontId="18" fillId="0" borderId="16" xfId="0" applyFont="1" applyBorder="1" applyAlignment="1">
      <alignment horizontal="center" vertical="top"/>
    </xf>
    <xf numFmtId="0" fontId="18" fillId="0" borderId="45" xfId="0" applyFont="1" applyBorder="1" applyAlignment="1">
      <alignment horizontal="center" vertical="top"/>
    </xf>
    <xf numFmtId="0" fontId="18" fillId="0" borderId="15" xfId="0" applyFont="1" applyBorder="1" applyAlignment="1">
      <alignment horizontal="center" vertical="top"/>
    </xf>
    <xf numFmtId="0" fontId="18" fillId="0" borderId="17" xfId="0" applyFont="1" applyBorder="1" applyAlignment="1">
      <alignment horizontal="center" vertical="top"/>
    </xf>
    <xf numFmtId="0" fontId="18" fillId="0" borderId="36" xfId="0" applyFont="1" applyBorder="1" applyAlignment="1">
      <alignment horizontal="center" vertical="top"/>
    </xf>
    <xf numFmtId="0" fontId="18" fillId="0" borderId="27" xfId="0" applyFont="1" applyBorder="1" applyAlignment="1">
      <alignment vertical="top"/>
    </xf>
    <xf numFmtId="0" fontId="18" fillId="0" borderId="30" xfId="0" applyFont="1" applyBorder="1" applyAlignment="1">
      <alignment horizontal="distributed" vertical="top"/>
    </xf>
    <xf numFmtId="0" fontId="18" fillId="0" borderId="1" xfId="0" applyFont="1" applyBorder="1" applyAlignment="1">
      <alignment horizontal="center" vertical="top"/>
    </xf>
    <xf numFmtId="0" fontId="18" fillId="0" borderId="31" xfId="0" applyFont="1" applyBorder="1" applyAlignment="1">
      <alignment vertical="top"/>
    </xf>
    <xf numFmtId="0" fontId="18" fillId="0" borderId="1" xfId="0" applyFont="1" applyBorder="1" applyAlignment="1">
      <alignment vertical="top"/>
    </xf>
    <xf numFmtId="0" fontId="18" fillId="0" borderId="3" xfId="0" applyFont="1" applyBorder="1" applyAlignment="1">
      <alignment horizontal="center" vertical="top"/>
    </xf>
    <xf numFmtId="0" fontId="18" fillId="0" borderId="33" xfId="0" applyFont="1" applyBorder="1" applyAlignment="1">
      <alignment horizontal="center" vertical="top"/>
    </xf>
    <xf numFmtId="0" fontId="18" fillId="0" borderId="4" xfId="0" applyFont="1" applyBorder="1" applyAlignment="1">
      <alignment horizontal="center" vertical="top"/>
    </xf>
    <xf numFmtId="0" fontId="18" fillId="0" borderId="32" xfId="0" applyFont="1" applyBorder="1" applyAlignment="1">
      <alignment horizontal="center" vertical="top"/>
    </xf>
    <xf numFmtId="0" fontId="18" fillId="0" borderId="34" xfId="0" applyFont="1" applyBorder="1" applyAlignment="1">
      <alignment horizontal="center" vertical="top"/>
    </xf>
    <xf numFmtId="0" fontId="18" fillId="0" borderId="32" xfId="0" applyFont="1" applyBorder="1" applyAlignment="1">
      <alignment horizontal="center" vertical="top" wrapText="1"/>
    </xf>
    <xf numFmtId="0" fontId="18" fillId="0" borderId="48" xfId="0" applyFont="1" applyBorder="1" applyAlignment="1">
      <alignment horizontal="center" vertical="top"/>
    </xf>
    <xf numFmtId="0" fontId="18" fillId="0" borderId="34" xfId="0" applyFont="1" applyBorder="1" applyAlignment="1">
      <alignment horizontal="right" vertical="top"/>
    </xf>
    <xf numFmtId="0" fontId="18" fillId="0" borderId="35" xfId="0" applyFont="1" applyBorder="1" applyAlignment="1">
      <alignment vertical="top"/>
    </xf>
    <xf numFmtId="0" fontId="11" fillId="0" borderId="76" xfId="4" applyFont="1" applyBorder="1" applyAlignment="1">
      <alignment horizontal="center"/>
    </xf>
    <xf numFmtId="0" fontId="11" fillId="0" borderId="2" xfId="4" applyFont="1" applyBorder="1" applyAlignment="1">
      <alignment wrapText="1"/>
    </xf>
    <xf numFmtId="0" fontId="11" fillId="0" borderId="57" xfId="4" applyFont="1" applyBorder="1" applyAlignment="1">
      <alignment wrapText="1" shrinkToFit="1"/>
    </xf>
    <xf numFmtId="0" fontId="0" fillId="0" borderId="1" xfId="0" applyBorder="1" applyAlignment="1">
      <alignment vertical="top" wrapText="1"/>
    </xf>
    <xf numFmtId="0" fontId="11" fillId="2" borderId="1" xfId="4" applyFont="1" applyFill="1" applyBorder="1" applyAlignment="1">
      <alignment horizontal="center" vertical="center"/>
    </xf>
    <xf numFmtId="0" fontId="20" fillId="0" borderId="13" xfId="4" applyFont="1" applyBorder="1" applyAlignment="1">
      <alignment horizontal="center" vertical="center"/>
    </xf>
    <xf numFmtId="0" fontId="18" fillId="0" borderId="28" xfId="0" applyFont="1" applyBorder="1" applyAlignment="1">
      <alignment horizontal="center" vertical="top"/>
    </xf>
    <xf numFmtId="0" fontId="26" fillId="0" borderId="2" xfId="0" applyFont="1" applyBorder="1" applyAlignment="1">
      <alignment vertical="top"/>
    </xf>
    <xf numFmtId="0" fontId="18" fillId="0" borderId="5" xfId="0" applyFont="1" applyBorder="1" applyAlignment="1">
      <alignment horizontal="right" vertical="top"/>
    </xf>
    <xf numFmtId="0" fontId="20" fillId="0" borderId="0" xfId="4" applyFont="1" applyAlignment="1">
      <alignment horizontal="center"/>
    </xf>
    <xf numFmtId="0" fontId="20" fillId="0" borderId="41" xfId="4" applyFont="1" applyBorder="1" applyAlignment="1">
      <alignment horizontal="center" vertical="center"/>
    </xf>
    <xf numFmtId="0" fontId="20" fillId="0" borderId="0" xfId="4" applyFont="1" applyAlignment="1">
      <alignment horizontal="center" vertical="center"/>
    </xf>
    <xf numFmtId="0" fontId="20" fillId="0" borderId="26" xfId="4" applyFont="1" applyBorder="1" applyAlignment="1">
      <alignment horizontal="distributed" vertical="top"/>
    </xf>
    <xf numFmtId="0" fontId="20" fillId="0" borderId="2" xfId="4" applyFont="1" applyBorder="1"/>
    <xf numFmtId="0" fontId="20" fillId="0" borderId="41" xfId="4" applyFont="1" applyBorder="1" applyAlignment="1">
      <alignment horizontal="distributed" vertical="top"/>
    </xf>
    <xf numFmtId="0" fontId="20" fillId="0" borderId="13" xfId="4" applyFont="1" applyBorder="1"/>
    <xf numFmtId="0" fontId="20" fillId="0" borderId="72" xfId="4" applyFont="1" applyBorder="1" applyAlignment="1">
      <alignment horizontal="center" vertical="center"/>
    </xf>
    <xf numFmtId="0" fontId="27" fillId="0" borderId="57" xfId="4" applyFont="1" applyBorder="1" applyAlignment="1">
      <alignment wrapText="1"/>
    </xf>
    <xf numFmtId="0" fontId="20" fillId="0" borderId="1" xfId="4" applyFont="1" applyBorder="1"/>
    <xf numFmtId="0" fontId="20" fillId="4" borderId="3" xfId="4" applyFont="1" applyFill="1" applyBorder="1" applyAlignment="1">
      <alignment horizontal="distributed" vertical="top" wrapText="1"/>
    </xf>
    <xf numFmtId="0" fontId="20" fillId="4" borderId="4" xfId="4" applyFont="1" applyFill="1" applyBorder="1"/>
    <xf numFmtId="0" fontId="20" fillId="4" borderId="0" xfId="4" applyFont="1" applyFill="1" applyAlignment="1">
      <alignment horizontal="center"/>
    </xf>
    <xf numFmtId="0" fontId="20" fillId="4" borderId="41" xfId="4" applyFont="1" applyFill="1" applyBorder="1" applyAlignment="1">
      <alignment horizontal="center" vertical="center"/>
    </xf>
    <xf numFmtId="0" fontId="20" fillId="4" borderId="13" xfId="4" applyFont="1" applyFill="1" applyBorder="1" applyAlignment="1">
      <alignment horizontal="center" vertical="center"/>
    </xf>
    <xf numFmtId="0" fontId="20" fillId="4" borderId="0" xfId="4" applyFont="1" applyFill="1" applyAlignment="1">
      <alignment horizontal="center" vertical="center"/>
    </xf>
    <xf numFmtId="0" fontId="20" fillId="4" borderId="72" xfId="4" applyFont="1" applyFill="1" applyBorder="1" applyAlignment="1">
      <alignment horizontal="center" vertical="center"/>
    </xf>
    <xf numFmtId="0" fontId="20" fillId="4" borderId="70" xfId="4" applyFont="1" applyFill="1" applyBorder="1" applyAlignment="1">
      <alignment horizontal="distributed" vertical="top"/>
    </xf>
    <xf numFmtId="0" fontId="8" fillId="2" borderId="24" xfId="0" applyFont="1" applyFill="1" applyBorder="1" applyAlignment="1">
      <alignment horizontal="distributed" vertical="top"/>
    </xf>
    <xf numFmtId="0" fontId="8" fillId="2" borderId="25" xfId="0" applyFont="1" applyFill="1" applyBorder="1" applyAlignment="1">
      <alignment vertical="top"/>
    </xf>
    <xf numFmtId="0" fontId="8" fillId="2" borderId="2" xfId="0" applyFont="1" applyFill="1" applyBorder="1" applyAlignment="1">
      <alignment vertical="top"/>
    </xf>
    <xf numFmtId="0" fontId="8" fillId="2" borderId="15" xfId="0" applyFont="1" applyFill="1" applyBorder="1" applyAlignment="1">
      <alignment horizontal="center" vertical="top"/>
    </xf>
    <xf numFmtId="0" fontId="8" fillId="2" borderId="16" xfId="0" applyFont="1" applyFill="1" applyBorder="1" applyAlignment="1">
      <alignment horizontal="center" vertical="top"/>
    </xf>
    <xf numFmtId="0" fontId="8" fillId="2" borderId="6" xfId="0" applyFont="1" applyFill="1" applyBorder="1" applyAlignment="1">
      <alignment horizontal="center" vertical="top"/>
    </xf>
    <xf numFmtId="0" fontId="8" fillId="2" borderId="17" xfId="0" applyFont="1" applyFill="1" applyBorder="1" applyAlignment="1">
      <alignment horizontal="center" vertical="top" wrapText="1" shrinkToFit="1"/>
    </xf>
    <xf numFmtId="0" fontId="8" fillId="2" borderId="17" xfId="0" applyFont="1" applyFill="1" applyBorder="1" applyAlignment="1">
      <alignment horizontal="center" vertical="top"/>
    </xf>
    <xf numFmtId="0" fontId="8" fillId="2" borderId="41" xfId="0" applyFont="1" applyFill="1" applyBorder="1" applyAlignment="1">
      <alignment vertical="top"/>
    </xf>
    <xf numFmtId="0" fontId="8" fillId="2" borderId="27" xfId="0" applyFont="1" applyFill="1" applyBorder="1" applyAlignment="1">
      <alignment vertical="top"/>
    </xf>
    <xf numFmtId="0" fontId="8" fillId="2" borderId="30" xfId="0" applyFont="1" applyFill="1" applyBorder="1" applyAlignment="1">
      <alignment horizontal="distributed" vertical="top"/>
    </xf>
    <xf numFmtId="0" fontId="8" fillId="2" borderId="1" xfId="0" applyFont="1" applyFill="1" applyBorder="1" applyAlignment="1">
      <alignment horizontal="center" vertical="top"/>
    </xf>
    <xf numFmtId="0" fontId="8" fillId="2" borderId="31" xfId="0" applyFont="1" applyFill="1" applyBorder="1" applyAlignment="1">
      <alignment vertical="top"/>
    </xf>
    <xf numFmtId="0" fontId="8" fillId="2" borderId="1" xfId="0" applyFont="1" applyFill="1" applyBorder="1" applyAlignment="1">
      <alignment vertical="top"/>
    </xf>
    <xf numFmtId="0" fontId="8" fillId="2" borderId="32" xfId="0" applyFont="1" applyFill="1" applyBorder="1" applyAlignment="1">
      <alignment horizontal="center" vertical="top"/>
    </xf>
    <xf numFmtId="0" fontId="8" fillId="2" borderId="33" xfId="0" applyFont="1" applyFill="1" applyBorder="1" applyAlignment="1">
      <alignment horizontal="center" vertical="top"/>
    </xf>
    <xf numFmtId="0" fontId="8" fillId="2" borderId="5" xfId="0" applyFont="1" applyFill="1" applyBorder="1" applyAlignment="1">
      <alignment horizontal="center" vertical="top"/>
    </xf>
    <xf numFmtId="0" fontId="8" fillId="2" borderId="34" xfId="0" applyFont="1" applyFill="1" applyBorder="1" applyAlignment="1">
      <alignment horizontal="center" vertical="top"/>
    </xf>
    <xf numFmtId="0" fontId="8" fillId="2" borderId="48" xfId="0" applyFont="1" applyFill="1" applyBorder="1" applyAlignment="1">
      <alignment horizontal="center" vertical="top"/>
    </xf>
    <xf numFmtId="0" fontId="8" fillId="2" borderId="35" xfId="0" applyFont="1" applyFill="1" applyBorder="1" applyAlignment="1">
      <alignment vertical="top" wrapText="1"/>
    </xf>
    <xf numFmtId="0" fontId="11" fillId="2" borderId="69" xfId="4" applyFont="1" applyFill="1" applyBorder="1"/>
    <xf numFmtId="0" fontId="11" fillId="2" borderId="10" xfId="4" applyFont="1" applyFill="1" applyBorder="1" applyAlignment="1">
      <alignment horizontal="center"/>
    </xf>
    <xf numFmtId="0" fontId="24" fillId="2" borderId="9" xfId="4" applyFont="1" applyFill="1" applyBorder="1" applyAlignment="1">
      <alignment horizontal="center" vertical="center"/>
    </xf>
    <xf numFmtId="0" fontId="11" fillId="2" borderId="26" xfId="4" applyFont="1" applyFill="1" applyBorder="1" applyAlignment="1">
      <alignment horizontal="distributed" vertical="top"/>
    </xf>
    <xf numFmtId="0" fontId="11" fillId="2" borderId="57" xfId="4" applyFont="1" applyFill="1" applyBorder="1"/>
    <xf numFmtId="0" fontId="11" fillId="2" borderId="57" xfId="4" applyFont="1" applyFill="1" applyBorder="1" applyAlignment="1">
      <alignment horizontal="center"/>
    </xf>
    <xf numFmtId="0" fontId="24" fillId="2" borderId="57" xfId="4" applyFont="1" applyFill="1" applyBorder="1" applyAlignment="1">
      <alignment horizontal="center" vertical="center"/>
    </xf>
    <xf numFmtId="0" fontId="11" fillId="2" borderId="1" xfId="4" applyFont="1" applyFill="1" applyBorder="1"/>
    <xf numFmtId="0" fontId="11" fillId="2" borderId="31" xfId="4" applyFont="1" applyFill="1" applyBorder="1" applyAlignment="1">
      <alignment horizontal="center"/>
    </xf>
    <xf numFmtId="0" fontId="11" fillId="2" borderId="3" xfId="4" applyFont="1" applyFill="1" applyBorder="1" applyAlignment="1">
      <alignment horizontal="center" vertical="center"/>
    </xf>
    <xf numFmtId="0" fontId="11" fillId="2" borderId="31" xfId="4" applyFont="1" applyFill="1" applyBorder="1" applyAlignment="1">
      <alignment horizontal="center" vertical="center"/>
    </xf>
    <xf numFmtId="0" fontId="11" fillId="2" borderId="73" xfId="4" applyFont="1" applyFill="1" applyBorder="1" applyAlignment="1">
      <alignment horizontal="center" vertical="center"/>
    </xf>
    <xf numFmtId="0" fontId="11" fillId="2" borderId="1" xfId="4" applyFont="1" applyFill="1" applyBorder="1" applyAlignment="1">
      <alignment shrinkToFit="1"/>
    </xf>
    <xf numFmtId="0" fontId="11" fillId="2" borderId="57" xfId="4" applyFont="1" applyFill="1" applyBorder="1" applyAlignment="1">
      <alignment shrinkToFit="1"/>
    </xf>
    <xf numFmtId="0" fontId="24" fillId="2" borderId="1" xfId="4" applyFont="1" applyFill="1" applyBorder="1" applyAlignment="1">
      <alignment horizontal="center" vertical="center"/>
    </xf>
    <xf numFmtId="0" fontId="24" fillId="4" borderId="19" xfId="4" applyFont="1" applyFill="1" applyBorder="1" applyAlignment="1">
      <alignment horizontal="center" vertical="center"/>
    </xf>
    <xf numFmtId="0" fontId="11" fillId="0" borderId="3" xfId="4" applyFont="1" applyBorder="1" applyAlignment="1">
      <alignment horizontal="distributed" vertical="top" wrapText="1"/>
    </xf>
    <xf numFmtId="0" fontId="11" fillId="0" borderId="70" xfId="4" applyFont="1" applyBorder="1" applyAlignment="1">
      <alignment horizontal="distributed" vertical="top"/>
    </xf>
    <xf numFmtId="0" fontId="11" fillId="0" borderId="71" xfId="4" applyFont="1" applyBorder="1"/>
    <xf numFmtId="0" fontId="11" fillId="0" borderId="62" xfId="4" applyFont="1" applyBorder="1" applyAlignment="1">
      <alignment horizontal="center"/>
    </xf>
    <xf numFmtId="0" fontId="11" fillId="0" borderId="62" xfId="4" applyFont="1" applyBorder="1" applyAlignment="1">
      <alignment horizontal="center" vertical="center"/>
    </xf>
    <xf numFmtId="0" fontId="11" fillId="0" borderId="63" xfId="4" applyFont="1" applyBorder="1" applyAlignment="1">
      <alignment horizontal="center" vertical="center"/>
    </xf>
    <xf numFmtId="0" fontId="11" fillId="0" borderId="61" xfId="4" applyFont="1" applyBorder="1" applyAlignment="1">
      <alignment horizontal="center" vertical="center"/>
    </xf>
    <xf numFmtId="0" fontId="11" fillId="0" borderId="64" xfId="4" applyFont="1" applyBorder="1" applyAlignment="1">
      <alignment horizontal="center" vertical="center"/>
    </xf>
    <xf numFmtId="0" fontId="18" fillId="0" borderId="2" xfId="0" applyFont="1" applyBorder="1" applyAlignment="1">
      <alignment vertical="top" wrapText="1"/>
    </xf>
    <xf numFmtId="0" fontId="23" fillId="0" borderId="3" xfId="0" applyFont="1" applyBorder="1" applyAlignment="1">
      <alignment vertical="top"/>
    </xf>
    <xf numFmtId="0" fontId="23" fillId="0" borderId="48" xfId="0" applyFont="1" applyBorder="1" applyAlignment="1">
      <alignment vertical="top"/>
    </xf>
    <xf numFmtId="0" fontId="23" fillId="0" borderId="33" xfId="0" applyFont="1" applyBorder="1" applyAlignment="1">
      <alignment horizontal="center" vertical="top"/>
    </xf>
    <xf numFmtId="0" fontId="3" fillId="0" borderId="32" xfId="0" applyFont="1" applyBorder="1" applyAlignment="1">
      <alignment horizontal="center" vertical="top" wrapText="1"/>
    </xf>
    <xf numFmtId="0" fontId="18" fillId="0" borderId="40" xfId="0" applyFont="1" applyBorder="1" applyAlignment="1">
      <alignment horizontal="center" vertical="top"/>
    </xf>
    <xf numFmtId="0" fontId="18" fillId="0" borderId="49" xfId="0" applyFont="1" applyBorder="1" applyAlignment="1">
      <alignment horizontal="center" vertical="top"/>
    </xf>
    <xf numFmtId="0" fontId="18" fillId="0" borderId="29" xfId="0" applyFont="1" applyBorder="1" applyAlignment="1">
      <alignment horizontal="center" vertical="top"/>
    </xf>
    <xf numFmtId="0" fontId="8" fillId="2" borderId="2" xfId="0" applyFont="1" applyFill="1" applyBorder="1" applyAlignment="1">
      <alignment horizontal="center" vertical="top"/>
    </xf>
    <xf numFmtId="0" fontId="8" fillId="2" borderId="36" xfId="0" applyFont="1" applyFill="1" applyBorder="1" applyAlignment="1">
      <alignment horizontal="center" vertical="top"/>
    </xf>
    <xf numFmtId="0" fontId="11" fillId="2" borderId="25" xfId="5" applyFont="1" applyFill="1" applyBorder="1" applyAlignment="1">
      <alignment horizontal="center"/>
    </xf>
    <xf numFmtId="0" fontId="23" fillId="0" borderId="28" xfId="0" applyFont="1" applyBorder="1" applyAlignment="1">
      <alignment horizontal="center" vertical="top" wrapText="1"/>
    </xf>
    <xf numFmtId="0" fontId="23" fillId="0" borderId="17" xfId="0" applyFont="1" applyBorder="1" applyAlignment="1">
      <alignment horizontal="center" vertical="top"/>
    </xf>
    <xf numFmtId="0" fontId="8" fillId="2" borderId="0" xfId="0" applyFont="1" applyFill="1" applyAlignment="1">
      <alignment horizontal="right" vertical="center"/>
    </xf>
    <xf numFmtId="0" fontId="22" fillId="0" borderId="57" xfId="4" applyFont="1" applyBorder="1" applyAlignment="1">
      <alignment horizontal="center" vertical="center"/>
    </xf>
    <xf numFmtId="0" fontId="12" fillId="0" borderId="116" xfId="0" applyFont="1" applyBorder="1" applyAlignment="1">
      <alignment horizontal="center" vertical="center"/>
    </xf>
    <xf numFmtId="0" fontId="28" fillId="0" borderId="9" xfId="4" applyFont="1" applyBorder="1" applyAlignment="1">
      <alignment horizontal="center" vertical="center"/>
    </xf>
    <xf numFmtId="0" fontId="28" fillId="0" borderId="2" xfId="4" applyFont="1" applyBorder="1" applyAlignment="1">
      <alignment horizontal="center" vertical="center"/>
    </xf>
    <xf numFmtId="0" fontId="11" fillId="0" borderId="4" xfId="4" applyFont="1" applyBorder="1" applyAlignment="1">
      <alignment horizontal="left" vertical="top" wrapText="1"/>
    </xf>
    <xf numFmtId="0" fontId="2" fillId="2" borderId="0" xfId="6" applyFill="1"/>
    <xf numFmtId="0" fontId="11" fillId="2" borderId="0" xfId="6" applyFont="1" applyFill="1"/>
    <xf numFmtId="0" fontId="11" fillId="2" borderId="0" xfId="6" applyFont="1" applyFill="1" applyAlignment="1">
      <alignment horizontal="left"/>
    </xf>
    <xf numFmtId="0" fontId="11" fillId="2" borderId="0" xfId="6" applyFont="1" applyFill="1" applyAlignment="1">
      <alignment horizontal="distributed" wrapText="1"/>
    </xf>
    <xf numFmtId="0" fontId="11" fillId="2" borderId="23" xfId="6" applyFont="1" applyFill="1" applyBorder="1"/>
    <xf numFmtId="0" fontId="11" fillId="2" borderId="19" xfId="6" applyFont="1" applyFill="1" applyBorder="1" applyAlignment="1">
      <alignment horizontal="left"/>
    </xf>
    <xf numFmtId="0" fontId="11" fillId="2" borderId="60" xfId="6" applyFont="1" applyFill="1" applyBorder="1" applyAlignment="1">
      <alignment horizontal="distributed" wrapText="1"/>
    </xf>
    <xf numFmtId="0" fontId="11" fillId="2" borderId="27" xfId="6" applyFont="1" applyFill="1" applyBorder="1"/>
    <xf numFmtId="0" fontId="11" fillId="2" borderId="2" xfId="6" applyFont="1" applyFill="1" applyBorder="1" applyAlignment="1">
      <alignment horizontal="left"/>
    </xf>
    <xf numFmtId="0" fontId="11" fillId="2" borderId="44" xfId="6" applyFont="1" applyFill="1" applyBorder="1" applyAlignment="1">
      <alignment horizontal="distributed" wrapText="1"/>
    </xf>
    <xf numFmtId="0" fontId="11" fillId="2" borderId="35" xfId="6" applyFont="1" applyFill="1" applyBorder="1"/>
    <xf numFmtId="0" fontId="11" fillId="2" borderId="1" xfId="6" applyFont="1" applyFill="1" applyBorder="1" applyAlignment="1">
      <alignment horizontal="left"/>
    </xf>
    <xf numFmtId="0" fontId="11" fillId="2" borderId="82" xfId="6" applyFont="1" applyFill="1" applyBorder="1" applyAlignment="1">
      <alignment horizontal="distributed" wrapText="1"/>
    </xf>
    <xf numFmtId="0" fontId="11" fillId="2" borderId="14" xfId="6" applyFont="1" applyFill="1" applyBorder="1"/>
    <xf numFmtId="0" fontId="11" fillId="2" borderId="13" xfId="6" applyFont="1" applyFill="1" applyBorder="1" applyAlignment="1">
      <alignment horizontal="left"/>
    </xf>
    <xf numFmtId="0" fontId="11" fillId="2" borderId="12" xfId="6" applyFont="1" applyFill="1" applyBorder="1" applyAlignment="1">
      <alignment horizontal="distributed"/>
    </xf>
    <xf numFmtId="0" fontId="11" fillId="2" borderId="24" xfId="6" applyFont="1" applyFill="1" applyBorder="1" applyAlignment="1">
      <alignment horizontal="distributed"/>
    </xf>
    <xf numFmtId="0" fontId="12" fillId="2" borderId="14" xfId="6" applyFont="1" applyFill="1" applyBorder="1" applyAlignment="1">
      <alignment wrapText="1"/>
    </xf>
    <xf numFmtId="0" fontId="11" fillId="2" borderId="46" xfId="6" applyFont="1" applyFill="1" applyBorder="1" applyAlignment="1">
      <alignment horizontal="distributed"/>
    </xf>
    <xf numFmtId="0" fontId="11" fillId="2" borderId="44" xfId="6" applyFont="1" applyFill="1" applyBorder="1" applyAlignment="1">
      <alignment horizontal="distributed"/>
    </xf>
    <xf numFmtId="0" fontId="11" fillId="2" borderId="72" xfId="6" applyFont="1" applyFill="1" applyBorder="1"/>
    <xf numFmtId="0" fontId="11" fillId="2" borderId="82" xfId="6" applyFont="1" applyFill="1" applyBorder="1" applyAlignment="1">
      <alignment horizontal="distributed"/>
    </xf>
    <xf numFmtId="0" fontId="11" fillId="2" borderId="30" xfId="6" applyFont="1" applyFill="1" applyBorder="1" applyAlignment="1">
      <alignment horizontal="distributed" wrapText="1"/>
    </xf>
    <xf numFmtId="0" fontId="11" fillId="2" borderId="46" xfId="6" applyFont="1" applyFill="1" applyBorder="1" applyAlignment="1">
      <alignment horizontal="distributed" wrapText="1"/>
    </xf>
    <xf numFmtId="0" fontId="11" fillId="2" borderId="12" xfId="6" applyFont="1" applyFill="1" applyBorder="1" applyAlignment="1">
      <alignment horizontal="distributed" wrapText="1"/>
    </xf>
    <xf numFmtId="0" fontId="11" fillId="2" borderId="24" xfId="6" applyFont="1" applyFill="1" applyBorder="1" applyAlignment="1">
      <alignment horizontal="distributed" wrapText="1"/>
    </xf>
    <xf numFmtId="0" fontId="11" fillId="2" borderId="13" xfId="6" applyFont="1" applyFill="1" applyBorder="1" applyAlignment="1">
      <alignment horizontal="left" wrapText="1"/>
    </xf>
    <xf numFmtId="0" fontId="11" fillId="2" borderId="14" xfId="6" applyFont="1" applyFill="1" applyBorder="1" applyAlignment="1">
      <alignment wrapText="1"/>
    </xf>
    <xf numFmtId="0" fontId="11" fillId="2" borderId="14" xfId="6" applyFont="1" applyFill="1" applyBorder="1" applyAlignment="1">
      <alignment horizontal="left" wrapText="1"/>
    </xf>
    <xf numFmtId="0" fontId="11" fillId="2" borderId="1" xfId="6" applyFont="1" applyFill="1" applyBorder="1" applyAlignment="1">
      <alignment horizontal="left" shrinkToFit="1"/>
    </xf>
    <xf numFmtId="0" fontId="11" fillId="2" borderId="12" xfId="6" applyFont="1" applyFill="1" applyBorder="1"/>
    <xf numFmtId="0" fontId="11" fillId="2" borderId="73" xfId="6" applyFont="1" applyFill="1" applyBorder="1"/>
    <xf numFmtId="0" fontId="11" fillId="2" borderId="14" xfId="6" applyFont="1" applyFill="1" applyBorder="1" applyAlignment="1">
      <alignment horizontal="left"/>
    </xf>
    <xf numFmtId="0" fontId="11" fillId="2" borderId="9" xfId="6" applyFont="1" applyFill="1" applyBorder="1" applyAlignment="1">
      <alignment horizontal="left"/>
    </xf>
    <xf numFmtId="0" fontId="11" fillId="2" borderId="0" xfId="6" applyFont="1" applyFill="1" applyAlignment="1">
      <alignment vertical="top"/>
    </xf>
    <xf numFmtId="0" fontId="11" fillId="0" borderId="13" xfId="6" applyFont="1" applyBorder="1" applyAlignment="1">
      <alignment horizontal="left" wrapText="1"/>
    </xf>
    <xf numFmtId="0" fontId="11" fillId="2" borderId="13" xfId="6" applyFont="1" applyFill="1" applyBorder="1"/>
    <xf numFmtId="0" fontId="11" fillId="2" borderId="1" xfId="6" applyFont="1" applyFill="1" applyBorder="1" applyAlignment="1">
      <alignment horizontal="left" vertical="center" wrapText="1"/>
    </xf>
    <xf numFmtId="0" fontId="11" fillId="2" borderId="13" xfId="6" applyFont="1" applyFill="1" applyBorder="1" applyAlignment="1">
      <alignment horizontal="left" vertical="center" wrapText="1"/>
    </xf>
    <xf numFmtId="0" fontId="11" fillId="2" borderId="2" xfId="6" applyFont="1" applyFill="1" applyBorder="1" applyAlignment="1">
      <alignment horizontal="left" vertical="center"/>
    </xf>
    <xf numFmtId="0" fontId="20" fillId="2" borderId="0" xfId="6" applyFont="1" applyFill="1"/>
    <xf numFmtId="0" fontId="11" fillId="2" borderId="1" xfId="6" applyFont="1" applyFill="1" applyBorder="1"/>
    <xf numFmtId="0" fontId="20" fillId="2" borderId="82" xfId="6" applyFont="1" applyFill="1" applyBorder="1" applyAlignment="1">
      <alignment horizontal="distributed" wrapText="1"/>
    </xf>
    <xf numFmtId="0" fontId="20" fillId="2" borderId="12" xfId="6" applyFont="1" applyFill="1" applyBorder="1" applyAlignment="1">
      <alignment horizontal="distributed" wrapText="1"/>
    </xf>
    <xf numFmtId="0" fontId="20" fillId="2" borderId="46" xfId="6" applyFont="1" applyFill="1" applyBorder="1" applyAlignment="1">
      <alignment horizontal="distributed" wrapText="1"/>
    </xf>
    <xf numFmtId="0" fontId="11" fillId="2" borderId="13" xfId="6" applyFont="1" applyFill="1" applyBorder="1" applyAlignment="1">
      <alignment horizontal="left" vertical="center"/>
    </xf>
    <xf numFmtId="0" fontId="20" fillId="2" borderId="13" xfId="6" applyFont="1" applyFill="1" applyBorder="1" applyAlignment="1">
      <alignment horizontal="left" vertical="center" wrapText="1"/>
    </xf>
    <xf numFmtId="0" fontId="11" fillId="2" borderId="13" xfId="6" applyFont="1" applyFill="1" applyBorder="1" applyAlignment="1">
      <alignment horizontal="left" shrinkToFit="1"/>
    </xf>
    <xf numFmtId="0" fontId="11" fillId="0" borderId="14" xfId="6" applyFont="1" applyBorder="1"/>
    <xf numFmtId="0" fontId="11" fillId="0" borderId="1" xfId="6" applyFont="1" applyBorder="1" applyAlignment="1">
      <alignment horizontal="left"/>
    </xf>
    <xf numFmtId="0" fontId="11" fillId="0" borderId="12" xfId="6" applyFont="1" applyBorder="1" applyAlignment="1">
      <alignment horizontal="distributed" wrapText="1"/>
    </xf>
    <xf numFmtId="0" fontId="11" fillId="0" borderId="13" xfId="6" applyFont="1" applyBorder="1" applyAlignment="1">
      <alignment horizontal="left"/>
    </xf>
    <xf numFmtId="0" fontId="11" fillId="0" borderId="27" xfId="6" applyFont="1" applyBorder="1"/>
    <xf numFmtId="0" fontId="11" fillId="0" borderId="2" xfId="6" applyFont="1" applyBorder="1" applyAlignment="1">
      <alignment horizontal="left"/>
    </xf>
    <xf numFmtId="0" fontId="11" fillId="0" borderId="24" xfId="6" applyFont="1" applyBorder="1" applyAlignment="1">
      <alignment horizontal="distributed" wrapText="1"/>
    </xf>
    <xf numFmtId="0" fontId="11" fillId="2" borderId="35" xfId="6" applyFont="1" applyFill="1" applyBorder="1" applyAlignment="1">
      <alignment wrapText="1"/>
    </xf>
    <xf numFmtId="0" fontId="11" fillId="2" borderId="30" xfId="6" applyFont="1" applyFill="1" applyBorder="1" applyAlignment="1">
      <alignment horizontal="distributed"/>
    </xf>
    <xf numFmtId="0" fontId="11" fillId="2" borderId="150" xfId="6" applyFont="1" applyFill="1" applyBorder="1"/>
    <xf numFmtId="0" fontId="11" fillId="2" borderId="151" xfId="6" applyFont="1" applyFill="1" applyBorder="1" applyAlignment="1">
      <alignment horizontal="left"/>
    </xf>
    <xf numFmtId="0" fontId="11" fillId="2" borderId="18" xfId="6" applyFont="1" applyFill="1" applyBorder="1" applyAlignment="1">
      <alignment horizontal="distributed" wrapText="1"/>
    </xf>
    <xf numFmtId="0" fontId="11" fillId="2" borderId="152" xfId="6" applyFont="1" applyFill="1" applyBorder="1"/>
    <xf numFmtId="0" fontId="17" fillId="2" borderId="103" xfId="6" applyFont="1" applyFill="1" applyBorder="1" applyAlignment="1">
      <alignment horizontal="left"/>
    </xf>
    <xf numFmtId="0" fontId="11" fillId="2" borderId="152" xfId="6" applyFont="1" applyFill="1" applyBorder="1" applyAlignment="1">
      <alignment vertical="center"/>
    </xf>
    <xf numFmtId="0" fontId="17" fillId="2" borderId="103" xfId="6" applyFont="1" applyFill="1" applyBorder="1" applyAlignment="1">
      <alignment horizontal="left" vertical="center" wrapText="1"/>
    </xf>
    <xf numFmtId="0" fontId="11" fillId="2" borderId="153" xfId="6" applyFont="1" applyFill="1" applyBorder="1"/>
    <xf numFmtId="0" fontId="17" fillId="2" borderId="84" xfId="6" applyFont="1" applyFill="1" applyBorder="1" applyAlignment="1">
      <alignment horizontal="left"/>
    </xf>
    <xf numFmtId="0" fontId="11" fillId="2" borderId="154" xfId="6" applyFont="1" applyFill="1" applyBorder="1"/>
    <xf numFmtId="0" fontId="11" fillId="2" borderId="94" xfId="6" applyFont="1" applyFill="1" applyBorder="1" applyAlignment="1">
      <alignment horizontal="left"/>
    </xf>
    <xf numFmtId="0" fontId="11" fillId="2" borderId="155" xfId="6" applyFont="1" applyFill="1" applyBorder="1" applyAlignment="1">
      <alignment horizontal="distributed" wrapText="1"/>
    </xf>
    <xf numFmtId="0" fontId="11" fillId="2" borderId="103" xfId="6" applyFont="1" applyFill="1" applyBorder="1" applyAlignment="1">
      <alignment horizontal="left"/>
    </xf>
    <xf numFmtId="0" fontId="11" fillId="2" borderId="72" xfId="6" applyFont="1" applyFill="1" applyBorder="1" applyAlignment="1">
      <alignment wrapText="1"/>
    </xf>
    <xf numFmtId="0" fontId="11" fillId="2" borderId="152" xfId="6" applyFont="1" applyFill="1" applyBorder="1" applyAlignment="1">
      <alignment wrapText="1"/>
    </xf>
    <xf numFmtId="0" fontId="11" fillId="2" borderId="4" xfId="6" applyFont="1" applyFill="1" applyBorder="1" applyAlignment="1">
      <alignment horizontal="left"/>
    </xf>
    <xf numFmtId="0" fontId="11" fillId="2" borderId="42" xfId="6" applyFont="1" applyFill="1" applyBorder="1" applyAlignment="1">
      <alignment horizontal="left"/>
    </xf>
    <xf numFmtId="0" fontId="11" fillId="2" borderId="2" xfId="6" applyFont="1" applyFill="1" applyBorder="1" applyAlignment="1">
      <alignment horizontal="left" wrapText="1"/>
    </xf>
    <xf numFmtId="0" fontId="11" fillId="2" borderId="13" xfId="6" applyFont="1" applyFill="1" applyBorder="1" applyAlignment="1">
      <alignment horizontal="left" vertical="top" wrapText="1"/>
    </xf>
    <xf numFmtId="0" fontId="11" fillId="2" borderId="59" xfId="6" applyFont="1" applyFill="1" applyBorder="1"/>
    <xf numFmtId="0" fontId="11" fillId="2" borderId="1" xfId="6" applyFont="1" applyFill="1" applyBorder="1" applyAlignment="1">
      <alignment horizontal="left" wrapText="1"/>
    </xf>
    <xf numFmtId="0" fontId="11" fillId="2" borderId="11" xfId="6" applyFont="1" applyFill="1" applyBorder="1" applyAlignment="1">
      <alignment horizontal="left" wrapText="1"/>
    </xf>
    <xf numFmtId="0" fontId="11" fillId="2" borderId="9" xfId="6" applyFont="1" applyFill="1" applyBorder="1" applyAlignment="1">
      <alignment horizontal="left" wrapText="1"/>
    </xf>
    <xf numFmtId="0" fontId="11" fillId="2" borderId="43" xfId="6" applyFont="1" applyFill="1" applyBorder="1" applyAlignment="1">
      <alignment horizontal="distributed" wrapText="1"/>
    </xf>
    <xf numFmtId="0" fontId="33" fillId="2" borderId="0" xfId="6" applyFont="1" applyFill="1"/>
    <xf numFmtId="0" fontId="34" fillId="2" borderId="60" xfId="6" applyFont="1" applyFill="1" applyBorder="1" applyAlignment="1">
      <alignment horizontal="distributed" wrapText="1"/>
    </xf>
    <xf numFmtId="0" fontId="34" fillId="2" borderId="43" xfId="6" applyFont="1" applyFill="1" applyBorder="1" applyAlignment="1">
      <alignment horizontal="distributed" wrapText="1"/>
    </xf>
    <xf numFmtId="0" fontId="11" fillId="2" borderId="0" xfId="6" applyFont="1" applyFill="1" applyAlignment="1">
      <alignment horizontal="right" vertical="center"/>
    </xf>
    <xf numFmtId="0" fontId="35" fillId="2" borderId="0" xfId="6" applyFont="1" applyFill="1"/>
    <xf numFmtId="0" fontId="11" fillId="2" borderId="2" xfId="6" applyFont="1" applyFill="1" applyBorder="1"/>
    <xf numFmtId="0" fontId="12" fillId="2" borderId="14" xfId="6" applyFont="1" applyFill="1" applyBorder="1"/>
    <xf numFmtId="0" fontId="11" fillId="2" borderId="11" xfId="6" applyFont="1" applyFill="1" applyBorder="1"/>
    <xf numFmtId="0" fontId="11" fillId="2" borderId="9" xfId="6" applyFont="1" applyFill="1" applyBorder="1"/>
    <xf numFmtId="0" fontId="11" fillId="2" borderId="8" xfId="6" applyFont="1" applyFill="1" applyBorder="1" applyAlignment="1">
      <alignment horizontal="distributed"/>
    </xf>
    <xf numFmtId="0" fontId="11" fillId="2" borderId="19" xfId="6" applyFont="1" applyFill="1" applyBorder="1"/>
    <xf numFmtId="0" fontId="14" fillId="2" borderId="0" xfId="6" applyFont="1" applyFill="1"/>
    <xf numFmtId="0" fontId="11" fillId="2" borderId="35" xfId="6" applyFont="1" applyFill="1" applyBorder="1" applyAlignment="1">
      <alignment horizontal="left"/>
    </xf>
    <xf numFmtId="0" fontId="11" fillId="2" borderId="31" xfId="6" applyFont="1" applyFill="1" applyBorder="1"/>
    <xf numFmtId="0" fontId="11" fillId="2" borderId="25" xfId="6" applyFont="1" applyFill="1" applyBorder="1"/>
    <xf numFmtId="0" fontId="36" fillId="2" borderId="0" xfId="6" applyFont="1" applyFill="1"/>
    <xf numFmtId="0" fontId="20" fillId="2" borderId="30" xfId="6" applyFont="1" applyFill="1" applyBorder="1" applyAlignment="1">
      <alignment horizontal="distributed" wrapText="1"/>
    </xf>
    <xf numFmtId="0" fontId="20" fillId="2" borderId="2" xfId="6" applyFont="1" applyFill="1" applyBorder="1"/>
    <xf numFmtId="0" fontId="20" fillId="2" borderId="24" xfId="6" applyFont="1" applyFill="1" applyBorder="1" applyAlignment="1">
      <alignment horizontal="distributed" wrapText="1"/>
    </xf>
    <xf numFmtId="0" fontId="11" fillId="2" borderId="13" xfId="6" applyFont="1" applyFill="1" applyBorder="1" applyAlignment="1">
      <alignment shrinkToFit="1"/>
    </xf>
    <xf numFmtId="0" fontId="11" fillId="2" borderId="46" xfId="6" applyFont="1" applyFill="1" applyBorder="1" applyAlignment="1">
      <alignment vertical="top"/>
    </xf>
    <xf numFmtId="0" fontId="11" fillId="2" borderId="44" xfId="6" applyFont="1" applyFill="1" applyBorder="1" applyAlignment="1">
      <alignment horizontal="distributed" vertical="top"/>
    </xf>
    <xf numFmtId="0" fontId="11" fillId="2" borderId="156" xfId="6" applyFont="1" applyFill="1" applyBorder="1"/>
    <xf numFmtId="0" fontId="11" fillId="2" borderId="94" xfId="6" applyFont="1" applyFill="1" applyBorder="1"/>
    <xf numFmtId="0" fontId="11" fillId="2" borderId="109" xfId="6" applyFont="1" applyFill="1" applyBorder="1"/>
    <xf numFmtId="0" fontId="17" fillId="2" borderId="103" xfId="6" applyFont="1" applyFill="1" applyBorder="1"/>
    <xf numFmtId="0" fontId="11" fillId="2" borderId="14" xfId="6" applyFont="1" applyFill="1" applyBorder="1" applyAlignment="1">
      <alignment shrinkToFit="1"/>
    </xf>
    <xf numFmtId="0" fontId="11" fillId="2" borderId="27" xfId="6" applyFont="1" applyFill="1" applyBorder="1" applyAlignment="1">
      <alignment shrinkToFit="1"/>
    </xf>
    <xf numFmtId="0" fontId="37" fillId="2" borderId="0" xfId="6" applyFont="1" applyFill="1"/>
    <xf numFmtId="0" fontId="2" fillId="0" borderId="0" xfId="6"/>
    <xf numFmtId="3" fontId="38" fillId="0" borderId="157" xfId="6" applyNumberFormat="1" applyFont="1" applyBorder="1" applyAlignment="1">
      <alignment vertical="center"/>
    </xf>
    <xf numFmtId="3" fontId="38" fillId="0" borderId="158" xfId="6" applyNumberFormat="1" applyFont="1" applyBorder="1" applyAlignment="1">
      <alignment vertical="center"/>
    </xf>
    <xf numFmtId="3" fontId="38" fillId="0" borderId="70" xfId="6" applyNumberFormat="1" applyFont="1" applyBorder="1" applyAlignment="1">
      <alignment vertical="center"/>
    </xf>
    <xf numFmtId="3" fontId="38" fillId="0" borderId="19" xfId="6" applyNumberFormat="1" applyFont="1" applyBorder="1" applyAlignment="1">
      <alignment vertical="center"/>
    </xf>
    <xf numFmtId="3" fontId="38" fillId="0" borderId="71" xfId="6" applyNumberFormat="1" applyFont="1" applyBorder="1" applyAlignment="1">
      <alignment vertical="center"/>
    </xf>
    <xf numFmtId="3" fontId="38" fillId="0" borderId="159" xfId="6" applyNumberFormat="1" applyFont="1" applyBorder="1" applyAlignment="1">
      <alignment horizontal="center" vertical="center"/>
    </xf>
    <xf numFmtId="3" fontId="38" fillId="0" borderId="160" xfId="6" applyNumberFormat="1" applyFont="1" applyBorder="1" applyAlignment="1">
      <alignment horizontal="left" vertical="center"/>
    </xf>
    <xf numFmtId="3" fontId="38" fillId="0" borderId="20" xfId="6" applyNumberFormat="1" applyFont="1" applyBorder="1" applyAlignment="1">
      <alignment vertical="center"/>
    </xf>
    <xf numFmtId="3" fontId="38" fillId="0" borderId="23" xfId="6" applyNumberFormat="1" applyFont="1" applyBorder="1" applyAlignment="1">
      <alignment vertical="center"/>
    </xf>
    <xf numFmtId="3" fontId="38" fillId="0" borderId="60" xfId="6" applyNumberFormat="1" applyFont="1" applyBorder="1" applyAlignment="1">
      <alignment vertical="center"/>
    </xf>
    <xf numFmtId="3" fontId="38" fillId="0" borderId="159" xfId="6" applyNumberFormat="1" applyFont="1" applyBorder="1" applyAlignment="1">
      <alignment vertical="center"/>
    </xf>
    <xf numFmtId="3" fontId="38" fillId="0" borderId="161" xfId="6" applyNumberFormat="1" applyFont="1" applyBorder="1" applyAlignment="1">
      <alignment vertical="center"/>
    </xf>
    <xf numFmtId="3" fontId="38" fillId="0" borderId="160" xfId="6" applyNumberFormat="1" applyFont="1" applyBorder="1" applyAlignment="1">
      <alignment vertical="center"/>
    </xf>
    <xf numFmtId="3" fontId="38" fillId="0" borderId="162" xfId="6" applyNumberFormat="1" applyFont="1" applyBorder="1" applyAlignment="1">
      <alignment horizontal="center" vertical="center"/>
    </xf>
    <xf numFmtId="3" fontId="38" fillId="0" borderId="163" xfId="6" applyNumberFormat="1" applyFont="1" applyBorder="1" applyAlignment="1">
      <alignment vertical="center"/>
    </xf>
    <xf numFmtId="3" fontId="38" fillId="0" borderId="64" xfId="6" applyNumberFormat="1" applyFont="1" applyBorder="1" applyAlignment="1">
      <alignment vertical="center"/>
    </xf>
    <xf numFmtId="3" fontId="38" fillId="0" borderId="164" xfId="6" applyNumberFormat="1" applyFont="1" applyBorder="1" applyAlignment="1">
      <alignment vertical="center"/>
    </xf>
    <xf numFmtId="3" fontId="38" fillId="0" borderId="26" xfId="6" applyNumberFormat="1" applyFont="1" applyBorder="1" applyAlignment="1">
      <alignment vertical="center"/>
    </xf>
    <xf numFmtId="3" fontId="38" fillId="0" borderId="2" xfId="6" applyNumberFormat="1" applyFont="1" applyBorder="1" applyAlignment="1">
      <alignment vertical="center"/>
    </xf>
    <xf numFmtId="3" fontId="38" fillId="0" borderId="45" xfId="6" applyNumberFormat="1" applyFont="1" applyBorder="1" applyAlignment="1">
      <alignment vertical="center"/>
    </xf>
    <xf numFmtId="3" fontId="38" fillId="0" borderId="165" xfId="6" applyNumberFormat="1" applyFont="1" applyBorder="1" applyAlignment="1">
      <alignment horizontal="center" vertical="center"/>
    </xf>
    <xf numFmtId="3" fontId="38" fillId="0" borderId="18" xfId="6" applyNumberFormat="1" applyFont="1" applyBorder="1" applyAlignment="1">
      <alignment horizontal="center" vertical="center"/>
    </xf>
    <xf numFmtId="3" fontId="38" fillId="0" borderId="25" xfId="6" applyNumberFormat="1" applyFont="1" applyBorder="1" applyAlignment="1">
      <alignment vertical="center"/>
    </xf>
    <xf numFmtId="3" fontId="38" fillId="0" borderId="27" xfId="6" applyNumberFormat="1" applyFont="1" applyBorder="1" applyAlignment="1">
      <alignment vertical="center"/>
    </xf>
    <xf numFmtId="3" fontId="38" fillId="0" borderId="44" xfId="6" applyNumberFormat="1" applyFont="1" applyBorder="1" applyAlignment="1">
      <alignment vertical="center"/>
    </xf>
    <xf numFmtId="3" fontId="38" fillId="0" borderId="58" xfId="6" applyNumberFormat="1" applyFont="1" applyBorder="1" applyAlignment="1">
      <alignment vertical="center"/>
    </xf>
    <xf numFmtId="3" fontId="38" fillId="0" borderId="166" xfId="6" applyNumberFormat="1" applyFont="1" applyBorder="1" applyAlignment="1">
      <alignment vertical="center"/>
    </xf>
    <xf numFmtId="3" fontId="38" fillId="0" borderId="56" xfId="6" applyNumberFormat="1" applyFont="1" applyBorder="1" applyAlignment="1">
      <alignment vertical="center"/>
    </xf>
    <xf numFmtId="3" fontId="38" fillId="0" borderId="57" xfId="6" applyNumberFormat="1" applyFont="1" applyBorder="1" applyAlignment="1">
      <alignment vertical="center"/>
    </xf>
    <xf numFmtId="3" fontId="38" fillId="0" borderId="68" xfId="6" applyNumberFormat="1" applyFont="1" applyBorder="1" applyAlignment="1">
      <alignment vertical="center"/>
    </xf>
    <xf numFmtId="3" fontId="38" fillId="0" borderId="81" xfId="6" applyNumberFormat="1" applyFont="1" applyBorder="1" applyAlignment="1">
      <alignment horizontal="center" vertical="center"/>
    </xf>
    <xf numFmtId="3" fontId="38" fillId="0" borderId="12" xfId="6" applyNumberFormat="1" applyFont="1" applyBorder="1" applyAlignment="1">
      <alignment horizontal="center" vertical="center"/>
    </xf>
    <xf numFmtId="3" fontId="38" fillId="0" borderId="55" xfId="6" applyNumberFormat="1" applyFont="1" applyBorder="1" applyAlignment="1">
      <alignment vertical="center"/>
    </xf>
    <xf numFmtId="3" fontId="38" fillId="0" borderId="81" xfId="6" applyNumberFormat="1" applyFont="1" applyBorder="1" applyAlignment="1">
      <alignment vertical="center"/>
    </xf>
    <xf numFmtId="3" fontId="38" fillId="0" borderId="167" xfId="6" applyNumberFormat="1" applyFont="1" applyBorder="1" applyAlignment="1">
      <alignment vertical="center"/>
    </xf>
    <xf numFmtId="3" fontId="38" fillId="0" borderId="79" xfId="6" applyNumberFormat="1" applyFont="1" applyBorder="1" applyAlignment="1">
      <alignment vertical="center"/>
    </xf>
    <xf numFmtId="3" fontId="38" fillId="0" borderId="168" xfId="6" applyNumberFormat="1" applyFont="1" applyBorder="1" applyAlignment="1">
      <alignment vertical="center"/>
    </xf>
    <xf numFmtId="3" fontId="38" fillId="0" borderId="65" xfId="6" applyNumberFormat="1" applyFont="1" applyBorder="1" applyAlignment="1">
      <alignment vertical="center"/>
    </xf>
    <xf numFmtId="3" fontId="38" fillId="0" borderId="67" xfId="6" applyNumberFormat="1" applyFont="1" applyBorder="1" applyAlignment="1">
      <alignment vertical="center"/>
    </xf>
    <xf numFmtId="3" fontId="38" fillId="0" borderId="66" xfId="6" applyNumberFormat="1" applyFont="1" applyBorder="1" applyAlignment="1">
      <alignment vertical="center"/>
    </xf>
    <xf numFmtId="3" fontId="38" fillId="0" borderId="169" xfId="6" applyNumberFormat="1" applyFont="1" applyBorder="1" applyAlignment="1">
      <alignment horizontal="center" vertical="center"/>
    </xf>
    <xf numFmtId="3" fontId="38" fillId="0" borderId="8" xfId="6" applyNumberFormat="1" applyFont="1" applyBorder="1" applyAlignment="1">
      <alignment horizontal="center" vertical="center"/>
    </xf>
    <xf numFmtId="3" fontId="38" fillId="0" borderId="78" xfId="6" applyNumberFormat="1" applyFont="1" applyBorder="1" applyAlignment="1">
      <alignment vertical="center"/>
    </xf>
    <xf numFmtId="3" fontId="38" fillId="0" borderId="169" xfId="6" applyNumberFormat="1" applyFont="1" applyBorder="1" applyAlignment="1">
      <alignment vertical="center"/>
    </xf>
    <xf numFmtId="3" fontId="38" fillId="0" borderId="170" xfId="6" applyNumberFormat="1" applyFont="1" applyBorder="1" applyAlignment="1">
      <alignment vertical="center"/>
    </xf>
    <xf numFmtId="3" fontId="38" fillId="0" borderId="62" xfId="6" applyNumberFormat="1" applyFont="1" applyBorder="1" applyAlignment="1">
      <alignment vertical="center"/>
    </xf>
    <xf numFmtId="3" fontId="38" fillId="0" borderId="63" xfId="6" applyNumberFormat="1" applyFont="1" applyBorder="1" applyAlignment="1">
      <alignment vertical="center"/>
    </xf>
    <xf numFmtId="3" fontId="38" fillId="0" borderId="75" xfId="6" applyNumberFormat="1" applyFont="1" applyBorder="1" applyAlignment="1">
      <alignment vertical="center"/>
    </xf>
    <xf numFmtId="3" fontId="38" fillId="0" borderId="61" xfId="6" applyNumberFormat="1" applyFont="1" applyBorder="1" applyAlignment="1">
      <alignment vertical="center"/>
    </xf>
    <xf numFmtId="3" fontId="38" fillId="0" borderId="165" xfId="6" applyNumberFormat="1" applyFont="1" applyBorder="1" applyAlignment="1">
      <alignment vertical="center"/>
    </xf>
    <xf numFmtId="3" fontId="38" fillId="0" borderId="171" xfId="6" applyNumberFormat="1" applyFont="1" applyBorder="1" applyAlignment="1">
      <alignment vertical="center"/>
    </xf>
    <xf numFmtId="3" fontId="38" fillId="0" borderId="1" xfId="6" applyNumberFormat="1" applyFont="1" applyBorder="1" applyAlignment="1">
      <alignment vertical="center"/>
    </xf>
    <xf numFmtId="3" fontId="38" fillId="0" borderId="31" xfId="6" applyNumberFormat="1" applyFont="1" applyBorder="1" applyAlignment="1">
      <alignment vertical="center"/>
    </xf>
    <xf numFmtId="3" fontId="38" fillId="0" borderId="54" xfId="6" applyNumberFormat="1" applyFont="1" applyBorder="1" applyAlignment="1">
      <alignment horizontal="center" vertical="center"/>
    </xf>
    <xf numFmtId="3" fontId="38" fillId="0" borderId="172" xfId="6" applyNumberFormat="1" applyFont="1" applyBorder="1" applyAlignment="1">
      <alignment horizontal="center" vertical="center"/>
    </xf>
    <xf numFmtId="3" fontId="38" fillId="0" borderId="53" xfId="6" applyNumberFormat="1" applyFont="1" applyBorder="1" applyAlignment="1">
      <alignment horizontal="center" vertical="center"/>
    </xf>
    <xf numFmtId="3" fontId="38" fillId="0" borderId="9" xfId="6" applyNumberFormat="1" applyFont="1" applyBorder="1" applyAlignment="1">
      <alignment horizontal="center" vertical="center"/>
    </xf>
    <xf numFmtId="3" fontId="38" fillId="0" borderId="69" xfId="6" applyNumberFormat="1" applyFont="1" applyBorder="1" applyAlignment="1">
      <alignment horizontal="center" vertical="center"/>
    </xf>
    <xf numFmtId="3" fontId="38" fillId="0" borderId="159" xfId="6" applyNumberFormat="1" applyFont="1" applyBorder="1" applyAlignment="1">
      <alignment horizontal="left" vertical="center"/>
    </xf>
    <xf numFmtId="3" fontId="38" fillId="0" borderId="161" xfId="6" applyNumberFormat="1" applyFont="1" applyBorder="1" applyAlignment="1">
      <alignment horizontal="center" vertical="center" shrinkToFit="1"/>
    </xf>
    <xf numFmtId="3" fontId="38" fillId="0" borderId="163" xfId="6" applyNumberFormat="1" applyFont="1" applyBorder="1" applyAlignment="1">
      <alignment horizontal="center" vertical="center" shrinkToFit="1"/>
    </xf>
    <xf numFmtId="3" fontId="38" fillId="0" borderId="159" xfId="6" applyNumberFormat="1" applyFont="1" applyBorder="1" applyAlignment="1">
      <alignment horizontal="center" vertical="center" shrinkToFit="1"/>
    </xf>
    <xf numFmtId="3" fontId="38" fillId="0" borderId="160" xfId="6" applyNumberFormat="1" applyFont="1" applyBorder="1" applyAlignment="1">
      <alignment horizontal="center" vertical="center" shrinkToFit="1"/>
    </xf>
    <xf numFmtId="0" fontId="38" fillId="0" borderId="0" xfId="6" applyFont="1" applyAlignment="1">
      <alignment horizontal="right"/>
    </xf>
    <xf numFmtId="0" fontId="38" fillId="0" borderId="0" xfId="6" applyFont="1"/>
    <xf numFmtId="0" fontId="38" fillId="0" borderId="0" xfId="6" applyFont="1" applyAlignment="1">
      <alignment horizontal="left"/>
    </xf>
    <xf numFmtId="56" fontId="38" fillId="0" borderId="0" xfId="6" applyNumberFormat="1" applyFont="1" applyAlignment="1">
      <alignment horizontal="left"/>
    </xf>
    <xf numFmtId="0" fontId="38" fillId="0" borderId="0" xfId="6" applyFont="1" applyAlignment="1">
      <alignment horizontal="center"/>
    </xf>
    <xf numFmtId="0" fontId="39" fillId="0" borderId="0" xfId="6" applyFont="1"/>
    <xf numFmtId="0" fontId="11" fillId="0" borderId="0" xfId="6" applyFont="1"/>
    <xf numFmtId="0" fontId="11" fillId="0" borderId="0" xfId="6" applyFont="1" applyAlignment="1">
      <alignment horizontal="distributed"/>
    </xf>
    <xf numFmtId="0" fontId="11" fillId="0" borderId="0" xfId="6" applyFont="1" applyAlignment="1">
      <alignment horizontal="left"/>
    </xf>
    <xf numFmtId="177" fontId="11" fillId="0" borderId="23" xfId="7" applyNumberFormat="1" applyFont="1" applyFill="1" applyBorder="1" applyAlignment="1"/>
    <xf numFmtId="3" fontId="11" fillId="0" borderId="19" xfId="6" applyNumberFormat="1" applyFont="1" applyBorder="1"/>
    <xf numFmtId="0" fontId="11" fillId="0" borderId="19" xfId="6" applyFont="1" applyBorder="1" applyAlignment="1">
      <alignment horizontal="center"/>
    </xf>
    <xf numFmtId="0" fontId="11" fillId="0" borderId="60" xfId="6" applyFont="1" applyBorder="1" applyAlignment="1">
      <alignment horizontal="distributed"/>
    </xf>
    <xf numFmtId="3" fontId="11" fillId="0" borderId="27" xfId="6" applyNumberFormat="1" applyFont="1" applyBorder="1" applyAlignment="1">
      <alignment vertical="center"/>
    </xf>
    <xf numFmtId="3" fontId="11" fillId="0" borderId="2" xfId="6" applyNumberFormat="1" applyFont="1" applyBorder="1" applyAlignment="1">
      <alignment vertical="center"/>
    </xf>
    <xf numFmtId="0" fontId="11" fillId="0" borderId="2" xfId="6" applyFont="1" applyBorder="1" applyAlignment="1">
      <alignment horizontal="distributed"/>
    </xf>
    <xf numFmtId="0" fontId="11" fillId="0" borderId="46" xfId="6" applyFont="1" applyBorder="1" applyAlignment="1">
      <alignment horizontal="distributed"/>
    </xf>
    <xf numFmtId="3" fontId="11" fillId="0" borderId="173" xfId="6" applyNumberFormat="1" applyFont="1" applyBorder="1" applyAlignment="1">
      <alignment vertical="center"/>
    </xf>
    <xf numFmtId="3" fontId="11" fillId="0" borderId="174" xfId="6" applyNumberFormat="1" applyFont="1" applyBorder="1" applyAlignment="1">
      <alignment vertical="center"/>
    </xf>
    <xf numFmtId="0" fontId="11" fillId="0" borderId="174" xfId="6" applyFont="1" applyBorder="1" applyAlignment="1">
      <alignment horizontal="distributed"/>
    </xf>
    <xf numFmtId="3" fontId="11" fillId="0" borderId="175" xfId="6" applyNumberFormat="1" applyFont="1" applyBorder="1" applyAlignment="1">
      <alignment vertical="center"/>
    </xf>
    <xf numFmtId="3" fontId="11" fillId="0" borderId="176" xfId="6" applyNumberFormat="1" applyFont="1" applyBorder="1" applyAlignment="1">
      <alignment vertical="center"/>
    </xf>
    <xf numFmtId="0" fontId="11" fillId="0" borderId="177" xfId="6" applyFont="1" applyBorder="1" applyAlignment="1">
      <alignment horizontal="distributed"/>
    </xf>
    <xf numFmtId="0" fontId="11" fillId="0" borderId="176" xfId="6" applyFont="1" applyBorder="1" applyAlignment="1">
      <alignment horizontal="distributed"/>
    </xf>
    <xf numFmtId="178" fontId="11" fillId="0" borderId="46" xfId="6" applyNumberFormat="1" applyFont="1" applyBorder="1" applyAlignment="1">
      <alignment horizontal="left" indent="1"/>
    </xf>
    <xf numFmtId="0" fontId="11" fillId="0" borderId="12" xfId="6" applyFont="1" applyBorder="1" applyAlignment="1">
      <alignment horizontal="left"/>
    </xf>
    <xf numFmtId="3" fontId="11" fillId="0" borderId="178" xfId="6" applyNumberFormat="1" applyFont="1" applyBorder="1" applyAlignment="1">
      <alignment vertical="center"/>
    </xf>
    <xf numFmtId="3" fontId="11" fillId="0" borderId="179" xfId="6" applyNumberFormat="1" applyFont="1" applyBorder="1" applyAlignment="1">
      <alignment vertical="center"/>
    </xf>
    <xf numFmtId="0" fontId="11" fillId="0" borderId="179" xfId="6" applyFont="1" applyBorder="1" applyAlignment="1">
      <alignment horizontal="distributed"/>
    </xf>
    <xf numFmtId="0" fontId="11" fillId="0" borderId="43" xfId="6" applyFont="1" applyBorder="1" applyAlignment="1">
      <alignment horizontal="distributed"/>
    </xf>
    <xf numFmtId="3" fontId="11" fillId="0" borderId="177" xfId="6" applyNumberFormat="1" applyFont="1" applyBorder="1" applyAlignment="1">
      <alignment vertical="center"/>
    </xf>
    <xf numFmtId="179" fontId="11" fillId="0" borderId="46" xfId="6" applyNumberFormat="1" applyFont="1" applyBorder="1" applyAlignment="1">
      <alignment horizontal="left"/>
    </xf>
    <xf numFmtId="0" fontId="11" fillId="0" borderId="12" xfId="6" applyFont="1" applyBorder="1" applyAlignment="1">
      <alignment horizontal="distributed"/>
    </xf>
    <xf numFmtId="0" fontId="11" fillId="0" borderId="19" xfId="6" applyFont="1" applyBorder="1" applyAlignment="1">
      <alignment horizontal="distributed" vertical="center"/>
    </xf>
    <xf numFmtId="0" fontId="11" fillId="0" borderId="70" xfId="6" applyFont="1" applyBorder="1" applyAlignment="1">
      <alignment horizontal="distributed" vertical="center"/>
    </xf>
    <xf numFmtId="0" fontId="11" fillId="0" borderId="26" xfId="6" applyFont="1" applyBorder="1" applyAlignment="1">
      <alignment horizontal="distributed"/>
    </xf>
    <xf numFmtId="0" fontId="11" fillId="0" borderId="0" xfId="6" applyFont="1" applyAlignment="1">
      <alignment horizontal="right"/>
    </xf>
    <xf numFmtId="0" fontId="14" fillId="0" borderId="0" xfId="6" applyFont="1" applyAlignment="1">
      <alignment horizontal="left"/>
    </xf>
    <xf numFmtId="0" fontId="11" fillId="0" borderId="0" xfId="6" applyFont="1" applyAlignment="1">
      <alignment wrapText="1"/>
    </xf>
    <xf numFmtId="0" fontId="11" fillId="0" borderId="0" xfId="6" applyFont="1" applyAlignment="1">
      <alignment horizontal="distributed" wrapText="1"/>
    </xf>
    <xf numFmtId="3" fontId="11" fillId="0" borderId="180" xfId="6" applyNumberFormat="1" applyFont="1" applyBorder="1"/>
    <xf numFmtId="3" fontId="11" fillId="0" borderId="21" xfId="6" applyNumberFormat="1" applyFont="1" applyBorder="1"/>
    <xf numFmtId="3" fontId="11" fillId="0" borderId="7" xfId="6" applyNumberFormat="1" applyFont="1" applyBorder="1" applyAlignment="1">
      <alignment wrapText="1"/>
    </xf>
    <xf numFmtId="3" fontId="11" fillId="0" borderId="181" xfId="6" applyNumberFormat="1" applyFont="1" applyBorder="1"/>
    <xf numFmtId="0" fontId="11" fillId="0" borderId="182" xfId="6" applyFont="1" applyBorder="1" applyAlignment="1">
      <alignment horizontal="distributed" wrapText="1"/>
    </xf>
    <xf numFmtId="3" fontId="11" fillId="0" borderId="183" xfId="6" applyNumberFormat="1" applyFont="1" applyBorder="1"/>
    <xf numFmtId="3" fontId="11" fillId="0" borderId="184" xfId="6" applyNumberFormat="1" applyFont="1" applyBorder="1"/>
    <xf numFmtId="3" fontId="11" fillId="0" borderId="185" xfId="6" applyNumberFormat="1" applyFont="1" applyBorder="1"/>
    <xf numFmtId="3" fontId="11" fillId="0" borderId="186" xfId="6" applyNumberFormat="1" applyFont="1" applyBorder="1"/>
    <xf numFmtId="3" fontId="11" fillId="0" borderId="187" xfId="6" applyNumberFormat="1" applyFont="1" applyBorder="1"/>
    <xf numFmtId="0" fontId="11" fillId="0" borderId="158" xfId="6" applyFont="1" applyBorder="1" applyAlignment="1">
      <alignment horizontal="distributed" wrapText="1"/>
    </xf>
    <xf numFmtId="3" fontId="11" fillId="0" borderId="186" xfId="6" applyNumberFormat="1" applyFont="1" applyBorder="1" applyAlignment="1">
      <alignment wrapText="1"/>
    </xf>
    <xf numFmtId="3" fontId="11" fillId="0" borderId="188" xfId="6" applyNumberFormat="1" applyFont="1" applyBorder="1"/>
    <xf numFmtId="3" fontId="11" fillId="0" borderId="189" xfId="6" applyNumberFormat="1" applyFont="1" applyBorder="1"/>
    <xf numFmtId="3" fontId="11" fillId="0" borderId="190" xfId="6" applyNumberFormat="1" applyFont="1" applyBorder="1"/>
    <xf numFmtId="3" fontId="11" fillId="0" borderId="191" xfId="6" applyNumberFormat="1" applyFont="1" applyBorder="1"/>
    <xf numFmtId="3" fontId="11" fillId="0" borderId="192" xfId="6" applyNumberFormat="1" applyFont="1" applyBorder="1"/>
    <xf numFmtId="3" fontId="11" fillId="0" borderId="193" xfId="6" applyNumberFormat="1" applyFont="1" applyBorder="1"/>
    <xf numFmtId="0" fontId="11" fillId="0" borderId="182" xfId="6" applyFont="1" applyBorder="1" applyAlignment="1">
      <alignment horizontal="distributed" vertical="center"/>
    </xf>
    <xf numFmtId="3" fontId="11" fillId="0" borderId="194" xfId="6" applyNumberFormat="1" applyFont="1" applyBorder="1"/>
    <xf numFmtId="3" fontId="11" fillId="0" borderId="195" xfId="6" applyNumberFormat="1" applyFont="1" applyBorder="1"/>
    <xf numFmtId="3" fontId="11" fillId="0" borderId="196" xfId="6" applyNumberFormat="1" applyFont="1" applyBorder="1"/>
    <xf numFmtId="3" fontId="11" fillId="0" borderId="197" xfId="6" applyNumberFormat="1" applyFont="1" applyBorder="1"/>
    <xf numFmtId="3" fontId="11" fillId="0" borderId="198" xfId="6" applyNumberFormat="1" applyFont="1" applyBorder="1"/>
    <xf numFmtId="3" fontId="11" fillId="0" borderId="199" xfId="6" applyNumberFormat="1" applyFont="1" applyBorder="1"/>
    <xf numFmtId="3" fontId="11" fillId="0" borderId="200" xfId="6" applyNumberFormat="1" applyFont="1" applyBorder="1"/>
    <xf numFmtId="0" fontId="11" fillId="0" borderId="201" xfId="6" applyFont="1" applyBorder="1" applyAlignment="1">
      <alignment horizontal="distributed" vertical="center"/>
    </xf>
    <xf numFmtId="0" fontId="11" fillId="0" borderId="202" xfId="6" applyFont="1" applyBorder="1" applyAlignment="1">
      <alignment horizontal="distributed" vertical="center"/>
    </xf>
    <xf numFmtId="0" fontId="11" fillId="0" borderId="201" xfId="6" applyFont="1" applyBorder="1" applyAlignment="1">
      <alignment horizontal="distributed" vertical="center" wrapText="1"/>
    </xf>
    <xf numFmtId="3" fontId="11" fillId="0" borderId="203" xfId="6" applyNumberFormat="1" applyFont="1" applyBorder="1"/>
    <xf numFmtId="3" fontId="11" fillId="0" borderId="37" xfId="6" applyNumberFormat="1" applyFont="1" applyBorder="1"/>
    <xf numFmtId="3" fontId="11" fillId="0" borderId="204" xfId="6" applyNumberFormat="1" applyFont="1" applyBorder="1"/>
    <xf numFmtId="3" fontId="11" fillId="0" borderId="205" xfId="6" applyNumberFormat="1" applyFont="1" applyBorder="1"/>
    <xf numFmtId="3" fontId="11" fillId="0" borderId="206" xfId="6" applyNumberFormat="1" applyFont="1" applyBorder="1"/>
    <xf numFmtId="3" fontId="11" fillId="0" borderId="207" xfId="6" applyNumberFormat="1" applyFont="1" applyBorder="1"/>
    <xf numFmtId="3" fontId="11" fillId="0" borderId="208" xfId="6" applyNumberFormat="1" applyFont="1" applyBorder="1"/>
    <xf numFmtId="0" fontId="11" fillId="0" borderId="209" xfId="6" applyFont="1" applyBorder="1" applyAlignment="1">
      <alignment horizontal="distributed" vertical="center" wrapText="1"/>
    </xf>
    <xf numFmtId="3" fontId="11" fillId="0" borderId="210" xfId="6" applyNumberFormat="1" applyFont="1" applyBorder="1"/>
    <xf numFmtId="3" fontId="11" fillId="0" borderId="211" xfId="6" applyNumberFormat="1" applyFont="1" applyBorder="1"/>
    <xf numFmtId="3" fontId="11" fillId="0" borderId="212" xfId="6" applyNumberFormat="1" applyFont="1" applyBorder="1"/>
    <xf numFmtId="3" fontId="11" fillId="0" borderId="213" xfId="6" applyNumberFormat="1" applyFont="1" applyBorder="1"/>
    <xf numFmtId="3" fontId="11" fillId="0" borderId="214" xfId="6" applyNumberFormat="1" applyFont="1" applyBorder="1"/>
    <xf numFmtId="0" fontId="11" fillId="0" borderId="201" xfId="6" applyFont="1" applyBorder="1" applyAlignment="1">
      <alignment horizontal="distributed" wrapText="1"/>
    </xf>
    <xf numFmtId="0" fontId="11" fillId="0" borderId="209" xfId="6" applyFont="1" applyBorder="1" applyAlignment="1">
      <alignment horizontal="distributed" wrapText="1"/>
    </xf>
    <xf numFmtId="0" fontId="11" fillId="0" borderId="215" xfId="6" applyFont="1" applyBorder="1" applyAlignment="1">
      <alignment horizontal="distributed" wrapText="1"/>
    </xf>
    <xf numFmtId="0" fontId="11" fillId="0" borderId="0" xfId="6" applyFont="1" applyAlignment="1">
      <alignment vertical="top"/>
    </xf>
    <xf numFmtId="0" fontId="11" fillId="0" borderId="216" xfId="6" applyFont="1" applyBorder="1" applyAlignment="1">
      <alignment horizontal="center" vertical="top" wrapText="1"/>
    </xf>
    <xf numFmtId="0" fontId="11" fillId="0" borderId="15" xfId="6" applyFont="1" applyBorder="1" applyAlignment="1">
      <alignment horizontal="center" vertical="top" wrapText="1"/>
    </xf>
    <xf numFmtId="0" fontId="11" fillId="0" borderId="17" xfId="6" applyFont="1" applyBorder="1" applyAlignment="1">
      <alignment horizontal="center" vertical="top" wrapText="1"/>
    </xf>
    <xf numFmtId="0" fontId="11" fillId="0" borderId="217" xfId="6" applyFont="1" applyBorder="1" applyAlignment="1">
      <alignment horizontal="center" vertical="top" wrapText="1"/>
    </xf>
    <xf numFmtId="0" fontId="11" fillId="0" borderId="218" xfId="6" applyFont="1" applyBorder="1" applyAlignment="1">
      <alignment horizontal="distributed" vertical="top" wrapText="1"/>
    </xf>
    <xf numFmtId="0" fontId="11" fillId="0" borderId="73" xfId="6" applyFont="1" applyBorder="1"/>
    <xf numFmtId="0" fontId="11" fillId="0" borderId="3" xfId="6" applyFont="1" applyBorder="1"/>
    <xf numFmtId="0" fontId="11" fillId="0" borderId="4" xfId="6" applyFont="1" applyBorder="1" applyAlignment="1">
      <alignment horizontal="centerContinuous"/>
    </xf>
    <xf numFmtId="0" fontId="11" fillId="0" borderId="3" xfId="6" applyFont="1" applyBorder="1" applyAlignment="1">
      <alignment horizontal="centerContinuous"/>
    </xf>
    <xf numFmtId="0" fontId="11" fillId="0" borderId="57" xfId="6" applyFont="1" applyBorder="1" applyAlignment="1">
      <alignment horizontal="centerContinuous"/>
    </xf>
    <xf numFmtId="0" fontId="11" fillId="0" borderId="57" xfId="6" applyFont="1" applyBorder="1" applyAlignment="1">
      <alignment horizontal="centerContinuous" wrapText="1"/>
    </xf>
    <xf numFmtId="0" fontId="11" fillId="0" borderId="57" xfId="6" applyFont="1" applyBorder="1" applyAlignment="1">
      <alignment horizontal="centerContinuous" vertical="top" wrapText="1"/>
    </xf>
    <xf numFmtId="0" fontId="11" fillId="0" borderId="167" xfId="6" applyFont="1" applyBorder="1" applyAlignment="1">
      <alignment horizontal="centerContinuous" vertical="top"/>
    </xf>
    <xf numFmtId="0" fontId="11" fillId="0" borderId="218" xfId="6" applyFont="1" applyBorder="1" applyAlignment="1">
      <alignment horizontal="distributed" wrapText="1"/>
    </xf>
    <xf numFmtId="0" fontId="11" fillId="0" borderId="59" xfId="6" applyFont="1" applyBorder="1" applyAlignment="1">
      <alignment horizontal="centerContinuous"/>
    </xf>
    <xf numFmtId="0" fontId="11" fillId="0" borderId="26" xfId="6" applyFont="1" applyBorder="1" applyAlignment="1">
      <alignment horizontal="centerContinuous"/>
    </xf>
    <xf numFmtId="0" fontId="11" fillId="0" borderId="42" xfId="6" applyFont="1" applyBorder="1" applyAlignment="1">
      <alignment horizontal="centerContinuous"/>
    </xf>
    <xf numFmtId="0" fontId="11" fillId="0" borderId="41" xfId="6" applyFont="1" applyBorder="1" applyAlignment="1">
      <alignment horizontal="centerContinuous"/>
    </xf>
    <xf numFmtId="0" fontId="11" fillId="0" borderId="1" xfId="6" applyFont="1" applyBorder="1" applyAlignment="1">
      <alignment horizontal="centerContinuous"/>
    </xf>
    <xf numFmtId="0" fontId="11" fillId="0" borderId="1" xfId="6" applyFont="1" applyBorder="1" applyAlignment="1">
      <alignment horizontal="centerContinuous" wrapText="1"/>
    </xf>
    <xf numFmtId="0" fontId="11" fillId="0" borderId="82" xfId="6" applyFont="1" applyBorder="1" applyAlignment="1">
      <alignment horizontal="centerContinuous"/>
    </xf>
    <xf numFmtId="0" fontId="11" fillId="0" borderId="79" xfId="6" applyFont="1" applyBorder="1" applyAlignment="1">
      <alignment horizontal="centerContinuous"/>
    </xf>
    <xf numFmtId="0" fontId="11" fillId="0" borderId="78" xfId="6" applyFont="1" applyBorder="1" applyAlignment="1">
      <alignment horizontal="centerContinuous"/>
    </xf>
    <xf numFmtId="0" fontId="11" fillId="0" borderId="67" xfId="6" applyFont="1" applyBorder="1" applyAlignment="1">
      <alignment horizontal="centerContinuous"/>
    </xf>
    <xf numFmtId="0" fontId="11" fillId="0" borderId="67" xfId="6" applyFont="1" applyBorder="1" applyAlignment="1">
      <alignment horizontal="centerContinuous" wrapText="1"/>
    </xf>
    <xf numFmtId="0" fontId="11" fillId="0" borderId="170" xfId="6" applyFont="1" applyBorder="1" applyAlignment="1">
      <alignment horizontal="centerContinuous"/>
    </xf>
    <xf numFmtId="0" fontId="11" fillId="0" borderId="172" xfId="6" applyFont="1" applyBorder="1" applyAlignment="1">
      <alignment horizontal="distributed" wrapText="1"/>
    </xf>
    <xf numFmtId="0" fontId="14" fillId="0" borderId="0" xfId="6" applyFont="1" applyAlignment="1">
      <alignment horizontal="left" wrapText="1"/>
    </xf>
    <xf numFmtId="0" fontId="11" fillId="0" borderId="1" xfId="4" applyFont="1" applyBorder="1" applyAlignment="1">
      <alignment horizontal="center" vertical="center"/>
    </xf>
    <xf numFmtId="0" fontId="11" fillId="0" borderId="67" xfId="4" applyFont="1" applyBorder="1" applyAlignment="1">
      <alignment horizontal="center" vertical="center"/>
    </xf>
    <xf numFmtId="0" fontId="11" fillId="0" borderId="57" xfId="4" applyFont="1" applyBorder="1" applyAlignment="1">
      <alignment horizontal="center" vertical="center"/>
    </xf>
    <xf numFmtId="0" fontId="8" fillId="0" borderId="135" xfId="0" applyFont="1" applyBorder="1" applyAlignment="1">
      <alignment horizontal="left" vertical="top" wrapText="1"/>
    </xf>
    <xf numFmtId="0" fontId="8" fillId="0" borderId="136"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137" xfId="0" applyFont="1" applyBorder="1" applyAlignment="1">
      <alignment horizontal="left" vertical="top" wrapText="1"/>
    </xf>
    <xf numFmtId="0" fontId="8" fillId="0" borderId="138" xfId="0" applyFont="1" applyBorder="1" applyAlignment="1">
      <alignment horizontal="left" vertical="top"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8" fillId="0" borderId="27" xfId="0" applyFont="1" applyBorder="1" applyAlignment="1">
      <alignment horizontal="left" vertical="top" wrapText="1"/>
    </xf>
    <xf numFmtId="0" fontId="8" fillId="0" borderId="35" xfId="0" applyFont="1" applyBorder="1" applyAlignment="1">
      <alignment horizontal="left" vertical="top" wrapText="1"/>
    </xf>
    <xf numFmtId="0" fontId="8" fillId="0" borderId="84" xfId="0" applyFont="1" applyBorder="1" applyAlignment="1">
      <alignment horizontal="left" vertical="top" wrapText="1"/>
    </xf>
    <xf numFmtId="0" fontId="8" fillId="0" borderId="17" xfId="0" applyFont="1" applyBorder="1" applyAlignment="1">
      <alignment horizontal="center" vertical="top" wrapText="1"/>
    </xf>
    <xf numFmtId="0" fontId="8" fillId="0" borderId="34" xfId="0" applyFont="1" applyBorder="1" applyAlignment="1">
      <alignment horizontal="center" vertical="top"/>
    </xf>
    <xf numFmtId="0" fontId="8" fillId="0" borderId="116" xfId="0" applyFont="1" applyBorder="1" applyAlignment="1">
      <alignment horizontal="left" vertical="top" wrapText="1"/>
    </xf>
    <xf numFmtId="0" fontId="23" fillId="0" borderId="2" xfId="0" applyFont="1" applyBorder="1" applyAlignment="1">
      <alignment horizontal="left" vertical="top" wrapText="1"/>
    </xf>
    <xf numFmtId="0" fontId="23" fillId="0" borderId="1" xfId="0" applyFont="1" applyBorder="1" applyAlignment="1">
      <alignment horizontal="left" vertical="top"/>
    </xf>
    <xf numFmtId="0" fontId="8" fillId="0" borderId="13" xfId="0" applyFont="1" applyBorder="1" applyAlignment="1">
      <alignment horizontal="left" vertical="top" wrapText="1"/>
    </xf>
    <xf numFmtId="0" fontId="8" fillId="0" borderId="1" xfId="0" applyFont="1" applyBorder="1" applyAlignment="1">
      <alignment horizontal="left" vertical="top"/>
    </xf>
    <xf numFmtId="0" fontId="18" fillId="0" borderId="27" xfId="0" applyFont="1" applyBorder="1" applyAlignment="1">
      <alignment vertical="top" wrapText="1"/>
    </xf>
    <xf numFmtId="0" fontId="8" fillId="0" borderId="35" xfId="0" applyFont="1" applyBorder="1" applyAlignment="1">
      <alignment vertical="top" wrapText="1"/>
    </xf>
    <xf numFmtId="0" fontId="8" fillId="0" borderId="27" xfId="0" applyFont="1" applyBorder="1" applyAlignment="1">
      <alignment vertical="top" wrapText="1"/>
    </xf>
    <xf numFmtId="0" fontId="8" fillId="0" borderId="14" xfId="0" applyFont="1" applyBorder="1" applyAlignment="1">
      <alignment horizontal="left" vertical="top" wrapText="1"/>
    </xf>
    <xf numFmtId="0" fontId="8" fillId="0" borderId="3" xfId="0" applyFont="1" applyBorder="1" applyAlignment="1">
      <alignment horizontal="center" vertical="top"/>
    </xf>
    <xf numFmtId="0" fontId="8" fillId="0" borderId="31" xfId="0" applyFont="1" applyBorder="1" applyAlignment="1">
      <alignment horizontal="center" vertical="top"/>
    </xf>
    <xf numFmtId="0" fontId="8" fillId="0" borderId="4" xfId="0" applyFont="1" applyBorder="1" applyAlignment="1">
      <alignment horizontal="center" vertical="top"/>
    </xf>
    <xf numFmtId="0" fontId="8" fillId="0" borderId="84" xfId="0" applyFont="1" applyBorder="1" applyAlignment="1">
      <alignment vertical="top" wrapText="1"/>
    </xf>
    <xf numFmtId="0" fontId="8" fillId="0" borderId="136" xfId="0" applyFont="1" applyBorder="1" applyAlignment="1">
      <alignment vertical="top" wrapText="1"/>
    </xf>
    <xf numFmtId="176" fontId="8" fillId="0" borderId="2" xfId="0" applyNumberFormat="1" applyFont="1" applyBorder="1" applyAlignment="1">
      <alignment vertical="top" wrapText="1"/>
    </xf>
    <xf numFmtId="176" fontId="0" fillId="0" borderId="131" xfId="0" applyNumberFormat="1" applyBorder="1" applyAlignment="1">
      <alignment vertical="top"/>
    </xf>
    <xf numFmtId="0" fontId="8" fillId="0" borderId="132" xfId="0" applyFont="1" applyBorder="1" applyAlignment="1">
      <alignment horizontal="left" vertical="top" wrapText="1"/>
    </xf>
    <xf numFmtId="0" fontId="8" fillId="0" borderId="131" xfId="0" applyFont="1" applyBorder="1" applyAlignment="1">
      <alignment horizontal="left" vertical="top" wrapText="1"/>
    </xf>
    <xf numFmtId="0" fontId="8" fillId="0" borderId="2" xfId="0" applyFont="1" applyBorder="1" applyAlignment="1">
      <alignment vertical="top" wrapText="1"/>
    </xf>
    <xf numFmtId="0" fontId="0" fillId="0" borderId="19" xfId="0" applyBorder="1" applyAlignment="1">
      <alignment vertical="top" wrapText="1"/>
    </xf>
    <xf numFmtId="0" fontId="8" fillId="0" borderId="1" xfId="0" applyFont="1" applyBorder="1" applyAlignment="1">
      <alignment vertical="top" wrapText="1"/>
    </xf>
    <xf numFmtId="0" fontId="8" fillId="0" borderId="2" xfId="3" applyFont="1" applyBorder="1" applyAlignment="1">
      <alignment vertical="center" wrapText="1"/>
    </xf>
    <xf numFmtId="0" fontId="0" fillId="0" borderId="1" xfId="3" applyFont="1" applyBorder="1" applyAlignment="1">
      <alignment vertical="center" wrapText="1"/>
    </xf>
    <xf numFmtId="0" fontId="0" fillId="0" borderId="1" xfId="0" applyBorder="1" applyAlignment="1">
      <alignment vertical="top" wrapText="1"/>
    </xf>
    <xf numFmtId="0" fontId="8" fillId="0" borderId="13" xfId="0" applyFont="1" applyBorder="1" applyAlignment="1">
      <alignment vertical="top" wrapText="1"/>
    </xf>
    <xf numFmtId="0" fontId="8" fillId="0" borderId="5" xfId="0" applyFont="1" applyBorder="1" applyAlignment="1">
      <alignment horizontal="center" vertical="top"/>
    </xf>
    <xf numFmtId="0" fontId="18" fillId="0" borderId="2" xfId="0" applyFont="1" applyBorder="1" applyAlignment="1">
      <alignment vertical="top" wrapText="1"/>
    </xf>
    <xf numFmtId="0" fontId="18" fillId="0" borderId="1" xfId="0" applyFont="1" applyBorder="1" applyAlignment="1">
      <alignment vertical="top" wrapText="1"/>
    </xf>
    <xf numFmtId="0" fontId="8" fillId="0" borderId="28" xfId="0" applyFont="1" applyBorder="1" applyAlignment="1">
      <alignment horizontal="center" vertical="top"/>
    </xf>
    <xf numFmtId="0" fontId="8" fillId="0" borderId="32" xfId="0" applyFont="1" applyBorder="1" applyAlignment="1">
      <alignment horizontal="center" vertical="top"/>
    </xf>
    <xf numFmtId="0" fontId="8" fillId="0" borderId="40" xfId="0" applyFont="1" applyBorder="1" applyAlignment="1">
      <alignment horizontal="center" vertical="top"/>
    </xf>
    <xf numFmtId="0" fontId="8" fillId="0" borderId="33" xfId="0" applyFont="1" applyBorder="1" applyAlignment="1">
      <alignment horizontal="center" vertical="top"/>
    </xf>
    <xf numFmtId="0" fontId="8" fillId="0" borderId="0" xfId="0" applyFont="1" applyAlignment="1">
      <alignment horizontal="center" vertical="top"/>
    </xf>
    <xf numFmtId="0" fontId="8" fillId="0" borderId="2" xfId="0" applyFont="1" applyBorder="1" applyAlignment="1">
      <alignment horizontal="left" vertical="top" wrapText="1" shrinkToFit="1"/>
    </xf>
    <xf numFmtId="0" fontId="8" fillId="0" borderId="1" xfId="0" applyFont="1" applyBorder="1" applyAlignment="1">
      <alignment horizontal="left" vertical="top" wrapText="1" shrinkToFit="1"/>
    </xf>
    <xf numFmtId="0" fontId="8" fillId="0" borderId="65" xfId="0" applyFont="1" applyBorder="1" applyAlignment="1">
      <alignment horizontal="center" vertical="center"/>
    </xf>
    <xf numFmtId="0" fontId="8" fillId="0" borderId="78" xfId="0" applyFont="1" applyBorder="1" applyAlignment="1">
      <alignment horizontal="center" vertical="center"/>
    </xf>
    <xf numFmtId="0" fontId="8" fillId="0" borderId="66" xfId="0" applyFont="1" applyBorder="1" applyAlignment="1">
      <alignment horizontal="center" vertical="center"/>
    </xf>
    <xf numFmtId="0" fontId="8" fillId="0" borderId="56" xfId="0" applyFont="1" applyBorder="1" applyAlignment="1">
      <alignment horizontal="center" vertical="center"/>
    </xf>
    <xf numFmtId="0" fontId="8" fillId="0" borderId="55" xfId="0" applyFont="1" applyBorder="1" applyAlignment="1">
      <alignment horizontal="center" vertical="center"/>
    </xf>
    <xf numFmtId="0" fontId="8" fillId="0" borderId="68" xfId="0" applyFont="1" applyBorder="1" applyAlignment="1">
      <alignment horizontal="center" vertical="center"/>
    </xf>
    <xf numFmtId="0" fontId="8" fillId="0" borderId="2" xfId="0" applyFont="1" applyBorder="1" applyAlignment="1">
      <alignment horizontal="center" vertical="top" wrapText="1"/>
    </xf>
    <xf numFmtId="0" fontId="8" fillId="0" borderId="13" xfId="0" applyFont="1" applyBorder="1" applyAlignment="1">
      <alignment horizontal="center" vertical="top" wrapText="1"/>
    </xf>
    <xf numFmtId="0" fontId="8" fillId="0" borderId="19" xfId="0" applyFont="1" applyBorder="1" applyAlignment="1">
      <alignment horizontal="center" vertical="top" wrapText="1"/>
    </xf>
    <xf numFmtId="0" fontId="8" fillId="0" borderId="9" xfId="0" applyFont="1" applyBorder="1" applyAlignment="1">
      <alignment horizontal="left" vertical="top" wrapText="1"/>
    </xf>
    <xf numFmtId="0" fontId="11" fillId="0" borderId="20" xfId="0" applyFont="1" applyBorder="1" applyAlignment="1">
      <alignment horizontal="right" vertical="center"/>
    </xf>
    <xf numFmtId="0" fontId="11" fillId="0" borderId="2"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11" fillId="0" borderId="19" xfId="4" applyFont="1" applyBorder="1" applyAlignment="1">
      <alignment horizontal="center" vertical="center" textRotation="255" wrapText="1"/>
    </xf>
    <xf numFmtId="0" fontId="11" fillId="0" borderId="41" xfId="4" applyFont="1" applyBorder="1" applyAlignment="1">
      <alignment horizontal="center" vertical="top"/>
    </xf>
    <xf numFmtId="0" fontId="11" fillId="0" borderId="9" xfId="4" applyFont="1" applyBorder="1" applyAlignment="1">
      <alignment horizontal="center" vertical="center"/>
    </xf>
    <xf numFmtId="0" fontId="11" fillId="0" borderId="13" xfId="4" applyFont="1" applyBorder="1" applyAlignment="1">
      <alignment horizontal="center" vertical="center"/>
    </xf>
    <xf numFmtId="0" fontId="11" fillId="0" borderId="1" xfId="4" applyFont="1" applyBorder="1" applyAlignment="1">
      <alignment horizontal="center" vertical="center"/>
    </xf>
    <xf numFmtId="0" fontId="11" fillId="0" borderId="2" xfId="4" applyFont="1" applyBorder="1" applyAlignment="1">
      <alignment horizontal="distributed" vertical="top"/>
    </xf>
    <xf numFmtId="0" fontId="11" fillId="0" borderId="13" xfId="4" applyFont="1" applyBorder="1" applyAlignment="1">
      <alignment horizontal="distributed" vertical="top"/>
    </xf>
    <xf numFmtId="0" fontId="11" fillId="0" borderId="1" xfId="4" applyFont="1" applyBorder="1" applyAlignment="1">
      <alignment horizontal="distributed" vertical="top"/>
    </xf>
    <xf numFmtId="0" fontId="11" fillId="4" borderId="13" xfId="4" applyFont="1" applyFill="1" applyBorder="1" applyAlignment="1">
      <alignment horizontal="center" vertical="center" shrinkToFit="1"/>
    </xf>
    <xf numFmtId="0" fontId="11" fillId="4" borderId="19" xfId="4" applyFont="1" applyFill="1" applyBorder="1" applyAlignment="1">
      <alignment horizontal="center" vertical="center" shrinkToFit="1"/>
    </xf>
    <xf numFmtId="0" fontId="11" fillId="0" borderId="56" xfId="4" applyFont="1" applyBorder="1" applyAlignment="1">
      <alignment horizontal="left"/>
    </xf>
    <xf numFmtId="0" fontId="11" fillId="0" borderId="68" xfId="4" applyFont="1" applyBorder="1" applyAlignment="1">
      <alignment horizontal="left"/>
    </xf>
    <xf numFmtId="0" fontId="11" fillId="0" borderId="26" xfId="4" applyFont="1" applyBorder="1" applyAlignment="1">
      <alignment horizontal="center" vertical="top"/>
    </xf>
    <xf numFmtId="0" fontId="11" fillId="0" borderId="3" xfId="4" applyFont="1" applyBorder="1" applyAlignment="1">
      <alignment horizontal="center" vertical="top"/>
    </xf>
    <xf numFmtId="0" fontId="11" fillId="0" borderId="43" xfId="4" applyFont="1" applyBorder="1" applyAlignment="1">
      <alignment horizontal="center" vertical="center"/>
    </xf>
    <xf numFmtId="0" fontId="11" fillId="0" borderId="46" xfId="4" applyFont="1" applyBorder="1" applyAlignment="1">
      <alignment horizontal="center" vertical="center"/>
    </xf>
    <xf numFmtId="0" fontId="11" fillId="0" borderId="60" xfId="4" applyFont="1" applyBorder="1" applyAlignment="1">
      <alignment horizontal="center" vertical="center"/>
    </xf>
    <xf numFmtId="0" fontId="11" fillId="0" borderId="53" xfId="4" applyFont="1" applyBorder="1" applyAlignment="1">
      <alignment horizontal="center" vertical="center"/>
    </xf>
    <xf numFmtId="0" fontId="11" fillId="0" borderId="10" xfId="4" applyFont="1" applyBorder="1" applyAlignment="1">
      <alignment horizontal="center" vertical="center"/>
    </xf>
    <xf numFmtId="0" fontId="11" fillId="0" borderId="69" xfId="4" applyFont="1" applyBorder="1" applyAlignment="1">
      <alignment horizontal="center" vertical="center"/>
    </xf>
    <xf numFmtId="0" fontId="11" fillId="0" borderId="41" xfId="4" applyFont="1" applyBorder="1" applyAlignment="1">
      <alignment horizontal="center" vertical="center"/>
    </xf>
    <xf numFmtId="0" fontId="11" fillId="0" borderId="0" xfId="4" applyFont="1" applyAlignment="1">
      <alignment horizontal="center" vertical="center"/>
    </xf>
    <xf numFmtId="0" fontId="11" fillId="0" borderId="42" xfId="4" applyFont="1" applyBorder="1" applyAlignment="1">
      <alignment horizontal="center" vertical="center"/>
    </xf>
    <xf numFmtId="0" fontId="11" fillId="0" borderId="70" xfId="4" applyFont="1" applyBorder="1" applyAlignment="1">
      <alignment horizontal="center" vertical="center"/>
    </xf>
    <xf numFmtId="0" fontId="11" fillId="0" borderId="20" xfId="4" applyFont="1" applyBorder="1" applyAlignment="1">
      <alignment horizontal="center" vertical="center"/>
    </xf>
    <xf numFmtId="0" fontId="11" fillId="0" borderId="71" xfId="4" applyFont="1" applyBorder="1" applyAlignment="1">
      <alignment horizontal="center" vertical="center"/>
    </xf>
    <xf numFmtId="0" fontId="11" fillId="2" borderId="9" xfId="4" applyFont="1" applyFill="1" applyBorder="1" applyAlignment="1">
      <alignment horizontal="center" vertical="center"/>
    </xf>
    <xf numFmtId="0" fontId="11" fillId="2" borderId="13" xfId="4" applyFont="1" applyFill="1" applyBorder="1" applyAlignment="1">
      <alignment horizontal="center" vertical="center"/>
    </xf>
    <xf numFmtId="0" fontId="11" fillId="2" borderId="1" xfId="4" applyFont="1" applyFill="1" applyBorder="1" applyAlignment="1">
      <alignment horizontal="center" vertical="center"/>
    </xf>
    <xf numFmtId="0" fontId="11" fillId="4" borderId="2" xfId="4" applyFont="1" applyFill="1" applyBorder="1" applyAlignment="1">
      <alignment horizontal="center" vertical="center" shrinkToFit="1"/>
    </xf>
    <xf numFmtId="0" fontId="11" fillId="0" borderId="56" xfId="4" applyFont="1" applyBorder="1" applyAlignment="1">
      <alignment vertical="top" shrinkToFit="1"/>
    </xf>
    <xf numFmtId="0" fontId="11" fillId="0" borderId="68" xfId="4" applyFont="1" applyBorder="1" applyAlignment="1">
      <alignment vertical="top" shrinkToFit="1"/>
    </xf>
    <xf numFmtId="0" fontId="11" fillId="4" borderId="56" xfId="4" applyFont="1" applyFill="1" applyBorder="1" applyAlignment="1">
      <alignment horizontal="left" vertical="top" wrapText="1"/>
    </xf>
    <xf numFmtId="0" fontId="11" fillId="4" borderId="68" xfId="4" applyFont="1" applyFill="1" applyBorder="1" applyAlignment="1">
      <alignment horizontal="left" vertical="top" wrapText="1"/>
    </xf>
    <xf numFmtId="0" fontId="11" fillId="0" borderId="56" xfId="4" applyFont="1" applyBorder="1" applyAlignment="1">
      <alignment horizontal="left" vertical="center" wrapText="1"/>
    </xf>
    <xf numFmtId="0" fontId="11" fillId="0" borderId="68" xfId="4" applyFont="1" applyBorder="1" applyAlignment="1">
      <alignment horizontal="left" vertical="center" wrapText="1"/>
    </xf>
    <xf numFmtId="0" fontId="17" fillId="0" borderId="130" xfId="0" applyFont="1" applyBorder="1" applyAlignment="1">
      <alignment horizontal="center" vertical="center"/>
    </xf>
    <xf numFmtId="0" fontId="17" fillId="0" borderId="130" xfId="0" applyFont="1" applyBorder="1" applyAlignment="1">
      <alignment horizontal="left" vertical="top"/>
    </xf>
    <xf numFmtId="0" fontId="11" fillId="0" borderId="139" xfId="0" applyFont="1" applyBorder="1" applyAlignment="1">
      <alignment horizontal="center" vertical="center"/>
    </xf>
    <xf numFmtId="0" fontId="11" fillId="0" borderId="103" xfId="0" applyFont="1" applyBorder="1" applyAlignment="1">
      <alignment horizontal="center" vertical="center"/>
    </xf>
    <xf numFmtId="0" fontId="11" fillId="0" borderId="142" xfId="0" applyFont="1" applyBorder="1" applyAlignment="1">
      <alignment horizontal="center" vertical="center"/>
    </xf>
    <xf numFmtId="0" fontId="11" fillId="0" borderId="84" xfId="0" applyFont="1" applyBorder="1" applyAlignment="1">
      <alignment horizontal="distributed" vertical="top"/>
    </xf>
    <xf numFmtId="0" fontId="11" fillId="0" borderId="103" xfId="0" applyFont="1" applyBorder="1" applyAlignment="1">
      <alignment horizontal="distributed" vertical="top"/>
    </xf>
    <xf numFmtId="0" fontId="11" fillId="0" borderId="136" xfId="0" applyFont="1" applyBorder="1" applyAlignment="1">
      <alignment horizontal="distributed" vertical="top"/>
    </xf>
    <xf numFmtId="0" fontId="11" fillId="0" borderId="57" xfId="1" applyFont="1" applyBorder="1" applyAlignment="1">
      <alignment horizontal="distributed" vertical="top"/>
    </xf>
    <xf numFmtId="0" fontId="11" fillId="0" borderId="3" xfId="0" applyFont="1" applyBorder="1" applyAlignment="1">
      <alignment horizontal="left" vertical="top"/>
    </xf>
    <xf numFmtId="0" fontId="11" fillId="0" borderId="143" xfId="0" applyFont="1" applyBorder="1" applyAlignment="1">
      <alignment horizontal="left" vertical="top"/>
    </xf>
    <xf numFmtId="0" fontId="11" fillId="0" borderId="13" xfId="4" applyFont="1" applyBorder="1" applyAlignment="1">
      <alignment horizontal="center" vertical="center" shrinkToFit="1"/>
    </xf>
    <xf numFmtId="0" fontId="11" fillId="0" borderId="19" xfId="4" applyFont="1" applyBorder="1" applyAlignment="1">
      <alignment horizontal="center" vertical="center" shrinkToFit="1"/>
    </xf>
    <xf numFmtId="0" fontId="11" fillId="4" borderId="57" xfId="4" applyFont="1" applyFill="1" applyBorder="1" applyAlignment="1">
      <alignment horizontal="center" vertical="center" shrinkToFit="1"/>
    </xf>
    <xf numFmtId="0" fontId="11" fillId="0" borderId="67" xfId="4" applyFont="1" applyBorder="1" applyAlignment="1">
      <alignment horizontal="center" vertical="center"/>
    </xf>
    <xf numFmtId="0" fontId="11" fillId="0" borderId="57" xfId="4" applyFont="1" applyBorder="1" applyAlignment="1">
      <alignment horizontal="center" vertical="center"/>
    </xf>
    <xf numFmtId="0" fontId="11" fillId="0" borderId="57" xfId="4" applyFont="1" applyBorder="1" applyAlignment="1">
      <alignment horizontal="distributed" vertical="top"/>
    </xf>
    <xf numFmtId="0" fontId="11" fillId="4" borderId="26" xfId="4" applyFont="1" applyFill="1" applyBorder="1" applyAlignment="1">
      <alignment horizontal="distributed" vertical="top" wrapText="1"/>
    </xf>
    <xf numFmtId="0" fontId="11" fillId="4" borderId="41" xfId="4" applyFont="1" applyFill="1" applyBorder="1" applyAlignment="1">
      <alignment horizontal="distributed" vertical="top" wrapText="1"/>
    </xf>
    <xf numFmtId="0" fontId="20" fillId="0" borderId="9" xfId="4" applyFont="1" applyBorder="1" applyAlignment="1">
      <alignment horizontal="center" vertical="center"/>
    </xf>
    <xf numFmtId="0" fontId="20" fillId="0" borderId="13" xfId="4" applyFont="1" applyBorder="1" applyAlignment="1">
      <alignment horizontal="center" vertical="center"/>
    </xf>
    <xf numFmtId="0" fontId="20" fillId="0" borderId="1" xfId="4" applyFont="1" applyBorder="1" applyAlignment="1">
      <alignment horizontal="center" vertical="center"/>
    </xf>
    <xf numFmtId="0" fontId="11" fillId="0" borderId="26" xfId="4" applyFont="1" applyBorder="1" applyAlignment="1">
      <alignment horizontal="left" vertical="center"/>
    </xf>
    <xf numFmtId="0" fontId="11" fillId="0" borderId="3" xfId="4" applyFont="1" applyBorder="1" applyAlignment="1">
      <alignment horizontal="left" vertical="center"/>
    </xf>
    <xf numFmtId="0" fontId="11" fillId="0" borderId="56" xfId="4" applyFont="1" applyBorder="1" applyAlignment="1">
      <alignment horizontal="left" vertical="top"/>
    </xf>
    <xf numFmtId="0" fontId="11" fillId="0" borderId="68" xfId="4" applyFont="1" applyBorder="1" applyAlignment="1">
      <alignment horizontal="left" vertical="top"/>
    </xf>
    <xf numFmtId="0" fontId="11" fillId="4" borderId="56" xfId="4" applyFont="1" applyFill="1" applyBorder="1" applyAlignment="1">
      <alignment horizontal="left" wrapText="1"/>
    </xf>
    <xf numFmtId="0" fontId="11" fillId="4" borderId="68" xfId="4" applyFont="1" applyFill="1" applyBorder="1" applyAlignment="1">
      <alignment horizontal="left" wrapText="1"/>
    </xf>
    <xf numFmtId="0" fontId="11" fillId="0" borderId="2" xfId="4" applyFont="1" applyBorder="1" applyAlignment="1">
      <alignment horizontal="center" vertical="center"/>
    </xf>
    <xf numFmtId="0" fontId="11" fillId="0" borderId="56" xfId="4" applyFont="1" applyBorder="1" applyAlignment="1">
      <alignment horizontal="left" vertical="center" wrapText="1" shrinkToFit="1"/>
    </xf>
    <xf numFmtId="0" fontId="11" fillId="0" borderId="68" xfId="4" applyFont="1" applyBorder="1" applyAlignment="1">
      <alignment horizontal="left" vertical="center" wrapText="1" shrinkToFit="1"/>
    </xf>
    <xf numFmtId="0" fontId="11" fillId="4" borderId="26" xfId="4" applyFont="1" applyFill="1" applyBorder="1" applyAlignment="1">
      <alignment horizontal="left"/>
    </xf>
    <xf numFmtId="0" fontId="11" fillId="4" borderId="45" xfId="4" applyFont="1" applyFill="1" applyBorder="1" applyAlignment="1">
      <alignment horizontal="left"/>
    </xf>
    <xf numFmtId="0" fontId="11" fillId="2" borderId="56" xfId="4" applyFont="1" applyFill="1" applyBorder="1" applyAlignment="1">
      <alignment horizontal="left" vertical="top"/>
    </xf>
    <xf numFmtId="0" fontId="11" fillId="2" borderId="68" xfId="4" applyFont="1" applyFill="1" applyBorder="1" applyAlignment="1">
      <alignment horizontal="left" vertical="top"/>
    </xf>
    <xf numFmtId="0" fontId="20" fillId="0" borderId="56" xfId="4" applyFont="1" applyBorder="1" applyAlignment="1">
      <alignment horizontal="left"/>
    </xf>
    <xf numFmtId="0" fontId="20" fillId="0" borderId="68" xfId="4" applyFont="1" applyBorder="1" applyAlignment="1">
      <alignment horizontal="left"/>
    </xf>
    <xf numFmtId="0" fontId="20" fillId="4" borderId="13" xfId="4" applyFont="1" applyFill="1" applyBorder="1" applyAlignment="1">
      <alignment horizontal="center" vertical="center" shrinkToFit="1"/>
    </xf>
    <xf numFmtId="0" fontId="20" fillId="4" borderId="19" xfId="4" applyFont="1" applyFill="1" applyBorder="1" applyAlignment="1">
      <alignment horizontal="center" vertical="center" shrinkToFit="1"/>
    </xf>
    <xf numFmtId="0" fontId="11" fillId="2" borderId="46" xfId="6" applyFont="1" applyFill="1" applyBorder="1" applyAlignment="1">
      <alignment horizontal="distributed" vertical="top"/>
    </xf>
    <xf numFmtId="0" fontId="34" fillId="2" borderId="9" xfId="6" applyFont="1" applyFill="1" applyBorder="1" applyAlignment="1">
      <alignment horizontal="center" vertical="center"/>
    </xf>
    <xf numFmtId="0" fontId="34" fillId="2" borderId="19" xfId="6" applyFont="1" applyFill="1" applyBorder="1" applyAlignment="1">
      <alignment horizontal="center" vertical="center"/>
    </xf>
    <xf numFmtId="0" fontId="34" fillId="2" borderId="11" xfId="6" applyFont="1" applyFill="1" applyBorder="1" applyAlignment="1">
      <alignment horizontal="center" vertical="center"/>
    </xf>
    <xf numFmtId="0" fontId="34" fillId="2" borderId="23" xfId="6" applyFont="1" applyFill="1" applyBorder="1" applyAlignment="1">
      <alignment horizontal="center" vertical="center"/>
    </xf>
    <xf numFmtId="0" fontId="11" fillId="2" borderId="14" xfId="6" applyFont="1" applyFill="1" applyBorder="1" applyAlignment="1">
      <alignment wrapText="1"/>
    </xf>
    <xf numFmtId="0" fontId="11" fillId="0" borderId="9" xfId="6" applyFont="1" applyBorder="1" applyAlignment="1">
      <alignment horizontal="center" vertical="center"/>
    </xf>
    <xf numFmtId="0" fontId="11" fillId="0" borderId="13" xfId="6" applyFont="1" applyBorder="1" applyAlignment="1">
      <alignment horizontal="center" vertical="center"/>
    </xf>
    <xf numFmtId="0" fontId="11" fillId="0" borderId="19" xfId="6" applyFont="1" applyBorder="1" applyAlignment="1">
      <alignment horizontal="center" vertical="center"/>
    </xf>
    <xf numFmtId="0" fontId="11" fillId="0" borderId="11" xfId="6" applyFont="1" applyBorder="1" applyAlignment="1">
      <alignment horizontal="center" vertical="center"/>
    </xf>
    <xf numFmtId="0" fontId="11" fillId="0" borderId="14" xfId="6" applyFont="1" applyBorder="1" applyAlignment="1">
      <alignment horizontal="center" vertical="center"/>
    </xf>
    <xf numFmtId="0" fontId="11" fillId="0" borderId="23" xfId="6" applyFont="1" applyBorder="1" applyAlignment="1">
      <alignment horizontal="center" vertical="center"/>
    </xf>
    <xf numFmtId="0" fontId="11" fillId="0" borderId="43" xfId="6" applyFont="1" applyBorder="1" applyAlignment="1">
      <alignment horizontal="center" vertical="center"/>
    </xf>
    <xf numFmtId="0" fontId="11" fillId="0" borderId="46" xfId="6" applyFont="1" applyBorder="1" applyAlignment="1">
      <alignment horizontal="center" vertical="center"/>
    </xf>
    <xf numFmtId="0" fontId="11" fillId="0" borderId="60" xfId="6" applyFont="1" applyBorder="1" applyAlignment="1">
      <alignment horizontal="center" vertical="center"/>
    </xf>
    <xf numFmtId="0" fontId="11" fillId="0" borderId="65" xfId="6" applyFont="1" applyBorder="1" applyAlignment="1">
      <alignment horizontal="center"/>
    </xf>
    <xf numFmtId="0" fontId="11" fillId="0" borderId="66" xfId="6" applyFont="1" applyBorder="1" applyAlignment="1">
      <alignment horizontal="center"/>
    </xf>
  </cellXfs>
  <cellStyles count="8">
    <cellStyle name="Excel Built-in Explanatory Text" xfId="1" xr:uid="{00000000-0005-0000-0000-000000000000}"/>
    <cellStyle name="パーセント 2" xfId="7" xr:uid="{B202052D-9C98-4AD9-AEDA-4C0BF9EFCE16}"/>
    <cellStyle name="標準" xfId="0" builtinId="0"/>
    <cellStyle name="標準 2" xfId="2" xr:uid="{00000000-0005-0000-0000-000002000000}"/>
    <cellStyle name="標準 2 2" xfId="3" xr:uid="{00000000-0005-0000-0000-000003000000}"/>
    <cellStyle name="標準 3" xfId="6" xr:uid="{73CD99EC-CC39-45C7-B968-E75F7A4221C9}"/>
    <cellStyle name="標準_Sheet3 (2)" xfId="4" xr:uid="{00000000-0005-0000-0000-000005000000}"/>
    <cellStyle name="標準_Sheet3 (2)_（３）ごみ分別状況・収集状況" xfId="5"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5"/>
  <sheetViews>
    <sheetView showGridLines="0" view="pageBreakPreview" zoomScale="96" zoomScaleNormal="100" zoomScaleSheetLayoutView="96" workbookViewId="0">
      <pane xSplit="2" ySplit="6" topLeftCell="C7" activePane="bottomRight" state="frozen"/>
      <selection pane="topRight" activeCell="C1" sqref="C1"/>
      <selection pane="bottomLeft" activeCell="A7" sqref="A7"/>
      <selection pane="bottomRight" activeCell="C7" sqref="C7"/>
    </sheetView>
  </sheetViews>
  <sheetFormatPr defaultColWidth="9" defaultRowHeight="13.5"/>
  <cols>
    <col min="1" max="1" width="9" style="154"/>
    <col min="2" max="2" width="3.25" style="154" bestFit="1" customWidth="1"/>
    <col min="3" max="3" width="8.25" style="154" bestFit="1" customWidth="1"/>
    <col min="4" max="4" width="11.375" style="154" bestFit="1" customWidth="1"/>
    <col min="5" max="5" width="13.75" style="154" customWidth="1"/>
    <col min="6" max="6" width="5.125" style="154" customWidth="1"/>
    <col min="7" max="9" width="5" style="154" customWidth="1"/>
    <col min="10" max="11" width="4.625" style="154" customWidth="1"/>
    <col min="12" max="12" width="5.25" style="154" customWidth="1"/>
    <col min="13" max="13" width="4.625" style="154" customWidth="1"/>
    <col min="14" max="16" width="4.75" style="154" customWidth="1"/>
    <col min="17" max="17" width="5" style="154" customWidth="1"/>
    <col min="18" max="18" width="5.625" style="154" bestFit="1" customWidth="1"/>
    <col min="19" max="19" width="23.25" style="154" customWidth="1"/>
    <col min="20" max="20" width="18.625" style="154" customWidth="1"/>
    <col min="21" max="21" width="10.875" style="154" customWidth="1"/>
    <col min="22" max="16384" width="9" style="155"/>
  </cols>
  <sheetData>
    <row r="1" spans="1:21" ht="16.5" customHeight="1">
      <c r="A1" s="153" t="s">
        <v>0</v>
      </c>
    </row>
    <row r="2" spans="1:21" s="156" customFormat="1" ht="20.25" customHeight="1" thickBot="1">
      <c r="A2" s="153" t="s">
        <v>1</v>
      </c>
      <c r="U2" s="649" t="s">
        <v>2</v>
      </c>
    </row>
    <row r="3" spans="1:21" s="157" customFormat="1" ht="13.5" customHeight="1">
      <c r="A3" s="177" t="s">
        <v>3</v>
      </c>
      <c r="B3" s="178" t="s">
        <v>4</v>
      </c>
      <c r="C3" s="179" t="s">
        <v>5</v>
      </c>
      <c r="D3" s="178" t="s">
        <v>6</v>
      </c>
      <c r="E3" s="178" t="s">
        <v>7</v>
      </c>
      <c r="F3" s="994" t="s">
        <v>8</v>
      </c>
      <c r="G3" s="995"/>
      <c r="H3" s="995"/>
      <c r="I3" s="995"/>
      <c r="J3" s="995"/>
      <c r="K3" s="995"/>
      <c r="L3" s="995"/>
      <c r="M3" s="995"/>
      <c r="N3" s="995"/>
      <c r="O3" s="995"/>
      <c r="P3" s="995"/>
      <c r="Q3" s="995"/>
      <c r="R3" s="995"/>
      <c r="S3" s="996"/>
      <c r="T3" s="178" t="s">
        <v>9</v>
      </c>
      <c r="U3" s="180" t="s">
        <v>10</v>
      </c>
    </row>
    <row r="4" spans="1:21" s="157" customFormat="1" ht="13.5" customHeight="1">
      <c r="A4" s="181"/>
      <c r="B4" s="182" t="s">
        <v>11</v>
      </c>
      <c r="C4" s="183"/>
      <c r="D4" s="184"/>
      <c r="E4" s="184"/>
      <c r="F4" s="997" t="s">
        <v>12</v>
      </c>
      <c r="G4" s="998"/>
      <c r="H4" s="998"/>
      <c r="I4" s="999"/>
      <c r="J4" s="997" t="s">
        <v>13</v>
      </c>
      <c r="K4" s="999"/>
      <c r="L4" s="997" t="s">
        <v>14</v>
      </c>
      <c r="M4" s="999"/>
      <c r="N4" s="997" t="s">
        <v>15</v>
      </c>
      <c r="O4" s="998"/>
      <c r="P4" s="998"/>
      <c r="Q4" s="999"/>
      <c r="R4" s="185" t="s">
        <v>9</v>
      </c>
      <c r="S4" s="1000" t="s">
        <v>16</v>
      </c>
      <c r="T4" s="184"/>
      <c r="U4" s="186"/>
    </row>
    <row r="5" spans="1:21" s="157" customFormat="1" ht="13.5" customHeight="1">
      <c r="A5" s="187"/>
      <c r="B5" s="182" t="s">
        <v>17</v>
      </c>
      <c r="C5" s="183"/>
      <c r="D5" s="184"/>
      <c r="E5" s="184"/>
      <c r="F5" s="188" t="s">
        <v>18</v>
      </c>
      <c r="G5" s="189" t="s">
        <v>19</v>
      </c>
      <c r="H5" s="190" t="s">
        <v>20</v>
      </c>
      <c r="I5" s="191" t="s">
        <v>9</v>
      </c>
      <c r="J5" s="188" t="s">
        <v>21</v>
      </c>
      <c r="K5" s="191" t="s">
        <v>9</v>
      </c>
      <c r="L5" s="188" t="s">
        <v>22</v>
      </c>
      <c r="M5" s="191" t="s">
        <v>9</v>
      </c>
      <c r="N5" s="188" t="s">
        <v>23</v>
      </c>
      <c r="O5" s="192" t="s">
        <v>24</v>
      </c>
      <c r="P5" s="189" t="s">
        <v>25</v>
      </c>
      <c r="Q5" s="191" t="s">
        <v>9</v>
      </c>
      <c r="R5" s="182"/>
      <c r="S5" s="1001"/>
      <c r="T5" s="184"/>
      <c r="U5" s="186"/>
    </row>
    <row r="6" spans="1:21" s="157" customFormat="1" ht="13.5" customHeight="1" thickBot="1">
      <c r="A6" s="193"/>
      <c r="B6" s="194"/>
      <c r="C6" s="195"/>
      <c r="D6" s="196"/>
      <c r="E6" s="196"/>
      <c r="F6" s="197" t="s">
        <v>26</v>
      </c>
      <c r="G6" s="198"/>
      <c r="H6" s="199" t="s">
        <v>27</v>
      </c>
      <c r="I6" s="200" t="s">
        <v>18</v>
      </c>
      <c r="J6" s="197"/>
      <c r="K6" s="200" t="s">
        <v>28</v>
      </c>
      <c r="L6" s="197"/>
      <c r="M6" s="200" t="s">
        <v>29</v>
      </c>
      <c r="N6" s="197" t="s">
        <v>30</v>
      </c>
      <c r="O6" s="201" t="s">
        <v>31</v>
      </c>
      <c r="P6" s="198"/>
      <c r="Q6" s="200" t="s">
        <v>31</v>
      </c>
      <c r="R6" s="194"/>
      <c r="S6" s="1002"/>
      <c r="T6" s="196"/>
      <c r="U6" s="202"/>
    </row>
    <row r="7" spans="1:21" s="158" customFormat="1" ht="13.5" customHeight="1">
      <c r="A7" s="470" t="s">
        <v>32</v>
      </c>
      <c r="B7" s="482">
        <v>16</v>
      </c>
      <c r="C7" s="471" t="s">
        <v>33</v>
      </c>
      <c r="D7" s="472"/>
      <c r="E7" s="472"/>
      <c r="F7" s="473" t="s">
        <v>34</v>
      </c>
      <c r="G7" s="474" t="s">
        <v>35</v>
      </c>
      <c r="H7" s="475" t="s">
        <v>36</v>
      </c>
      <c r="I7" s="476" t="s">
        <v>37</v>
      </c>
      <c r="J7" s="477" t="s">
        <v>38</v>
      </c>
      <c r="K7" s="478" t="s">
        <v>38</v>
      </c>
      <c r="L7" s="477" t="s">
        <v>38</v>
      </c>
      <c r="M7" s="476" t="s">
        <v>39</v>
      </c>
      <c r="N7" s="477" t="s">
        <v>38</v>
      </c>
      <c r="O7" s="479" t="s">
        <v>40</v>
      </c>
      <c r="P7" s="480" t="s">
        <v>40</v>
      </c>
      <c r="Q7" s="481" t="s">
        <v>39</v>
      </c>
      <c r="R7" s="482"/>
      <c r="S7" s="1003" t="s">
        <v>41</v>
      </c>
      <c r="T7" s="1003" t="s">
        <v>42</v>
      </c>
      <c r="U7" s="483" t="s">
        <v>43</v>
      </c>
    </row>
    <row r="8" spans="1:21" s="158" customFormat="1" ht="47.25" customHeight="1">
      <c r="A8" s="203"/>
      <c r="B8" s="204"/>
      <c r="C8" s="205"/>
      <c r="D8" s="176"/>
      <c r="E8" s="176"/>
      <c r="F8" s="484"/>
      <c r="G8" s="485"/>
      <c r="H8" s="485"/>
      <c r="I8" s="486"/>
      <c r="J8" s="206"/>
      <c r="K8" s="487"/>
      <c r="L8" s="207"/>
      <c r="M8" s="488" t="s">
        <v>44</v>
      </c>
      <c r="N8" s="207"/>
      <c r="O8" s="208"/>
      <c r="P8" s="489"/>
      <c r="Q8" s="490" t="s">
        <v>45</v>
      </c>
      <c r="R8" s="204"/>
      <c r="S8" s="949"/>
      <c r="T8" s="949"/>
      <c r="U8" s="209"/>
    </row>
    <row r="9" spans="1:21" s="158" customFormat="1" ht="13.5" customHeight="1">
      <c r="A9" s="210" t="s">
        <v>46</v>
      </c>
      <c r="B9" s="211">
        <v>9</v>
      </c>
      <c r="C9" s="212" t="s">
        <v>47</v>
      </c>
      <c r="D9" s="213"/>
      <c r="E9" s="213"/>
      <c r="F9" s="463"/>
      <c r="G9" s="464"/>
      <c r="H9" s="465"/>
      <c r="I9" s="217"/>
      <c r="J9" s="214" t="s">
        <v>48</v>
      </c>
      <c r="K9" s="217" t="s">
        <v>38</v>
      </c>
      <c r="L9" s="214" t="s">
        <v>48</v>
      </c>
      <c r="M9" s="217"/>
      <c r="N9" s="214" t="s">
        <v>49</v>
      </c>
      <c r="O9" s="216" t="s">
        <v>50</v>
      </c>
      <c r="P9" s="215" t="s">
        <v>50</v>
      </c>
      <c r="Q9" s="218"/>
      <c r="R9" s="211" t="s">
        <v>51</v>
      </c>
      <c r="S9" s="977" t="s">
        <v>52</v>
      </c>
      <c r="T9" s="977" t="s">
        <v>53</v>
      </c>
      <c r="U9" s="219" t="s">
        <v>54</v>
      </c>
    </row>
    <row r="10" spans="1:21" s="158" customFormat="1" ht="14.25" customHeight="1">
      <c r="A10" s="220"/>
      <c r="B10" s="221"/>
      <c r="C10" s="222"/>
      <c r="D10" s="223"/>
      <c r="E10" s="223"/>
      <c r="F10" s="637"/>
      <c r="G10" s="639"/>
      <c r="H10" s="638"/>
      <c r="I10" s="466"/>
      <c r="J10" s="206"/>
      <c r="K10" s="224"/>
      <c r="L10" s="206"/>
      <c r="M10" s="225"/>
      <c r="N10" s="206"/>
      <c r="O10" s="467"/>
      <c r="P10" s="226"/>
      <c r="Q10" s="468"/>
      <c r="R10" s="221"/>
      <c r="S10" s="982"/>
      <c r="T10" s="979"/>
      <c r="U10" s="227"/>
    </row>
    <row r="11" spans="1:21" s="158" customFormat="1" ht="13.5" customHeight="1">
      <c r="A11" s="210" t="s">
        <v>55</v>
      </c>
      <c r="B11" s="211">
        <v>11</v>
      </c>
      <c r="C11" s="212"/>
      <c r="D11" s="213" t="s">
        <v>33</v>
      </c>
      <c r="E11" s="977" t="s">
        <v>56</v>
      </c>
      <c r="F11" s="214" t="s">
        <v>49</v>
      </c>
      <c r="G11" s="215" t="s">
        <v>35</v>
      </c>
      <c r="H11" s="216" t="s">
        <v>35</v>
      </c>
      <c r="I11" s="217" t="s">
        <v>35</v>
      </c>
      <c r="J11" s="214" t="s">
        <v>50</v>
      </c>
      <c r="K11" s="217"/>
      <c r="L11" s="214" t="s">
        <v>50</v>
      </c>
      <c r="M11" s="217"/>
      <c r="N11" s="214" t="s">
        <v>57</v>
      </c>
      <c r="O11" s="215" t="s">
        <v>58</v>
      </c>
      <c r="P11" s="228"/>
      <c r="Q11" s="217" t="s">
        <v>59</v>
      </c>
      <c r="R11" s="497" t="s">
        <v>35</v>
      </c>
      <c r="S11" s="213" t="s">
        <v>60</v>
      </c>
      <c r="T11" s="948" t="s">
        <v>61</v>
      </c>
      <c r="U11" s="219" t="s">
        <v>62</v>
      </c>
    </row>
    <row r="12" spans="1:21" s="158" customFormat="1" ht="38.1" customHeight="1">
      <c r="A12" s="220"/>
      <c r="B12" s="221"/>
      <c r="C12" s="222"/>
      <c r="D12" s="223"/>
      <c r="E12" s="979"/>
      <c r="F12" s="229" t="s">
        <v>63</v>
      </c>
      <c r="G12" s="984" t="s">
        <v>64</v>
      </c>
      <c r="H12" s="969"/>
      <c r="I12" s="970"/>
      <c r="J12" s="206"/>
      <c r="K12" s="225"/>
      <c r="L12" s="206"/>
      <c r="M12" s="225"/>
      <c r="N12" s="647"/>
      <c r="O12" s="230"/>
      <c r="P12" s="208"/>
      <c r="Q12" s="225"/>
      <c r="R12" s="231" t="s">
        <v>65</v>
      </c>
      <c r="S12" s="223"/>
      <c r="T12" s="949"/>
      <c r="U12" s="227"/>
    </row>
    <row r="13" spans="1:21" s="158" customFormat="1" ht="13.5" customHeight="1">
      <c r="A13" s="210" t="s">
        <v>66</v>
      </c>
      <c r="B13" s="211">
        <v>8</v>
      </c>
      <c r="C13" s="212"/>
      <c r="D13" s="213" t="s">
        <v>67</v>
      </c>
      <c r="E13" s="213" t="s">
        <v>68</v>
      </c>
      <c r="F13" s="214" t="s">
        <v>38</v>
      </c>
      <c r="G13" s="215" t="s">
        <v>38</v>
      </c>
      <c r="H13" s="216" t="s">
        <v>38</v>
      </c>
      <c r="I13" s="217" t="s">
        <v>38</v>
      </c>
      <c r="J13" s="214" t="s">
        <v>49</v>
      </c>
      <c r="K13" s="217"/>
      <c r="L13" s="214" t="s">
        <v>50</v>
      </c>
      <c r="M13" s="217"/>
      <c r="N13" s="214" t="s">
        <v>69</v>
      </c>
      <c r="O13" s="228" t="s">
        <v>70</v>
      </c>
      <c r="P13" s="215"/>
      <c r="Q13" s="217"/>
      <c r="R13" s="211" t="s">
        <v>71</v>
      </c>
      <c r="S13" s="977" t="s">
        <v>72</v>
      </c>
      <c r="T13" s="948" t="s">
        <v>73</v>
      </c>
      <c r="U13" s="219" t="s">
        <v>74</v>
      </c>
    </row>
    <row r="14" spans="1:21" s="158" customFormat="1" ht="26.1" customHeight="1">
      <c r="A14" s="220"/>
      <c r="B14" s="221"/>
      <c r="C14" s="222"/>
      <c r="D14" s="223"/>
      <c r="E14" s="223"/>
      <c r="F14" s="206"/>
      <c r="G14" s="208"/>
      <c r="H14" s="232"/>
      <c r="I14" s="225"/>
      <c r="J14" s="206"/>
      <c r="K14" s="225"/>
      <c r="L14" s="206"/>
      <c r="M14" s="225"/>
      <c r="N14" s="640" t="s">
        <v>75</v>
      </c>
      <c r="O14" s="234"/>
      <c r="P14" s="208"/>
      <c r="Q14" s="491"/>
      <c r="R14" s="221"/>
      <c r="S14" s="982"/>
      <c r="T14" s="963"/>
      <c r="U14" s="227"/>
    </row>
    <row r="15" spans="1:21" s="158" customFormat="1" ht="13.5" customHeight="1">
      <c r="A15" s="210" t="s">
        <v>76</v>
      </c>
      <c r="B15" s="211">
        <v>6</v>
      </c>
      <c r="C15" s="212"/>
      <c r="D15" s="213" t="s">
        <v>77</v>
      </c>
      <c r="E15" s="213"/>
      <c r="F15" s="214" t="s">
        <v>78</v>
      </c>
      <c r="G15" s="215" t="s">
        <v>78</v>
      </c>
      <c r="H15" s="216" t="s">
        <v>49</v>
      </c>
      <c r="I15" s="217" t="s">
        <v>78</v>
      </c>
      <c r="J15" s="214" t="s">
        <v>79</v>
      </c>
      <c r="K15" s="217"/>
      <c r="L15" s="214" t="s">
        <v>79</v>
      </c>
      <c r="M15" s="217"/>
      <c r="N15" s="214" t="s">
        <v>57</v>
      </c>
      <c r="O15" s="215" t="s">
        <v>58</v>
      </c>
      <c r="P15" s="215" t="s">
        <v>58</v>
      </c>
      <c r="Q15" s="217"/>
      <c r="R15" s="211" t="s">
        <v>78</v>
      </c>
      <c r="S15" s="977" t="s">
        <v>80</v>
      </c>
      <c r="T15" s="213"/>
      <c r="U15" s="954" t="s">
        <v>81</v>
      </c>
    </row>
    <row r="16" spans="1:21" s="158" customFormat="1" ht="13.5" customHeight="1">
      <c r="A16" s="220"/>
      <c r="B16" s="221"/>
      <c r="C16" s="222"/>
      <c r="D16" s="223"/>
      <c r="E16" s="223"/>
      <c r="F16" s="206"/>
      <c r="G16" s="208"/>
      <c r="H16" s="232"/>
      <c r="I16" s="225"/>
      <c r="J16" s="206"/>
      <c r="K16" s="225"/>
      <c r="L16" s="206"/>
      <c r="M16" s="225"/>
      <c r="N16" s="206"/>
      <c r="O16" s="235"/>
      <c r="P16" s="208"/>
      <c r="Q16" s="225"/>
      <c r="R16" s="221"/>
      <c r="S16" s="982"/>
      <c r="T16" s="223"/>
      <c r="U16" s="955"/>
    </row>
    <row r="17" spans="1:21" s="158" customFormat="1" ht="13.5" customHeight="1">
      <c r="A17" s="210" t="s">
        <v>82</v>
      </c>
      <c r="B17" s="211">
        <v>12</v>
      </c>
      <c r="C17" s="212"/>
      <c r="D17" s="213" t="s">
        <v>83</v>
      </c>
      <c r="E17" s="213"/>
      <c r="F17" s="214" t="s">
        <v>48</v>
      </c>
      <c r="G17" s="215" t="s">
        <v>38</v>
      </c>
      <c r="H17" s="216" t="s">
        <v>84</v>
      </c>
      <c r="I17" s="217"/>
      <c r="J17" s="214" t="s">
        <v>69</v>
      </c>
      <c r="K17" s="217"/>
      <c r="L17" s="214" t="s">
        <v>85</v>
      </c>
      <c r="M17" s="217"/>
      <c r="N17" s="214" t="s">
        <v>86</v>
      </c>
      <c r="O17" s="228"/>
      <c r="P17" s="215"/>
      <c r="Q17" s="217"/>
      <c r="R17" s="211" t="s">
        <v>87</v>
      </c>
      <c r="S17" s="948" t="s">
        <v>88</v>
      </c>
      <c r="T17" s="213" t="s">
        <v>89</v>
      </c>
      <c r="U17" s="219" t="s">
        <v>90</v>
      </c>
    </row>
    <row r="18" spans="1:21" s="158" customFormat="1" ht="26.1" customHeight="1">
      <c r="A18" s="220"/>
      <c r="B18" s="221"/>
      <c r="C18" s="222"/>
      <c r="D18" s="223"/>
      <c r="E18" s="223"/>
      <c r="F18" s="236"/>
      <c r="G18" s="208"/>
      <c r="H18" s="232"/>
      <c r="I18" s="225"/>
      <c r="J18" s="206"/>
      <c r="K18" s="225"/>
      <c r="L18" s="206"/>
      <c r="M18" s="225"/>
      <c r="N18" s="236" t="s">
        <v>63</v>
      </c>
      <c r="O18" s="235"/>
      <c r="P18" s="208"/>
      <c r="Q18" s="225"/>
      <c r="R18" s="221"/>
      <c r="S18" s="949"/>
      <c r="T18" s="223" t="s">
        <v>91</v>
      </c>
      <c r="U18" s="227"/>
    </row>
    <row r="19" spans="1:21" s="158" customFormat="1" ht="13.5" customHeight="1">
      <c r="A19" s="210" t="s">
        <v>92</v>
      </c>
      <c r="B19" s="211">
        <v>6</v>
      </c>
      <c r="C19" s="212"/>
      <c r="D19" s="213" t="s">
        <v>67</v>
      </c>
      <c r="E19" s="213"/>
      <c r="F19" s="214" t="s">
        <v>48</v>
      </c>
      <c r="G19" s="215" t="s">
        <v>48</v>
      </c>
      <c r="H19" s="216" t="s">
        <v>79</v>
      </c>
      <c r="I19" s="217" t="s">
        <v>48</v>
      </c>
      <c r="J19" s="214" t="s">
        <v>38</v>
      </c>
      <c r="K19" s="217"/>
      <c r="L19" s="214" t="s">
        <v>38</v>
      </c>
      <c r="M19" s="217"/>
      <c r="N19" s="214" t="s">
        <v>50</v>
      </c>
      <c r="O19" s="228" t="s">
        <v>57</v>
      </c>
      <c r="P19" s="215" t="s">
        <v>50</v>
      </c>
      <c r="Q19" s="217"/>
      <c r="R19" s="211" t="s">
        <v>93</v>
      </c>
      <c r="S19" s="948" t="s">
        <v>94</v>
      </c>
      <c r="T19" s="948"/>
      <c r="U19" s="219" t="s">
        <v>54</v>
      </c>
    </row>
    <row r="20" spans="1:21" s="158" customFormat="1" ht="13.5" customHeight="1">
      <c r="A20" s="220"/>
      <c r="B20" s="221"/>
      <c r="C20" s="222"/>
      <c r="D20" s="223"/>
      <c r="E20" s="223"/>
      <c r="F20" s="206"/>
      <c r="G20" s="208"/>
      <c r="H20" s="232"/>
      <c r="I20" s="225"/>
      <c r="J20" s="206"/>
      <c r="K20" s="225"/>
      <c r="L20" s="206"/>
      <c r="M20" s="225"/>
      <c r="N20" s="206"/>
      <c r="O20" s="235"/>
      <c r="P20" s="208"/>
      <c r="Q20" s="225"/>
      <c r="R20" s="221"/>
      <c r="S20" s="949"/>
      <c r="T20" s="949"/>
      <c r="U20" s="227"/>
    </row>
    <row r="21" spans="1:21" s="158" customFormat="1" ht="13.5" customHeight="1">
      <c r="A21" s="210" t="s">
        <v>95</v>
      </c>
      <c r="B21" s="211">
        <v>6</v>
      </c>
      <c r="C21" s="212"/>
      <c r="D21" s="213" t="s">
        <v>67</v>
      </c>
      <c r="E21" s="213" t="s">
        <v>68</v>
      </c>
      <c r="F21" s="214" t="s">
        <v>96</v>
      </c>
      <c r="G21" s="215" t="s">
        <v>96</v>
      </c>
      <c r="H21" s="215" t="s">
        <v>96</v>
      </c>
      <c r="I21" s="217" t="s">
        <v>96</v>
      </c>
      <c r="J21" s="214" t="s">
        <v>78</v>
      </c>
      <c r="K21" s="217" t="s">
        <v>78</v>
      </c>
      <c r="L21" s="214" t="s">
        <v>49</v>
      </c>
      <c r="M21" s="217"/>
      <c r="N21" s="214" t="s">
        <v>84</v>
      </c>
      <c r="O21" s="228"/>
      <c r="P21" s="215"/>
      <c r="Q21" s="217"/>
      <c r="R21" s="211" t="s">
        <v>38</v>
      </c>
      <c r="S21" s="237" t="s">
        <v>97</v>
      </c>
      <c r="T21" s="213"/>
      <c r="U21" s="219" t="s">
        <v>98</v>
      </c>
    </row>
    <row r="22" spans="1:21" s="158" customFormat="1" ht="26.1" customHeight="1">
      <c r="A22" s="220"/>
      <c r="B22" s="221"/>
      <c r="C22" s="222"/>
      <c r="D22" s="223"/>
      <c r="E22" s="223"/>
      <c r="F22" s="206"/>
      <c r="G22" s="208"/>
      <c r="H22" s="232"/>
      <c r="I22" s="225"/>
      <c r="J22" s="206"/>
      <c r="K22" s="225"/>
      <c r="L22" s="206"/>
      <c r="M22" s="225"/>
      <c r="N22" s="236" t="s">
        <v>63</v>
      </c>
      <c r="O22" s="235"/>
      <c r="P22" s="208"/>
      <c r="Q22" s="225"/>
      <c r="R22" s="221"/>
      <c r="S22" s="238"/>
      <c r="T22" s="223"/>
      <c r="U22" s="227"/>
    </row>
    <row r="23" spans="1:21" s="158" customFormat="1" ht="13.5" customHeight="1">
      <c r="A23" s="210" t="s">
        <v>99</v>
      </c>
      <c r="B23" s="211">
        <v>7</v>
      </c>
      <c r="C23" s="212"/>
      <c r="D23" s="213" t="s">
        <v>67</v>
      </c>
      <c r="E23" s="977" t="s">
        <v>100</v>
      </c>
      <c r="F23" s="214"/>
      <c r="G23" s="215"/>
      <c r="H23" s="216"/>
      <c r="I23" s="217"/>
      <c r="J23" s="214" t="s">
        <v>57</v>
      </c>
      <c r="K23" s="217"/>
      <c r="L23" s="214" t="s">
        <v>57</v>
      </c>
      <c r="M23" s="217"/>
      <c r="N23" s="214" t="s">
        <v>96</v>
      </c>
      <c r="O23" s="239"/>
      <c r="P23" s="215" t="s">
        <v>78</v>
      </c>
      <c r="Q23" s="218" t="s">
        <v>78</v>
      </c>
      <c r="R23" s="211"/>
      <c r="S23" s="237"/>
      <c r="T23" s="213" t="s">
        <v>101</v>
      </c>
      <c r="U23" s="219" t="s">
        <v>102</v>
      </c>
    </row>
    <row r="24" spans="1:21" s="158" customFormat="1" ht="12.75" customHeight="1">
      <c r="A24" s="220"/>
      <c r="B24" s="221"/>
      <c r="C24" s="222"/>
      <c r="D24" s="223"/>
      <c r="E24" s="982"/>
      <c r="F24" s="206"/>
      <c r="G24" s="208"/>
      <c r="H24" s="232"/>
      <c r="I24" s="225"/>
      <c r="J24" s="206"/>
      <c r="K24" s="225"/>
      <c r="L24" s="206"/>
      <c r="M24" s="225"/>
      <c r="N24" s="206"/>
      <c r="O24" s="240"/>
      <c r="P24" s="226"/>
      <c r="Q24" s="241"/>
      <c r="R24" s="221"/>
      <c r="S24" s="238"/>
      <c r="T24" s="223"/>
      <c r="U24" s="227"/>
    </row>
    <row r="25" spans="1:21" s="158" customFormat="1" ht="13.5" customHeight="1">
      <c r="A25" s="210" t="s">
        <v>103</v>
      </c>
      <c r="B25" s="211">
        <v>10</v>
      </c>
      <c r="C25" s="212"/>
      <c r="D25" s="213" t="s">
        <v>67</v>
      </c>
      <c r="E25" s="213"/>
      <c r="F25" s="242" t="s">
        <v>79</v>
      </c>
      <c r="G25" s="215" t="s">
        <v>79</v>
      </c>
      <c r="H25" s="228" t="s">
        <v>48</v>
      </c>
      <c r="I25" s="228" t="s">
        <v>79</v>
      </c>
      <c r="J25" s="214" t="s">
        <v>96</v>
      </c>
      <c r="K25" s="217"/>
      <c r="L25" s="214" t="s">
        <v>78</v>
      </c>
      <c r="M25" s="217" t="s">
        <v>78</v>
      </c>
      <c r="N25" s="214" t="s">
        <v>57</v>
      </c>
      <c r="O25" s="239" t="s">
        <v>58</v>
      </c>
      <c r="P25" s="215" t="s">
        <v>58</v>
      </c>
      <c r="Q25" s="218" t="s">
        <v>39</v>
      </c>
      <c r="R25" s="497" t="s">
        <v>70</v>
      </c>
      <c r="S25" s="492" t="s">
        <v>104</v>
      </c>
      <c r="T25" s="973" t="s">
        <v>105</v>
      </c>
      <c r="U25" s="219" t="s">
        <v>74</v>
      </c>
    </row>
    <row r="26" spans="1:21" s="158" customFormat="1" ht="43.5" customHeight="1">
      <c r="A26" s="220"/>
      <c r="B26" s="221"/>
      <c r="C26" s="222"/>
      <c r="D26" s="223"/>
      <c r="E26" s="223"/>
      <c r="F26" s="498" t="s">
        <v>106</v>
      </c>
      <c r="G26" s="208"/>
      <c r="H26" s="240"/>
      <c r="I26" s="225"/>
      <c r="J26" s="206"/>
      <c r="K26" s="225"/>
      <c r="L26" s="206"/>
      <c r="M26" s="225"/>
      <c r="N26" s="206"/>
      <c r="O26" s="240"/>
      <c r="P26" s="208"/>
      <c r="Q26" s="490" t="s">
        <v>45</v>
      </c>
      <c r="R26" s="221"/>
      <c r="S26" s="499" t="s">
        <v>107</v>
      </c>
      <c r="T26" s="974"/>
      <c r="U26" s="227"/>
    </row>
    <row r="27" spans="1:21" s="158" customFormat="1" ht="21">
      <c r="A27" s="243" t="s">
        <v>108</v>
      </c>
      <c r="B27" s="244">
        <v>6</v>
      </c>
      <c r="C27" s="245"/>
      <c r="D27" s="246" t="s">
        <v>109</v>
      </c>
      <c r="E27" s="246"/>
      <c r="F27" s="247" t="s">
        <v>79</v>
      </c>
      <c r="G27" s="248" t="s">
        <v>79</v>
      </c>
      <c r="H27" s="249" t="s">
        <v>79</v>
      </c>
      <c r="I27" s="250" t="s">
        <v>79</v>
      </c>
      <c r="J27" s="247" t="s">
        <v>96</v>
      </c>
      <c r="K27" s="250"/>
      <c r="L27" s="247" t="s">
        <v>96</v>
      </c>
      <c r="M27" s="250" t="s">
        <v>96</v>
      </c>
      <c r="N27" s="247" t="s">
        <v>78</v>
      </c>
      <c r="O27" s="251" t="s">
        <v>78</v>
      </c>
      <c r="P27" s="248" t="s">
        <v>78</v>
      </c>
      <c r="Q27" s="250"/>
      <c r="R27" s="244"/>
      <c r="S27" s="252" t="s">
        <v>110</v>
      </c>
      <c r="T27" s="252" t="s">
        <v>111</v>
      </c>
      <c r="U27" s="950" t="s">
        <v>102</v>
      </c>
    </row>
    <row r="28" spans="1:21" s="158" customFormat="1" ht="15" customHeight="1">
      <c r="A28" s="253"/>
      <c r="B28" s="254"/>
      <c r="C28" s="255"/>
      <c r="D28" s="256"/>
      <c r="E28" s="256"/>
      <c r="F28" s="257"/>
      <c r="G28" s="258"/>
      <c r="H28" s="259"/>
      <c r="I28" s="260"/>
      <c r="J28" s="261"/>
      <c r="K28" s="260"/>
      <c r="L28" s="257"/>
      <c r="M28" s="260"/>
      <c r="N28" s="257"/>
      <c r="O28" s="262"/>
      <c r="P28" s="258"/>
      <c r="Q28" s="260"/>
      <c r="R28" s="254"/>
      <c r="S28" s="263"/>
      <c r="T28" s="256"/>
      <c r="U28" s="951"/>
    </row>
    <row r="29" spans="1:21" s="158" customFormat="1" ht="13.5" customHeight="1">
      <c r="A29" s="210" t="s">
        <v>112</v>
      </c>
      <c r="B29" s="211">
        <v>12</v>
      </c>
      <c r="C29" s="212" t="s">
        <v>113</v>
      </c>
      <c r="D29" s="213"/>
      <c r="E29" s="213"/>
      <c r="F29" s="214" t="s">
        <v>114</v>
      </c>
      <c r="G29" s="215" t="s">
        <v>48</v>
      </c>
      <c r="H29" s="216" t="s">
        <v>115</v>
      </c>
      <c r="I29" s="217"/>
      <c r="J29" s="214" t="s">
        <v>50</v>
      </c>
      <c r="K29" s="217"/>
      <c r="L29" s="214" t="s">
        <v>69</v>
      </c>
      <c r="M29" s="217"/>
      <c r="N29" s="214" t="s">
        <v>85</v>
      </c>
      <c r="O29" s="228"/>
      <c r="P29" s="215"/>
      <c r="Q29" s="217"/>
      <c r="R29" s="211" t="s">
        <v>116</v>
      </c>
      <c r="S29" s="948" t="s">
        <v>117</v>
      </c>
      <c r="T29" s="975" t="s">
        <v>118</v>
      </c>
      <c r="U29" s="219" t="s">
        <v>119</v>
      </c>
    </row>
    <row r="30" spans="1:21" s="158" customFormat="1" ht="38.1" customHeight="1">
      <c r="A30" s="220"/>
      <c r="B30" s="221"/>
      <c r="C30" s="222"/>
      <c r="D30" s="223"/>
      <c r="E30" s="223"/>
      <c r="F30" s="236" t="s">
        <v>120</v>
      </c>
      <c r="G30" s="208"/>
      <c r="H30" s="232"/>
      <c r="I30" s="225"/>
      <c r="J30" s="206"/>
      <c r="K30" s="225"/>
      <c r="L30" s="206"/>
      <c r="M30" s="225"/>
      <c r="N30" s="206"/>
      <c r="O30" s="235"/>
      <c r="P30" s="208"/>
      <c r="Q30" s="225"/>
      <c r="R30" s="221"/>
      <c r="S30" s="949"/>
      <c r="T30" s="976"/>
      <c r="U30" s="227" t="s">
        <v>121</v>
      </c>
    </row>
    <row r="31" spans="1:21" s="158" customFormat="1" ht="13.5" customHeight="1">
      <c r="A31" s="243" t="s">
        <v>122</v>
      </c>
      <c r="B31" s="244">
        <v>8</v>
      </c>
      <c r="C31" s="245"/>
      <c r="D31" s="956" t="s">
        <v>123</v>
      </c>
      <c r="E31" s="956" t="s">
        <v>124</v>
      </c>
      <c r="F31" s="247"/>
      <c r="G31" s="248"/>
      <c r="H31" s="249"/>
      <c r="I31" s="250"/>
      <c r="J31" s="247" t="s">
        <v>69</v>
      </c>
      <c r="K31" s="250"/>
      <c r="L31" s="247" t="s">
        <v>69</v>
      </c>
      <c r="M31" s="250"/>
      <c r="N31" s="247" t="s">
        <v>49</v>
      </c>
      <c r="O31" s="248" t="s">
        <v>50</v>
      </c>
      <c r="P31" s="248" t="s">
        <v>50</v>
      </c>
      <c r="Q31" s="248" t="s">
        <v>39</v>
      </c>
      <c r="R31" s="244"/>
      <c r="S31" s="264"/>
      <c r="T31" s="971" t="s">
        <v>125</v>
      </c>
      <c r="U31" s="265" t="s">
        <v>126</v>
      </c>
    </row>
    <row r="32" spans="1:21" s="158" customFormat="1" ht="38.1" customHeight="1">
      <c r="A32" s="451"/>
      <c r="B32" s="452"/>
      <c r="C32" s="222"/>
      <c r="D32" s="947"/>
      <c r="E32" s="947"/>
      <c r="F32" s="453"/>
      <c r="G32" s="454"/>
      <c r="H32" s="455"/>
      <c r="I32" s="456"/>
      <c r="J32" s="453"/>
      <c r="K32" s="456"/>
      <c r="L32" s="453"/>
      <c r="M32" s="456"/>
      <c r="N32" s="457" t="s">
        <v>127</v>
      </c>
      <c r="O32" s="454"/>
      <c r="P32" s="454"/>
      <c r="Q32" s="458" t="s">
        <v>128</v>
      </c>
      <c r="R32" s="452"/>
      <c r="S32" s="459"/>
      <c r="T32" s="972"/>
      <c r="U32" s="460"/>
    </row>
    <row r="33" spans="1:21" s="158" customFormat="1" ht="13.5" customHeight="1">
      <c r="A33" s="210" t="s">
        <v>129</v>
      </c>
      <c r="B33" s="211">
        <v>10</v>
      </c>
      <c r="C33" s="212"/>
      <c r="D33" s="213" t="s">
        <v>67</v>
      </c>
      <c r="E33" s="213"/>
      <c r="F33" s="214" t="s">
        <v>79</v>
      </c>
      <c r="G33" s="215" t="s">
        <v>96</v>
      </c>
      <c r="H33" s="216" t="s">
        <v>130</v>
      </c>
      <c r="I33" s="957" t="s">
        <v>58</v>
      </c>
      <c r="J33" s="214" t="s">
        <v>70</v>
      </c>
      <c r="K33" s="217"/>
      <c r="L33" s="214" t="s">
        <v>70</v>
      </c>
      <c r="M33" s="217"/>
      <c r="N33" s="214" t="s">
        <v>70</v>
      </c>
      <c r="O33" s="228" t="s">
        <v>116</v>
      </c>
      <c r="P33" s="215"/>
      <c r="Q33" s="217"/>
      <c r="R33" s="211" t="s">
        <v>131</v>
      </c>
      <c r="S33" s="237" t="s">
        <v>132</v>
      </c>
      <c r="T33" s="213"/>
      <c r="U33" s="954" t="s">
        <v>62</v>
      </c>
    </row>
    <row r="34" spans="1:21" s="158" customFormat="1" ht="13.5" customHeight="1">
      <c r="A34" s="220"/>
      <c r="B34" s="221"/>
      <c r="C34" s="222"/>
      <c r="D34" s="223"/>
      <c r="E34" s="223"/>
      <c r="F34" s="206"/>
      <c r="G34" s="208"/>
      <c r="H34" s="232"/>
      <c r="I34" s="958"/>
      <c r="J34" s="206"/>
      <c r="K34" s="225"/>
      <c r="L34" s="206"/>
      <c r="M34" s="225"/>
      <c r="N34" s="206"/>
      <c r="O34" s="235"/>
      <c r="P34" s="208"/>
      <c r="Q34" s="225"/>
      <c r="R34" s="221"/>
      <c r="S34" s="238" t="s">
        <v>133</v>
      </c>
      <c r="T34" s="223"/>
      <c r="U34" s="955"/>
    </row>
    <row r="35" spans="1:21" s="158" customFormat="1" ht="13.5" customHeight="1">
      <c r="A35" s="203" t="s">
        <v>134</v>
      </c>
      <c r="B35" s="204">
        <v>6</v>
      </c>
      <c r="C35" s="205"/>
      <c r="D35" s="176" t="s">
        <v>135</v>
      </c>
      <c r="E35" s="176"/>
      <c r="F35" s="207" t="s">
        <v>79</v>
      </c>
      <c r="G35" s="274"/>
      <c r="H35" s="275"/>
      <c r="I35" s="276"/>
      <c r="J35" s="207" t="s">
        <v>57</v>
      </c>
      <c r="K35" s="276"/>
      <c r="L35" s="207" t="s">
        <v>57</v>
      </c>
      <c r="M35" s="276"/>
      <c r="N35" s="207" t="s">
        <v>96</v>
      </c>
      <c r="O35" s="230"/>
      <c r="P35" s="274"/>
      <c r="Q35" s="276" t="s">
        <v>78</v>
      </c>
      <c r="R35" s="204"/>
      <c r="S35" s="277"/>
      <c r="T35" s="176"/>
      <c r="U35" s="209" t="s">
        <v>54</v>
      </c>
    </row>
    <row r="36" spans="1:21" s="158" customFormat="1" ht="13.5" customHeight="1">
      <c r="A36" s="278"/>
      <c r="B36" s="221"/>
      <c r="C36" s="223"/>
      <c r="D36" s="223"/>
      <c r="E36" s="223"/>
      <c r="F36" s="206"/>
      <c r="G36" s="208"/>
      <c r="H36" s="232"/>
      <c r="I36" s="225"/>
      <c r="J36" s="206"/>
      <c r="K36" s="225"/>
      <c r="L36" s="206"/>
      <c r="M36" s="225"/>
      <c r="N36" s="206"/>
      <c r="O36" s="235"/>
      <c r="P36" s="208"/>
      <c r="Q36" s="225"/>
      <c r="R36" s="221"/>
      <c r="S36" s="238"/>
      <c r="T36" s="223"/>
      <c r="U36" s="227"/>
    </row>
    <row r="37" spans="1:21" s="158" customFormat="1" ht="13.5" customHeight="1">
      <c r="A37" s="279" t="s">
        <v>136</v>
      </c>
      <c r="B37" s="204">
        <v>11</v>
      </c>
      <c r="C37" s="176"/>
      <c r="D37" s="176" t="s">
        <v>67</v>
      </c>
      <c r="E37" s="176" t="s">
        <v>68</v>
      </c>
      <c r="F37" s="987" t="s">
        <v>49</v>
      </c>
      <c r="G37" s="989" t="s">
        <v>49</v>
      </c>
      <c r="H37" s="274" t="s">
        <v>49</v>
      </c>
      <c r="I37" s="991" t="s">
        <v>49</v>
      </c>
      <c r="J37" s="207" t="s">
        <v>38</v>
      </c>
      <c r="K37" s="276"/>
      <c r="L37" s="207" t="s">
        <v>38</v>
      </c>
      <c r="M37" s="276"/>
      <c r="N37" s="207" t="s">
        <v>50</v>
      </c>
      <c r="O37" s="230" t="s">
        <v>50</v>
      </c>
      <c r="P37" s="274" t="s">
        <v>50</v>
      </c>
      <c r="Q37" s="280"/>
      <c r="R37" s="204" t="s">
        <v>49</v>
      </c>
      <c r="S37" s="277" t="s">
        <v>137</v>
      </c>
      <c r="T37" s="962" t="s">
        <v>138</v>
      </c>
      <c r="U37" s="209" t="s">
        <v>139</v>
      </c>
    </row>
    <row r="38" spans="1:21" s="158" customFormat="1" ht="48.75" customHeight="1">
      <c r="A38" s="220"/>
      <c r="B38" s="221"/>
      <c r="C38" s="222"/>
      <c r="D38" s="223"/>
      <c r="E38" s="223"/>
      <c r="F38" s="988"/>
      <c r="G38" s="990"/>
      <c r="H38" s="208"/>
      <c r="I38" s="969"/>
      <c r="J38" s="206"/>
      <c r="K38" s="225"/>
      <c r="L38" s="206"/>
      <c r="M38" s="225"/>
      <c r="N38" s="206"/>
      <c r="O38" s="235"/>
      <c r="P38" s="208"/>
      <c r="Q38" s="225"/>
      <c r="R38" s="221"/>
      <c r="S38" s="238"/>
      <c r="T38" s="949"/>
      <c r="U38" s="227"/>
    </row>
    <row r="39" spans="1:21" s="158" customFormat="1" ht="13.5" customHeight="1">
      <c r="A39" s="203" t="s">
        <v>140</v>
      </c>
      <c r="B39" s="204">
        <v>7</v>
      </c>
      <c r="C39" s="205"/>
      <c r="D39" s="176" t="s">
        <v>141</v>
      </c>
      <c r="E39" s="176"/>
      <c r="F39" s="207" t="s">
        <v>50</v>
      </c>
      <c r="G39" s="274" t="s">
        <v>50</v>
      </c>
      <c r="H39" s="275" t="s">
        <v>50</v>
      </c>
      <c r="I39" s="276"/>
      <c r="J39" s="207" t="s">
        <v>49</v>
      </c>
      <c r="K39" s="276" t="s">
        <v>49</v>
      </c>
      <c r="L39" s="207" t="s">
        <v>49</v>
      </c>
      <c r="M39" s="276"/>
      <c r="N39" s="207" t="s">
        <v>48</v>
      </c>
      <c r="O39" s="230" t="s">
        <v>96</v>
      </c>
      <c r="P39" s="274" t="s">
        <v>96</v>
      </c>
      <c r="Q39" s="276" t="s">
        <v>38</v>
      </c>
      <c r="R39" s="204" t="s">
        <v>58</v>
      </c>
      <c r="S39" s="281" t="s">
        <v>142</v>
      </c>
      <c r="T39" s="176" t="s">
        <v>143</v>
      </c>
      <c r="U39" s="954" t="s">
        <v>144</v>
      </c>
    </row>
    <row r="40" spans="1:21" s="158" customFormat="1" ht="13.5" customHeight="1">
      <c r="A40" s="220"/>
      <c r="B40" s="221"/>
      <c r="C40" s="222"/>
      <c r="D40" s="223"/>
      <c r="E40" s="223"/>
      <c r="F40" s="206"/>
      <c r="G40" s="208"/>
      <c r="H40" s="232"/>
      <c r="I40" s="225"/>
      <c r="J40" s="206"/>
      <c r="K40" s="225"/>
      <c r="L40" s="206"/>
      <c r="M40" s="225"/>
      <c r="N40" s="206"/>
      <c r="O40" s="235"/>
      <c r="P40" s="208"/>
      <c r="Q40" s="225"/>
      <c r="R40" s="221"/>
      <c r="S40" s="282"/>
      <c r="T40" s="283" t="s">
        <v>145</v>
      </c>
      <c r="U40" s="955"/>
    </row>
    <row r="41" spans="1:21" s="158" customFormat="1" ht="13.5" customHeight="1">
      <c r="A41" s="203" t="s">
        <v>146</v>
      </c>
      <c r="B41" s="204">
        <v>6</v>
      </c>
      <c r="C41" s="205"/>
      <c r="D41" s="176" t="s">
        <v>67</v>
      </c>
      <c r="E41" s="277" t="s">
        <v>147</v>
      </c>
      <c r="F41" s="500" t="s">
        <v>79</v>
      </c>
      <c r="G41" s="215" t="s">
        <v>79</v>
      </c>
      <c r="H41" s="215" t="s">
        <v>79</v>
      </c>
      <c r="I41" s="501" t="s">
        <v>79</v>
      </c>
      <c r="J41" s="207" t="s">
        <v>78</v>
      </c>
      <c r="K41" s="276" t="s">
        <v>148</v>
      </c>
      <c r="L41" s="207" t="s">
        <v>78</v>
      </c>
      <c r="M41" s="276" t="s">
        <v>58</v>
      </c>
      <c r="N41" s="207" t="s">
        <v>78</v>
      </c>
      <c r="O41" s="502" t="s">
        <v>96</v>
      </c>
      <c r="P41" s="215" t="s">
        <v>96</v>
      </c>
      <c r="Q41" s="501" t="s">
        <v>39</v>
      </c>
      <c r="R41" s="204"/>
      <c r="S41" s="277"/>
      <c r="T41" s="176" t="s">
        <v>149</v>
      </c>
      <c r="U41" s="954" t="s">
        <v>147</v>
      </c>
    </row>
    <row r="42" spans="1:21" s="158" customFormat="1" ht="13.5" customHeight="1">
      <c r="A42" s="220"/>
      <c r="B42" s="221"/>
      <c r="C42" s="222"/>
      <c r="D42" s="223"/>
      <c r="E42" s="238"/>
      <c r="F42" s="284"/>
      <c r="G42" s="208"/>
      <c r="H42" s="208"/>
      <c r="I42" s="466"/>
      <c r="J42" s="206"/>
      <c r="K42" s="225"/>
      <c r="L42" s="206"/>
      <c r="M42" s="225"/>
      <c r="N42" s="206"/>
      <c r="O42" s="240"/>
      <c r="P42" s="208"/>
      <c r="Q42" s="466"/>
      <c r="R42" s="221"/>
      <c r="S42" s="238"/>
      <c r="T42" s="223"/>
      <c r="U42" s="955"/>
    </row>
    <row r="43" spans="1:21" s="158" customFormat="1" ht="13.5" customHeight="1">
      <c r="A43" s="203" t="s">
        <v>150</v>
      </c>
      <c r="B43" s="204">
        <v>7</v>
      </c>
      <c r="C43" s="205"/>
      <c r="D43" s="176" t="s">
        <v>151</v>
      </c>
      <c r="E43" s="176" t="s">
        <v>152</v>
      </c>
      <c r="F43" s="207" t="s">
        <v>96</v>
      </c>
      <c r="G43" s="274"/>
      <c r="H43" s="275"/>
      <c r="I43" s="276"/>
      <c r="J43" s="207" t="s">
        <v>78</v>
      </c>
      <c r="K43" s="276"/>
      <c r="L43" s="207" t="s">
        <v>78</v>
      </c>
      <c r="M43" s="276"/>
      <c r="N43" s="207" t="s">
        <v>57</v>
      </c>
      <c r="O43" s="230"/>
      <c r="P43" s="274"/>
      <c r="Q43" s="276" t="s">
        <v>57</v>
      </c>
      <c r="R43" s="204"/>
      <c r="S43" s="277"/>
      <c r="T43" s="176" t="s">
        <v>143</v>
      </c>
      <c r="U43" s="967" t="s">
        <v>153</v>
      </c>
    </row>
    <row r="44" spans="1:21" s="158" customFormat="1" ht="38.1" customHeight="1">
      <c r="A44" s="220"/>
      <c r="B44" s="221"/>
      <c r="C44" s="222"/>
      <c r="D44" s="223"/>
      <c r="E44" s="223"/>
      <c r="F44" s="236" t="s">
        <v>63</v>
      </c>
      <c r="G44" s="208"/>
      <c r="H44" s="232"/>
      <c r="I44" s="225"/>
      <c r="J44" s="206"/>
      <c r="K44" s="225"/>
      <c r="L44" s="206"/>
      <c r="M44" s="225"/>
      <c r="N44" s="236" t="s">
        <v>154</v>
      </c>
      <c r="O44" s="235"/>
      <c r="P44" s="208"/>
      <c r="Q44" s="225"/>
      <c r="R44" s="221"/>
      <c r="S44" s="238"/>
      <c r="T44" s="283" t="s">
        <v>155</v>
      </c>
      <c r="U44" s="955"/>
    </row>
    <row r="45" spans="1:21" s="158" customFormat="1" ht="13.5" customHeight="1">
      <c r="A45" s="203" t="s">
        <v>156</v>
      </c>
      <c r="B45" s="204">
        <v>10</v>
      </c>
      <c r="C45" s="205"/>
      <c r="D45" s="176" t="s">
        <v>157</v>
      </c>
      <c r="E45" s="176"/>
      <c r="F45" s="207" t="s">
        <v>86</v>
      </c>
      <c r="G45" s="274" t="s">
        <v>86</v>
      </c>
      <c r="H45" s="275" t="s">
        <v>86</v>
      </c>
      <c r="I45" s="276" t="s">
        <v>86</v>
      </c>
      <c r="J45" s="207" t="s">
        <v>48</v>
      </c>
      <c r="K45" s="504" t="s">
        <v>96</v>
      </c>
      <c r="L45" s="207" t="s">
        <v>48</v>
      </c>
      <c r="M45" s="276"/>
      <c r="N45" s="207" t="s">
        <v>50</v>
      </c>
      <c r="O45" s="230"/>
      <c r="P45" s="274" t="s">
        <v>69</v>
      </c>
      <c r="Q45" s="276" t="s">
        <v>69</v>
      </c>
      <c r="R45" s="204" t="s">
        <v>70</v>
      </c>
      <c r="S45" s="992" t="s">
        <v>158</v>
      </c>
      <c r="T45" s="948" t="s">
        <v>159</v>
      </c>
      <c r="U45" s="209" t="s">
        <v>160</v>
      </c>
    </row>
    <row r="46" spans="1:21" s="158" customFormat="1" ht="26.1" customHeight="1">
      <c r="A46" s="203"/>
      <c r="B46" s="204"/>
      <c r="C46" s="205"/>
      <c r="D46" s="176"/>
      <c r="E46" s="176"/>
      <c r="F46" s="207"/>
      <c r="G46" s="274"/>
      <c r="H46" s="275"/>
      <c r="I46" s="276"/>
      <c r="J46" s="207"/>
      <c r="K46" s="276"/>
      <c r="L46" s="207"/>
      <c r="M46" s="276"/>
      <c r="N46" s="207"/>
      <c r="O46" s="230"/>
      <c r="P46" s="274"/>
      <c r="Q46" s="276"/>
      <c r="R46" s="204"/>
      <c r="S46" s="993"/>
      <c r="T46" s="949"/>
      <c r="U46" s="209"/>
    </row>
    <row r="47" spans="1:21" s="174" customFormat="1" ht="13.5" customHeight="1">
      <c r="A47" s="541" t="s">
        <v>161</v>
      </c>
      <c r="B47" s="542">
        <v>8</v>
      </c>
      <c r="C47" s="543"/>
      <c r="D47" s="544" t="s">
        <v>162</v>
      </c>
      <c r="E47" s="544" t="s">
        <v>163</v>
      </c>
      <c r="F47" s="545"/>
      <c r="G47" s="546"/>
      <c r="H47" s="546"/>
      <c r="I47" s="547" t="s">
        <v>164</v>
      </c>
      <c r="J47" s="548" t="s">
        <v>38</v>
      </c>
      <c r="K47" s="549"/>
      <c r="L47" s="548" t="s">
        <v>49</v>
      </c>
      <c r="M47" s="549"/>
      <c r="N47" s="548" t="s">
        <v>50</v>
      </c>
      <c r="O47" s="550"/>
      <c r="P47" s="546"/>
      <c r="Q47" s="549"/>
      <c r="R47" s="542"/>
      <c r="S47" s="985" t="s">
        <v>165</v>
      </c>
      <c r="T47" s="952" t="s">
        <v>166</v>
      </c>
      <c r="U47" s="551" t="s">
        <v>167</v>
      </c>
    </row>
    <row r="48" spans="1:21" s="174" customFormat="1" ht="38.1" customHeight="1">
      <c r="A48" s="552"/>
      <c r="B48" s="553"/>
      <c r="C48" s="554"/>
      <c r="D48" s="555"/>
      <c r="E48" s="555"/>
      <c r="F48" s="556"/>
      <c r="G48" s="557"/>
      <c r="H48" s="557"/>
      <c r="I48" s="558"/>
      <c r="J48" s="559"/>
      <c r="K48" s="560"/>
      <c r="L48" s="559"/>
      <c r="M48" s="560"/>
      <c r="N48" s="561" t="s">
        <v>168</v>
      </c>
      <c r="O48" s="562"/>
      <c r="P48" s="557"/>
      <c r="Q48" s="563"/>
      <c r="R48" s="553"/>
      <c r="S48" s="986"/>
      <c r="T48" s="953"/>
      <c r="U48" s="564"/>
    </row>
    <row r="49" spans="1:21" s="158" customFormat="1" ht="13.5" customHeight="1">
      <c r="A49" s="266" t="s">
        <v>169</v>
      </c>
      <c r="B49" s="267">
        <v>5</v>
      </c>
      <c r="C49" s="205"/>
      <c r="D49" s="946" t="s">
        <v>170</v>
      </c>
      <c r="E49" s="959" t="s">
        <v>171</v>
      </c>
      <c r="F49" s="268" t="s">
        <v>38</v>
      </c>
      <c r="G49" s="269"/>
      <c r="H49" s="270"/>
      <c r="I49" s="271"/>
      <c r="J49" s="268" t="s">
        <v>49</v>
      </c>
      <c r="K49" s="271" t="s">
        <v>48</v>
      </c>
      <c r="L49" s="268" t="s">
        <v>49</v>
      </c>
      <c r="M49" s="271" t="s">
        <v>48</v>
      </c>
      <c r="N49" s="268" t="s">
        <v>50</v>
      </c>
      <c r="O49" s="285"/>
      <c r="P49" s="269"/>
      <c r="Q49" s="271"/>
      <c r="R49" s="267" t="s">
        <v>172</v>
      </c>
      <c r="S49" s="946" t="s">
        <v>173</v>
      </c>
      <c r="T49" s="286"/>
      <c r="U49" s="273"/>
    </row>
    <row r="50" spans="1:21" s="158" customFormat="1" ht="39.950000000000003" customHeight="1">
      <c r="A50" s="266"/>
      <c r="B50" s="267"/>
      <c r="C50" s="205"/>
      <c r="D50" s="947"/>
      <c r="E50" s="959"/>
      <c r="F50" s="272" t="s">
        <v>174</v>
      </c>
      <c r="G50" s="269"/>
      <c r="H50" s="270"/>
      <c r="I50" s="271"/>
      <c r="J50" s="268"/>
      <c r="K50" s="271"/>
      <c r="L50" s="268"/>
      <c r="M50" s="271"/>
      <c r="N50" s="272" t="s">
        <v>120</v>
      </c>
      <c r="O50" s="287"/>
      <c r="P50" s="269"/>
      <c r="Q50" s="271"/>
      <c r="R50" s="267"/>
      <c r="S50" s="947"/>
      <c r="T50" s="286"/>
      <c r="U50" s="273"/>
    </row>
    <row r="51" spans="1:21" s="158" customFormat="1" ht="13.5" customHeight="1">
      <c r="A51" s="210" t="s">
        <v>175</v>
      </c>
      <c r="B51" s="211">
        <v>5</v>
      </c>
      <c r="C51" s="212"/>
      <c r="D51" s="213" t="s">
        <v>77</v>
      </c>
      <c r="E51" s="213" t="s">
        <v>176</v>
      </c>
      <c r="F51" s="214"/>
      <c r="G51" s="215"/>
      <c r="H51" s="216"/>
      <c r="I51" s="217"/>
      <c r="J51" s="214" t="s">
        <v>177</v>
      </c>
      <c r="K51" s="217" t="s">
        <v>79</v>
      </c>
      <c r="L51" s="214" t="s">
        <v>177</v>
      </c>
      <c r="M51" s="217" t="s">
        <v>79</v>
      </c>
      <c r="N51" s="214" t="s">
        <v>78</v>
      </c>
      <c r="O51" s="228"/>
      <c r="P51" s="215"/>
      <c r="Q51" s="217"/>
      <c r="R51" s="211"/>
      <c r="S51" s="237"/>
      <c r="T51" s="213"/>
      <c r="U51" s="954" t="s">
        <v>178</v>
      </c>
    </row>
    <row r="52" spans="1:21" s="158" customFormat="1" ht="26.1" customHeight="1">
      <c r="A52" s="220"/>
      <c r="B52" s="221"/>
      <c r="C52" s="222"/>
      <c r="D52" s="223"/>
      <c r="E52" s="223"/>
      <c r="F52" s="206"/>
      <c r="G52" s="208"/>
      <c r="H52" s="232"/>
      <c r="I52" s="225"/>
      <c r="J52" s="206"/>
      <c r="K52" s="225"/>
      <c r="L52" s="206"/>
      <c r="M52" s="225"/>
      <c r="N52" s="236" t="s">
        <v>63</v>
      </c>
      <c r="O52" s="235"/>
      <c r="P52" s="208"/>
      <c r="Q52" s="225"/>
      <c r="R52" s="221"/>
      <c r="S52" s="238"/>
      <c r="T52" s="223"/>
      <c r="U52" s="955"/>
    </row>
    <row r="53" spans="1:21" s="158" customFormat="1" ht="13.5" customHeight="1">
      <c r="A53" s="210" t="s">
        <v>179</v>
      </c>
      <c r="B53" s="211">
        <v>7</v>
      </c>
      <c r="C53" s="212"/>
      <c r="D53" s="213" t="s">
        <v>180</v>
      </c>
      <c r="E53" s="213" t="s">
        <v>181</v>
      </c>
      <c r="F53" s="214" t="s">
        <v>78</v>
      </c>
      <c r="G53" s="215" t="s">
        <v>78</v>
      </c>
      <c r="H53" s="216" t="s">
        <v>49</v>
      </c>
      <c r="I53" s="217" t="s">
        <v>78</v>
      </c>
      <c r="J53" s="214" t="s">
        <v>96</v>
      </c>
      <c r="K53" s="217"/>
      <c r="L53" s="214" t="s">
        <v>96</v>
      </c>
      <c r="M53" s="217"/>
      <c r="N53" s="214" t="s">
        <v>58</v>
      </c>
      <c r="O53" s="239" t="s">
        <v>57</v>
      </c>
      <c r="P53" s="215"/>
      <c r="Q53" s="218"/>
      <c r="R53" s="211" t="s">
        <v>78</v>
      </c>
      <c r="S53" s="237" t="s">
        <v>182</v>
      </c>
      <c r="T53" s="213"/>
      <c r="U53" s="219" t="s">
        <v>183</v>
      </c>
    </row>
    <row r="54" spans="1:21" s="158" customFormat="1" ht="13.5" customHeight="1">
      <c r="A54" s="220"/>
      <c r="B54" s="221"/>
      <c r="C54" s="222"/>
      <c r="D54" s="223"/>
      <c r="E54" s="223"/>
      <c r="F54" s="206"/>
      <c r="G54" s="208"/>
      <c r="H54" s="208"/>
      <c r="I54" s="225"/>
      <c r="J54" s="206"/>
      <c r="K54" s="225"/>
      <c r="L54" s="206"/>
      <c r="M54" s="225"/>
      <c r="N54" s="206"/>
      <c r="O54" s="235"/>
      <c r="P54" s="208"/>
      <c r="Q54" s="225"/>
      <c r="R54" s="221"/>
      <c r="S54" s="223"/>
      <c r="T54" s="223"/>
      <c r="U54" s="227"/>
    </row>
    <row r="55" spans="1:21" s="158" customFormat="1" ht="13.5" customHeight="1">
      <c r="A55" s="210" t="s">
        <v>184</v>
      </c>
      <c r="B55" s="211">
        <v>13</v>
      </c>
      <c r="C55" s="212"/>
      <c r="D55" s="213" t="s">
        <v>185</v>
      </c>
      <c r="E55" s="213" t="s">
        <v>186</v>
      </c>
      <c r="F55" s="214"/>
      <c r="G55" s="215" t="s">
        <v>96</v>
      </c>
      <c r="H55" s="275" t="s">
        <v>187</v>
      </c>
      <c r="I55" s="276" t="s">
        <v>40</v>
      </c>
      <c r="J55" s="214" t="s">
        <v>78</v>
      </c>
      <c r="K55" s="217"/>
      <c r="L55" s="214" t="s">
        <v>188</v>
      </c>
      <c r="M55" s="217"/>
      <c r="N55" s="214" t="s">
        <v>70</v>
      </c>
      <c r="O55" s="228"/>
      <c r="P55" s="215" t="s">
        <v>34</v>
      </c>
      <c r="Q55" s="217"/>
      <c r="R55" s="211" t="s">
        <v>189</v>
      </c>
      <c r="S55" s="948" t="s">
        <v>190</v>
      </c>
      <c r="T55" s="948" t="s">
        <v>191</v>
      </c>
      <c r="U55" s="219"/>
    </row>
    <row r="56" spans="1:21" s="158" customFormat="1" ht="13.5" customHeight="1">
      <c r="A56" s="220"/>
      <c r="B56" s="221"/>
      <c r="C56" s="222"/>
      <c r="D56" s="223"/>
      <c r="E56" s="223"/>
      <c r="F56" s="206"/>
      <c r="G56" s="208"/>
      <c r="H56" s="232"/>
      <c r="I56" s="225"/>
      <c r="J56" s="206"/>
      <c r="K56" s="225"/>
      <c r="L56" s="288"/>
      <c r="M56" s="225"/>
      <c r="N56" s="206"/>
      <c r="O56" s="289"/>
      <c r="P56" s="208"/>
      <c r="Q56" s="225"/>
      <c r="R56" s="221"/>
      <c r="S56" s="949"/>
      <c r="T56" s="949"/>
      <c r="U56" s="227"/>
    </row>
    <row r="57" spans="1:21" s="158" customFormat="1" ht="13.5" customHeight="1">
      <c r="A57" s="210" t="s">
        <v>192</v>
      </c>
      <c r="B57" s="211">
        <v>9</v>
      </c>
      <c r="C57" s="212"/>
      <c r="D57" s="213" t="s">
        <v>33</v>
      </c>
      <c r="E57" s="948" t="s">
        <v>193</v>
      </c>
      <c r="F57" s="214"/>
      <c r="G57" s="215"/>
      <c r="H57" s="216"/>
      <c r="I57" s="217"/>
      <c r="J57" s="214" t="s">
        <v>69</v>
      </c>
      <c r="K57" s="217"/>
      <c r="L57" s="214" t="s">
        <v>69</v>
      </c>
      <c r="M57" s="217"/>
      <c r="N57" s="214" t="s">
        <v>85</v>
      </c>
      <c r="O57" s="239" t="s">
        <v>86</v>
      </c>
      <c r="P57" s="215" t="s">
        <v>86</v>
      </c>
      <c r="Q57" s="217"/>
      <c r="R57" s="211"/>
      <c r="S57" s="237"/>
      <c r="T57" s="213"/>
      <c r="U57" s="219" t="s">
        <v>160</v>
      </c>
    </row>
    <row r="58" spans="1:21" s="158" customFormat="1" ht="30" customHeight="1">
      <c r="A58" s="220"/>
      <c r="B58" s="221"/>
      <c r="C58" s="222"/>
      <c r="D58" s="223"/>
      <c r="E58" s="949"/>
      <c r="F58" s="206"/>
      <c r="G58" s="208"/>
      <c r="H58" s="232"/>
      <c r="I58" s="225"/>
      <c r="J58" s="206"/>
      <c r="K58" s="225"/>
      <c r="L58" s="206"/>
      <c r="M58" s="225"/>
      <c r="N58" s="206"/>
      <c r="O58" s="235"/>
      <c r="P58" s="208"/>
      <c r="Q58" s="225"/>
      <c r="R58" s="221"/>
      <c r="S58" s="238"/>
      <c r="T58" s="223"/>
      <c r="U58" s="227"/>
    </row>
    <row r="59" spans="1:21" s="158" customFormat="1" ht="13.5" customHeight="1">
      <c r="A59" s="210" t="s">
        <v>194</v>
      </c>
      <c r="B59" s="211">
        <v>8</v>
      </c>
      <c r="C59" s="212"/>
      <c r="D59" s="213" t="s">
        <v>77</v>
      </c>
      <c r="E59" s="213" t="s">
        <v>68</v>
      </c>
      <c r="F59" s="214"/>
      <c r="G59" s="215" t="s">
        <v>38</v>
      </c>
      <c r="H59" s="216" t="s">
        <v>38</v>
      </c>
      <c r="I59" s="217"/>
      <c r="J59" s="214" t="s">
        <v>49</v>
      </c>
      <c r="K59" s="217"/>
      <c r="L59" s="214" t="s">
        <v>50</v>
      </c>
      <c r="M59" s="217"/>
      <c r="N59" s="214" t="s">
        <v>86</v>
      </c>
      <c r="O59" s="228"/>
      <c r="P59" s="215"/>
      <c r="Q59" s="217"/>
      <c r="R59" s="211" t="s">
        <v>69</v>
      </c>
      <c r="S59" s="237" t="s">
        <v>195</v>
      </c>
      <c r="T59" s="213"/>
      <c r="U59" s="219" t="s">
        <v>102</v>
      </c>
    </row>
    <row r="60" spans="1:21" s="158" customFormat="1" ht="26.1" customHeight="1">
      <c r="A60" s="220"/>
      <c r="B60" s="221"/>
      <c r="C60" s="222"/>
      <c r="D60" s="223"/>
      <c r="E60" s="223"/>
      <c r="F60" s="206"/>
      <c r="G60" s="208"/>
      <c r="H60" s="232"/>
      <c r="I60" s="225"/>
      <c r="J60" s="206"/>
      <c r="K60" s="225"/>
      <c r="L60" s="206"/>
      <c r="M60" s="225"/>
      <c r="N60" s="236" t="s">
        <v>63</v>
      </c>
      <c r="O60" s="235"/>
      <c r="P60" s="208"/>
      <c r="Q60" s="225"/>
      <c r="R60" s="221"/>
      <c r="S60" s="238"/>
      <c r="T60" s="223"/>
      <c r="U60" s="227"/>
    </row>
    <row r="61" spans="1:21" s="158" customFormat="1" ht="13.5" customHeight="1">
      <c r="A61" s="210" t="s">
        <v>196</v>
      </c>
      <c r="B61" s="211">
        <v>13</v>
      </c>
      <c r="C61" s="212" t="s">
        <v>197</v>
      </c>
      <c r="D61" s="213"/>
      <c r="E61" s="213" t="s">
        <v>198</v>
      </c>
      <c r="F61" s="214" t="s">
        <v>96</v>
      </c>
      <c r="G61" s="215" t="s">
        <v>78</v>
      </c>
      <c r="H61" s="216" t="s">
        <v>199</v>
      </c>
      <c r="I61" s="217"/>
      <c r="J61" s="214" t="s">
        <v>57</v>
      </c>
      <c r="K61" s="217"/>
      <c r="L61" s="214" t="s">
        <v>57</v>
      </c>
      <c r="M61" s="217"/>
      <c r="N61" s="214" t="s">
        <v>58</v>
      </c>
      <c r="O61" s="228"/>
      <c r="P61" s="215" t="s">
        <v>70</v>
      </c>
      <c r="Q61" s="217" t="s">
        <v>70</v>
      </c>
      <c r="R61" s="211" t="s">
        <v>189</v>
      </c>
      <c r="S61" s="237" t="s">
        <v>200</v>
      </c>
      <c r="T61" s="213" t="s">
        <v>201</v>
      </c>
      <c r="U61" s="219" t="s">
        <v>202</v>
      </c>
    </row>
    <row r="62" spans="1:21" s="158" customFormat="1" ht="26.1" customHeight="1">
      <c r="A62" s="220"/>
      <c r="B62" s="221"/>
      <c r="C62" s="222"/>
      <c r="D62" s="223"/>
      <c r="E62" s="223"/>
      <c r="F62" s="968" t="s">
        <v>203</v>
      </c>
      <c r="G62" s="969"/>
      <c r="H62" s="969"/>
      <c r="I62" s="970"/>
      <c r="J62" s="206"/>
      <c r="K62" s="225"/>
      <c r="L62" s="206"/>
      <c r="M62" s="225"/>
      <c r="N62" s="233"/>
      <c r="O62" s="234"/>
      <c r="P62" s="208"/>
      <c r="Q62" s="225"/>
      <c r="R62" s="231" t="s">
        <v>65</v>
      </c>
      <c r="S62" s="238"/>
      <c r="T62" s="223" t="s">
        <v>204</v>
      </c>
      <c r="U62" s="227"/>
    </row>
    <row r="63" spans="1:21" s="158" customFormat="1" ht="13.5" customHeight="1">
      <c r="A63" s="210" t="s">
        <v>205</v>
      </c>
      <c r="B63" s="211">
        <v>7</v>
      </c>
      <c r="C63" s="212"/>
      <c r="D63" s="213" t="s">
        <v>67</v>
      </c>
      <c r="E63" s="213" t="s">
        <v>68</v>
      </c>
      <c r="F63" s="214" t="s">
        <v>58</v>
      </c>
      <c r="G63" s="215" t="s">
        <v>58</v>
      </c>
      <c r="H63" s="216" t="s">
        <v>69</v>
      </c>
      <c r="I63" s="217" t="s">
        <v>58</v>
      </c>
      <c r="J63" s="214" t="s">
        <v>57</v>
      </c>
      <c r="K63" s="217"/>
      <c r="L63" s="214" t="s">
        <v>57</v>
      </c>
      <c r="M63" s="217"/>
      <c r="N63" s="214" t="s">
        <v>96</v>
      </c>
      <c r="O63" s="228" t="s">
        <v>78</v>
      </c>
      <c r="P63" s="215" t="s">
        <v>78</v>
      </c>
      <c r="Q63" s="217" t="s">
        <v>78</v>
      </c>
      <c r="R63" s="211" t="s">
        <v>70</v>
      </c>
      <c r="S63" s="237" t="s">
        <v>206</v>
      </c>
      <c r="T63" s="960"/>
      <c r="U63" s="219" t="s">
        <v>43</v>
      </c>
    </row>
    <row r="64" spans="1:21" s="158" customFormat="1" ht="13.5" customHeight="1">
      <c r="A64" s="220"/>
      <c r="B64" s="221"/>
      <c r="C64" s="222"/>
      <c r="D64" s="223"/>
      <c r="E64" s="223"/>
      <c r="F64" s="206"/>
      <c r="G64" s="208"/>
      <c r="H64" s="232"/>
      <c r="I64" s="225"/>
      <c r="J64" s="206"/>
      <c r="K64" s="225"/>
      <c r="L64" s="206"/>
      <c r="M64" s="225"/>
      <c r="N64" s="206"/>
      <c r="O64" s="235"/>
      <c r="P64" s="208"/>
      <c r="Q64" s="225"/>
      <c r="R64" s="221"/>
      <c r="S64" s="283"/>
      <c r="T64" s="961"/>
      <c r="U64" s="227"/>
    </row>
    <row r="65" spans="1:21" s="158" customFormat="1" ht="13.5" customHeight="1">
      <c r="A65" s="210" t="s">
        <v>207</v>
      </c>
      <c r="B65" s="211">
        <v>7</v>
      </c>
      <c r="C65" s="212"/>
      <c r="D65" s="213" t="s">
        <v>67</v>
      </c>
      <c r="E65" s="977" t="s">
        <v>208</v>
      </c>
      <c r="F65" s="214" t="s">
        <v>57</v>
      </c>
      <c r="G65" s="215"/>
      <c r="H65" s="216"/>
      <c r="I65" s="217"/>
      <c r="J65" s="214" t="s">
        <v>96</v>
      </c>
      <c r="K65" s="217" t="s">
        <v>78</v>
      </c>
      <c r="L65" s="214" t="s">
        <v>96</v>
      </c>
      <c r="M65" s="217" t="s">
        <v>78</v>
      </c>
      <c r="N65" s="242" t="s">
        <v>79</v>
      </c>
      <c r="O65" s="215" t="s">
        <v>79</v>
      </c>
      <c r="P65" s="239" t="s">
        <v>79</v>
      </c>
      <c r="Q65" s="217" t="s">
        <v>39</v>
      </c>
      <c r="R65" s="211"/>
      <c r="S65" s="948" t="s">
        <v>209</v>
      </c>
      <c r="T65" s="948" t="s">
        <v>210</v>
      </c>
      <c r="U65" s="954" t="s">
        <v>208</v>
      </c>
    </row>
    <row r="66" spans="1:21" s="158" customFormat="1" ht="26.1" customHeight="1">
      <c r="A66" s="220"/>
      <c r="B66" s="221"/>
      <c r="C66" s="222"/>
      <c r="D66" s="223"/>
      <c r="E66" s="979"/>
      <c r="F66" s="236" t="s">
        <v>63</v>
      </c>
      <c r="G66" s="208"/>
      <c r="H66" s="232"/>
      <c r="I66" s="225"/>
      <c r="J66" s="206"/>
      <c r="K66" s="225"/>
      <c r="L66" s="206"/>
      <c r="M66" s="225"/>
      <c r="N66" s="284"/>
      <c r="O66" s="208"/>
      <c r="P66" s="240"/>
      <c r="Q66" s="225"/>
      <c r="R66" s="221"/>
      <c r="S66" s="949"/>
      <c r="T66" s="949"/>
      <c r="U66" s="955"/>
    </row>
    <row r="67" spans="1:21" s="158" customFormat="1" ht="13.5" customHeight="1">
      <c r="A67" s="279" t="s">
        <v>211</v>
      </c>
      <c r="B67" s="204">
        <v>9</v>
      </c>
      <c r="C67" s="205"/>
      <c r="D67" s="176" t="s">
        <v>212</v>
      </c>
      <c r="E67" s="176"/>
      <c r="F67" s="207" t="s">
        <v>213</v>
      </c>
      <c r="G67" s="274" t="s">
        <v>50</v>
      </c>
      <c r="H67" s="275" t="s">
        <v>50</v>
      </c>
      <c r="I67" s="276" t="s">
        <v>57</v>
      </c>
      <c r="J67" s="207" t="s">
        <v>49</v>
      </c>
      <c r="K67" s="276" t="s">
        <v>79</v>
      </c>
      <c r="L67" s="207" t="s">
        <v>49</v>
      </c>
      <c r="M67" s="276" t="s">
        <v>79</v>
      </c>
      <c r="N67" s="207" t="s">
        <v>69</v>
      </c>
      <c r="O67" s="230" t="s">
        <v>69</v>
      </c>
      <c r="P67" s="274" t="s">
        <v>69</v>
      </c>
      <c r="Q67" s="276" t="s">
        <v>39</v>
      </c>
      <c r="R67" s="204"/>
      <c r="S67" s="948" t="s">
        <v>209</v>
      </c>
      <c r="T67" s="962" t="s">
        <v>214</v>
      </c>
      <c r="U67" s="209" t="s">
        <v>43</v>
      </c>
    </row>
    <row r="68" spans="1:21" s="158" customFormat="1" ht="50.25" customHeight="1">
      <c r="A68" s="278"/>
      <c r="B68" s="221"/>
      <c r="C68" s="223"/>
      <c r="D68" s="283"/>
      <c r="E68" s="283"/>
      <c r="F68" s="236" t="s">
        <v>63</v>
      </c>
      <c r="G68" s="208"/>
      <c r="H68" s="232"/>
      <c r="I68" s="225"/>
      <c r="J68" s="206"/>
      <c r="K68" s="225"/>
      <c r="L68" s="206"/>
      <c r="M68" s="225"/>
      <c r="N68" s="347"/>
      <c r="O68" s="348"/>
      <c r="P68" s="208"/>
      <c r="Q68" s="225"/>
      <c r="R68" s="221"/>
      <c r="S68" s="949"/>
      <c r="T68" s="963"/>
      <c r="U68" s="227"/>
    </row>
    <row r="69" spans="1:21" s="158" customFormat="1" ht="13.5" customHeight="1">
      <c r="A69" s="279" t="s">
        <v>215</v>
      </c>
      <c r="B69" s="204">
        <v>9</v>
      </c>
      <c r="C69" s="205"/>
      <c r="D69" s="176" t="s">
        <v>135</v>
      </c>
      <c r="E69" s="176"/>
      <c r="F69" s="207" t="s">
        <v>79</v>
      </c>
      <c r="G69" s="274"/>
      <c r="H69" s="274"/>
      <c r="I69" s="276"/>
      <c r="J69" s="207" t="s">
        <v>70</v>
      </c>
      <c r="K69" s="276" t="s">
        <v>96</v>
      </c>
      <c r="L69" s="207" t="s">
        <v>70</v>
      </c>
      <c r="M69" s="276"/>
      <c r="N69" s="207" t="s">
        <v>78</v>
      </c>
      <c r="O69" s="274"/>
      <c r="P69" s="274" t="s">
        <v>57</v>
      </c>
      <c r="Q69" s="276" t="s">
        <v>58</v>
      </c>
      <c r="R69" s="204"/>
      <c r="S69" s="176"/>
      <c r="T69" s="176" t="s">
        <v>216</v>
      </c>
      <c r="U69" s="209" t="s">
        <v>74</v>
      </c>
    </row>
    <row r="70" spans="1:21" s="158" customFormat="1" ht="26.1" customHeight="1">
      <c r="A70" s="203"/>
      <c r="B70" s="221"/>
      <c r="C70" s="222"/>
      <c r="D70" s="223"/>
      <c r="E70" s="223"/>
      <c r="F70" s="206"/>
      <c r="G70" s="208"/>
      <c r="H70" s="232"/>
      <c r="I70" s="225"/>
      <c r="J70" s="206"/>
      <c r="K70" s="225"/>
      <c r="L70" s="206"/>
      <c r="M70" s="225"/>
      <c r="N70" s="206"/>
      <c r="O70" s="235"/>
      <c r="P70" s="208"/>
      <c r="Q70" s="224" t="s">
        <v>217</v>
      </c>
      <c r="R70" s="221"/>
      <c r="S70" s="238"/>
      <c r="T70" s="223"/>
      <c r="U70" s="227"/>
    </row>
    <row r="71" spans="1:21" s="158" customFormat="1" ht="13.5" customHeight="1">
      <c r="A71" s="290" t="s">
        <v>218</v>
      </c>
      <c r="B71" s="204">
        <v>9</v>
      </c>
      <c r="C71" s="205"/>
      <c r="D71" s="176" t="s">
        <v>67</v>
      </c>
      <c r="E71" s="176" t="s">
        <v>68</v>
      </c>
      <c r="F71" s="207" t="s">
        <v>38</v>
      </c>
      <c r="G71" s="274" t="s">
        <v>49</v>
      </c>
      <c r="H71" s="275" t="s">
        <v>49</v>
      </c>
      <c r="I71" s="276" t="s">
        <v>49</v>
      </c>
      <c r="J71" s="207" t="s">
        <v>50</v>
      </c>
      <c r="K71" s="276"/>
      <c r="L71" s="207" t="s">
        <v>50</v>
      </c>
      <c r="M71" s="276"/>
      <c r="N71" s="207" t="s">
        <v>69</v>
      </c>
      <c r="O71" s="230" t="s">
        <v>85</v>
      </c>
      <c r="P71" s="274"/>
      <c r="Q71" s="276" t="s">
        <v>85</v>
      </c>
      <c r="R71" s="204" t="s">
        <v>86</v>
      </c>
      <c r="S71" s="983" t="s">
        <v>219</v>
      </c>
      <c r="T71" s="176" t="s">
        <v>220</v>
      </c>
      <c r="U71" s="209" t="s">
        <v>43</v>
      </c>
    </row>
    <row r="72" spans="1:21" s="158" customFormat="1" ht="26.1" customHeight="1">
      <c r="A72" s="203"/>
      <c r="B72" s="204"/>
      <c r="C72" s="205"/>
      <c r="D72" s="176"/>
      <c r="E72" s="176" t="s">
        <v>221</v>
      </c>
      <c r="F72" s="229" t="s">
        <v>63</v>
      </c>
      <c r="G72" s="274"/>
      <c r="H72" s="275"/>
      <c r="I72" s="276"/>
      <c r="J72" s="207"/>
      <c r="K72" s="276"/>
      <c r="L72" s="207"/>
      <c r="M72" s="276"/>
      <c r="N72" s="291"/>
      <c r="O72" s="205"/>
      <c r="P72" s="274"/>
      <c r="Q72" s="205"/>
      <c r="R72" s="204"/>
      <c r="S72" s="983"/>
      <c r="T72" s="292"/>
      <c r="U72" s="293" t="s">
        <v>221</v>
      </c>
    </row>
    <row r="73" spans="1:21" s="158" customFormat="1" ht="13.5" customHeight="1">
      <c r="A73" s="210" t="s">
        <v>222</v>
      </c>
      <c r="B73" s="211">
        <v>7</v>
      </c>
      <c r="C73" s="212"/>
      <c r="D73" s="213" t="s">
        <v>77</v>
      </c>
      <c r="E73" s="213" t="s">
        <v>223</v>
      </c>
      <c r="F73" s="214" t="s">
        <v>57</v>
      </c>
      <c r="G73" s="215" t="s">
        <v>57</v>
      </c>
      <c r="H73" s="216" t="s">
        <v>50</v>
      </c>
      <c r="I73" s="217" t="s">
        <v>57</v>
      </c>
      <c r="J73" s="214" t="s">
        <v>96</v>
      </c>
      <c r="K73" s="217"/>
      <c r="L73" s="214" t="s">
        <v>78</v>
      </c>
      <c r="M73" s="217"/>
      <c r="N73" s="214" t="s">
        <v>57</v>
      </c>
      <c r="O73" s="228"/>
      <c r="P73" s="215"/>
      <c r="Q73" s="217"/>
      <c r="R73" s="211" t="s">
        <v>57</v>
      </c>
      <c r="S73" s="977" t="s">
        <v>224</v>
      </c>
      <c r="T73" s="213" t="s">
        <v>225</v>
      </c>
      <c r="U73" s="966" t="s">
        <v>226</v>
      </c>
    </row>
    <row r="74" spans="1:21" s="158" customFormat="1" ht="13.5" customHeight="1">
      <c r="A74" s="220"/>
      <c r="B74" s="221"/>
      <c r="C74" s="222"/>
      <c r="D74" s="223"/>
      <c r="E74" s="223"/>
      <c r="F74" s="206"/>
      <c r="G74" s="208"/>
      <c r="H74" s="232"/>
      <c r="I74" s="225"/>
      <c r="J74" s="206"/>
      <c r="K74" s="225"/>
      <c r="L74" s="206"/>
      <c r="M74" s="225"/>
      <c r="N74" s="206"/>
      <c r="O74" s="235"/>
      <c r="P74" s="208"/>
      <c r="Q74" s="225"/>
      <c r="R74" s="221"/>
      <c r="S74" s="979"/>
      <c r="T74" s="223"/>
      <c r="U74" s="965"/>
    </row>
    <row r="75" spans="1:21" s="158" customFormat="1" ht="13.5" customHeight="1">
      <c r="A75" s="203" t="s">
        <v>227</v>
      </c>
      <c r="B75" s="204">
        <v>21</v>
      </c>
      <c r="C75" s="205"/>
      <c r="D75" s="176" t="s">
        <v>228</v>
      </c>
      <c r="E75" s="176" t="s">
        <v>68</v>
      </c>
      <c r="F75" s="207" t="s">
        <v>38</v>
      </c>
      <c r="G75" s="274" t="s">
        <v>49</v>
      </c>
      <c r="H75" s="275" t="s">
        <v>229</v>
      </c>
      <c r="I75" s="276" t="s">
        <v>85</v>
      </c>
      <c r="J75" s="207" t="s">
        <v>86</v>
      </c>
      <c r="K75" s="276"/>
      <c r="L75" s="207" t="s">
        <v>230</v>
      </c>
      <c r="M75" s="276"/>
      <c r="N75" s="207" t="s">
        <v>231</v>
      </c>
      <c r="O75" s="230" t="s">
        <v>232</v>
      </c>
      <c r="P75" s="274" t="s">
        <v>232</v>
      </c>
      <c r="Q75" s="276"/>
      <c r="R75" s="204" t="s">
        <v>233</v>
      </c>
      <c r="S75" s="962" t="s">
        <v>234</v>
      </c>
      <c r="T75" s="962" t="s">
        <v>235</v>
      </c>
      <c r="U75" s="209" t="s">
        <v>236</v>
      </c>
    </row>
    <row r="76" spans="1:21" s="158" customFormat="1" ht="44.25" customHeight="1">
      <c r="A76" s="220"/>
      <c r="B76" s="221"/>
      <c r="C76" s="222"/>
      <c r="D76" s="294"/>
      <c r="E76" s="223"/>
      <c r="F76" s="206"/>
      <c r="G76" s="208"/>
      <c r="H76" s="232"/>
      <c r="I76" s="225"/>
      <c r="J76" s="206"/>
      <c r="K76" s="225"/>
      <c r="L76" s="206"/>
      <c r="M76" s="225"/>
      <c r="N76" s="206"/>
      <c r="O76" s="235"/>
      <c r="P76" s="208"/>
      <c r="Q76" s="225"/>
      <c r="R76" s="221"/>
      <c r="S76" s="949"/>
      <c r="T76" s="949"/>
      <c r="U76" s="227"/>
    </row>
    <row r="77" spans="1:21" s="158" customFormat="1" ht="13.5" customHeight="1">
      <c r="A77" s="210" t="s">
        <v>237</v>
      </c>
      <c r="B77" s="211">
        <v>17</v>
      </c>
      <c r="C77" s="212"/>
      <c r="D77" s="213" t="s">
        <v>238</v>
      </c>
      <c r="E77" s="213" t="s">
        <v>68</v>
      </c>
      <c r="F77" s="214" t="s">
        <v>96</v>
      </c>
      <c r="G77" s="215" t="s">
        <v>78</v>
      </c>
      <c r="H77" s="216" t="s">
        <v>229</v>
      </c>
      <c r="I77" s="217"/>
      <c r="J77" s="214" t="s">
        <v>70</v>
      </c>
      <c r="K77" s="217"/>
      <c r="L77" s="214" t="s">
        <v>239</v>
      </c>
      <c r="M77" s="217"/>
      <c r="N77" s="214" t="s">
        <v>35</v>
      </c>
      <c r="O77" s="228" t="s">
        <v>34</v>
      </c>
      <c r="P77" s="215"/>
      <c r="Q77" s="217"/>
      <c r="R77" s="211" t="s">
        <v>240</v>
      </c>
      <c r="S77" s="977" t="s">
        <v>241</v>
      </c>
      <c r="T77" s="948" t="s">
        <v>242</v>
      </c>
      <c r="U77" s="219" t="s">
        <v>243</v>
      </c>
    </row>
    <row r="78" spans="1:21" s="158" customFormat="1" ht="27" customHeight="1">
      <c r="A78" s="220"/>
      <c r="B78" s="221"/>
      <c r="C78" s="222"/>
      <c r="D78" s="223" t="s">
        <v>244</v>
      </c>
      <c r="E78" s="223"/>
      <c r="F78" s="206"/>
      <c r="G78" s="208"/>
      <c r="H78" s="232"/>
      <c r="I78" s="225"/>
      <c r="J78" s="206"/>
      <c r="K78" s="225"/>
      <c r="L78" s="206"/>
      <c r="M78" s="225"/>
      <c r="N78" s="206"/>
      <c r="O78" s="235"/>
      <c r="P78" s="208"/>
      <c r="Q78" s="225"/>
      <c r="R78" s="221"/>
      <c r="S78" s="979"/>
      <c r="T78" s="949"/>
      <c r="U78" s="227"/>
    </row>
    <row r="79" spans="1:21" s="158" customFormat="1" ht="13.5" customHeight="1">
      <c r="A79" s="203" t="s">
        <v>245</v>
      </c>
      <c r="B79" s="204">
        <v>5</v>
      </c>
      <c r="C79" s="205"/>
      <c r="D79" s="176" t="s">
        <v>246</v>
      </c>
      <c r="E79" s="176"/>
      <c r="F79" s="214"/>
      <c r="G79" s="215"/>
      <c r="H79" s="216"/>
      <c r="I79" s="217"/>
      <c r="J79" s="207" t="s">
        <v>96</v>
      </c>
      <c r="K79" s="276"/>
      <c r="L79" s="207" t="s">
        <v>96</v>
      </c>
      <c r="M79" s="276"/>
      <c r="N79" s="207" t="s">
        <v>79</v>
      </c>
      <c r="O79" s="230"/>
      <c r="P79" s="274"/>
      <c r="Q79" s="276" t="s">
        <v>78</v>
      </c>
      <c r="R79" s="204"/>
      <c r="S79" s="277"/>
      <c r="T79" s="176" t="s">
        <v>247</v>
      </c>
      <c r="U79" s="209" t="s">
        <v>248</v>
      </c>
    </row>
    <row r="80" spans="1:21" s="158" customFormat="1" ht="13.5" customHeight="1">
      <c r="A80" s="203"/>
      <c r="B80" s="204"/>
      <c r="C80" s="205"/>
      <c r="D80" s="176"/>
      <c r="E80" s="176"/>
      <c r="F80" s="206"/>
      <c r="G80" s="208"/>
      <c r="H80" s="232"/>
      <c r="I80" s="225"/>
      <c r="J80" s="207"/>
      <c r="K80" s="276"/>
      <c r="L80" s="207"/>
      <c r="M80" s="276"/>
      <c r="N80" s="207"/>
      <c r="O80" s="230"/>
      <c r="P80" s="274"/>
      <c r="Q80" s="276"/>
      <c r="R80" s="204"/>
      <c r="S80" s="277"/>
      <c r="T80" s="176"/>
      <c r="U80" s="209"/>
    </row>
    <row r="81" spans="1:21" s="158" customFormat="1" ht="13.5" customHeight="1">
      <c r="A81" s="541" t="s">
        <v>249</v>
      </c>
      <c r="B81" s="542">
        <v>10</v>
      </c>
      <c r="C81" s="543"/>
      <c r="D81" s="544" t="s">
        <v>250</v>
      </c>
      <c r="E81" s="544" t="s">
        <v>251</v>
      </c>
      <c r="F81" s="571" t="s">
        <v>38</v>
      </c>
      <c r="G81" s="641" t="s">
        <v>38</v>
      </c>
      <c r="H81" s="642" t="s">
        <v>38</v>
      </c>
      <c r="I81" s="643" t="s">
        <v>164</v>
      </c>
      <c r="J81" s="548" t="s">
        <v>49</v>
      </c>
      <c r="K81" s="549" t="s">
        <v>48</v>
      </c>
      <c r="L81" s="548" t="s">
        <v>50</v>
      </c>
      <c r="M81" s="549" t="s">
        <v>48</v>
      </c>
      <c r="N81" s="548" t="s">
        <v>69</v>
      </c>
      <c r="O81" s="550" t="s">
        <v>85</v>
      </c>
      <c r="P81" s="550" t="s">
        <v>85</v>
      </c>
      <c r="Q81" s="549" t="s">
        <v>164</v>
      </c>
      <c r="R81" s="542" t="s">
        <v>187</v>
      </c>
      <c r="S81" s="636" t="s">
        <v>252</v>
      </c>
      <c r="T81" s="572"/>
      <c r="U81" s="964" t="s">
        <v>253</v>
      </c>
    </row>
    <row r="82" spans="1:21" s="158" customFormat="1" ht="13.5" customHeight="1">
      <c r="A82" s="552"/>
      <c r="B82" s="553"/>
      <c r="C82" s="554"/>
      <c r="D82" s="555"/>
      <c r="E82" s="555"/>
      <c r="F82" s="559"/>
      <c r="G82" s="573"/>
      <c r="H82" s="573"/>
      <c r="I82" s="563"/>
      <c r="J82" s="559"/>
      <c r="K82" s="560"/>
      <c r="L82" s="559"/>
      <c r="M82" s="560"/>
      <c r="N82" s="559"/>
      <c r="O82" s="562"/>
      <c r="P82" s="557"/>
      <c r="Q82" s="560"/>
      <c r="R82" s="553"/>
      <c r="S82" s="568"/>
      <c r="T82" s="555"/>
      <c r="U82" s="965"/>
    </row>
    <row r="83" spans="1:21" s="158" customFormat="1" ht="13.5" customHeight="1">
      <c r="A83" s="592" t="s">
        <v>254</v>
      </c>
      <c r="B83" s="644">
        <v>13</v>
      </c>
      <c r="C83" s="593"/>
      <c r="D83" s="594" t="s">
        <v>67</v>
      </c>
      <c r="E83" s="594"/>
      <c r="F83" s="595" t="s">
        <v>79</v>
      </c>
      <c r="G83" s="596" t="s">
        <v>96</v>
      </c>
      <c r="H83" s="597" t="s">
        <v>130</v>
      </c>
      <c r="I83" s="598" t="s">
        <v>172</v>
      </c>
      <c r="J83" s="595" t="s">
        <v>116</v>
      </c>
      <c r="K83" s="599"/>
      <c r="L83" s="595" t="s">
        <v>40</v>
      </c>
      <c r="M83" s="599"/>
      <c r="N83" s="595" t="s">
        <v>189</v>
      </c>
      <c r="O83" s="596" t="s">
        <v>35</v>
      </c>
      <c r="P83" s="645" t="s">
        <v>35</v>
      </c>
      <c r="Q83" s="599"/>
      <c r="R83" s="644" t="s">
        <v>34</v>
      </c>
      <c r="S83" s="600" t="s">
        <v>255</v>
      </c>
      <c r="T83" s="594"/>
      <c r="U83" s="601" t="s">
        <v>256</v>
      </c>
    </row>
    <row r="84" spans="1:21" s="158" customFormat="1" ht="24" customHeight="1">
      <c r="A84" s="602"/>
      <c r="B84" s="603"/>
      <c r="C84" s="604"/>
      <c r="D84" s="605"/>
      <c r="E84" s="605"/>
      <c r="F84" s="606"/>
      <c r="G84" s="607"/>
      <c r="H84" s="608"/>
      <c r="I84" s="609"/>
      <c r="J84" s="606"/>
      <c r="K84" s="609"/>
      <c r="L84" s="606"/>
      <c r="M84" s="609"/>
      <c r="N84" s="606"/>
      <c r="O84" s="610"/>
      <c r="P84" s="607"/>
      <c r="Q84" s="609"/>
      <c r="R84" s="603"/>
      <c r="S84" s="600"/>
      <c r="T84" s="605"/>
      <c r="U84" s="611" t="s">
        <v>257</v>
      </c>
    </row>
    <row r="85" spans="1:21" s="158" customFormat="1" ht="13.5" customHeight="1">
      <c r="A85" s="295" t="s">
        <v>258</v>
      </c>
      <c r="B85" s="296">
        <v>6</v>
      </c>
      <c r="C85" s="297"/>
      <c r="D85" s="298" t="s">
        <v>67</v>
      </c>
      <c r="E85" s="298" t="s">
        <v>259</v>
      </c>
      <c r="F85" s="299"/>
      <c r="G85" s="300" t="s">
        <v>38</v>
      </c>
      <c r="H85" s="301" t="s">
        <v>38</v>
      </c>
      <c r="I85" s="302"/>
      <c r="J85" s="299" t="s">
        <v>49</v>
      </c>
      <c r="K85" s="302"/>
      <c r="L85" s="299" t="s">
        <v>49</v>
      </c>
      <c r="M85" s="302"/>
      <c r="N85" s="299" t="s">
        <v>50</v>
      </c>
      <c r="O85" s="303"/>
      <c r="P85" s="300"/>
      <c r="Q85" s="302"/>
      <c r="R85" s="296"/>
      <c r="S85" s="980"/>
      <c r="T85" s="298"/>
      <c r="U85" s="304" t="s">
        <v>54</v>
      </c>
    </row>
    <row r="86" spans="1:21" s="158" customFormat="1" ht="13.5" customHeight="1">
      <c r="A86" s="305"/>
      <c r="B86" s="306"/>
      <c r="C86" s="307"/>
      <c r="D86" s="308"/>
      <c r="E86" s="308"/>
      <c r="F86" s="309"/>
      <c r="G86" s="310"/>
      <c r="H86" s="311"/>
      <c r="I86" s="312"/>
      <c r="J86" s="309"/>
      <c r="K86" s="312"/>
      <c r="L86" s="309"/>
      <c r="M86" s="312"/>
      <c r="N86" s="309"/>
      <c r="O86" s="313"/>
      <c r="P86" s="310"/>
      <c r="Q86" s="312"/>
      <c r="R86" s="306"/>
      <c r="S86" s="981"/>
      <c r="T86" s="308"/>
      <c r="U86" s="314"/>
    </row>
    <row r="87" spans="1:21" s="158" customFormat="1" ht="13.5" customHeight="1">
      <c r="A87" s="210" t="s">
        <v>260</v>
      </c>
      <c r="B87" s="211">
        <v>6</v>
      </c>
      <c r="C87" s="212"/>
      <c r="D87" s="213" t="s">
        <v>141</v>
      </c>
      <c r="E87" s="213"/>
      <c r="F87" s="214"/>
      <c r="G87" s="215"/>
      <c r="H87" s="216"/>
      <c r="I87" s="217"/>
      <c r="J87" s="214" t="s">
        <v>48</v>
      </c>
      <c r="K87" s="217" t="s">
        <v>38</v>
      </c>
      <c r="L87" s="214" t="s">
        <v>48</v>
      </c>
      <c r="M87" s="217"/>
      <c r="N87" s="214" t="s">
        <v>49</v>
      </c>
      <c r="O87" s="228" t="s">
        <v>57</v>
      </c>
      <c r="P87" s="215" t="s">
        <v>50</v>
      </c>
      <c r="Q87" s="217" t="s">
        <v>261</v>
      </c>
      <c r="R87" s="211"/>
      <c r="S87" s="977"/>
      <c r="T87" s="213"/>
      <c r="U87" s="219" t="s">
        <v>54</v>
      </c>
    </row>
    <row r="88" spans="1:21" s="158" customFormat="1" ht="13.5" customHeight="1">
      <c r="A88" s="220"/>
      <c r="B88" s="221"/>
      <c r="C88" s="222"/>
      <c r="D88" s="223"/>
      <c r="E88" s="223"/>
      <c r="F88" s="206"/>
      <c r="G88" s="208"/>
      <c r="H88" s="232"/>
      <c r="I88" s="225"/>
      <c r="J88" s="206"/>
      <c r="K88" s="225"/>
      <c r="L88" s="206"/>
      <c r="M88" s="225"/>
      <c r="N88" s="206"/>
      <c r="O88" s="235"/>
      <c r="P88" s="208"/>
      <c r="Q88" s="225"/>
      <c r="R88" s="221"/>
      <c r="S88" s="982"/>
      <c r="T88" s="223"/>
      <c r="U88" s="227"/>
    </row>
    <row r="89" spans="1:21" s="158" customFormat="1" ht="13.5" customHeight="1">
      <c r="A89" s="210" t="s">
        <v>262</v>
      </c>
      <c r="B89" s="211">
        <v>5</v>
      </c>
      <c r="C89" s="212"/>
      <c r="D89" s="213" t="s">
        <v>141</v>
      </c>
      <c r="E89" s="213"/>
      <c r="F89" s="214"/>
      <c r="G89" s="215"/>
      <c r="H89" s="216"/>
      <c r="I89" s="217"/>
      <c r="J89" s="214" t="s">
        <v>49</v>
      </c>
      <c r="K89" s="217"/>
      <c r="L89" s="214" t="s">
        <v>49</v>
      </c>
      <c r="M89" s="217"/>
      <c r="N89" s="214" t="s">
        <v>48</v>
      </c>
      <c r="O89" s="228" t="s">
        <v>96</v>
      </c>
      <c r="P89" s="215" t="s">
        <v>38</v>
      </c>
      <c r="Q89" s="648"/>
      <c r="R89" s="211"/>
      <c r="S89" s="237"/>
      <c r="T89" s="213"/>
      <c r="U89" s="219" t="s">
        <v>248</v>
      </c>
    </row>
    <row r="90" spans="1:21" s="158" customFormat="1" ht="13.5" customHeight="1">
      <c r="A90" s="220"/>
      <c r="B90" s="221"/>
      <c r="C90" s="222"/>
      <c r="D90" s="223"/>
      <c r="E90" s="223"/>
      <c r="F90" s="206"/>
      <c r="G90" s="208"/>
      <c r="H90" s="232"/>
      <c r="I90" s="225"/>
      <c r="J90" s="206"/>
      <c r="K90" s="225"/>
      <c r="L90" s="206"/>
      <c r="M90" s="225"/>
      <c r="N90" s="206"/>
      <c r="O90" s="235"/>
      <c r="P90" s="208"/>
      <c r="Q90" s="225"/>
      <c r="R90" s="221"/>
      <c r="S90" s="238"/>
      <c r="T90" s="223"/>
      <c r="U90" s="227"/>
    </row>
    <row r="91" spans="1:21" s="158" customFormat="1" ht="13.5" customHeight="1">
      <c r="A91" s="210" t="s">
        <v>263</v>
      </c>
      <c r="B91" s="211">
        <v>5</v>
      </c>
      <c r="C91" s="212"/>
      <c r="D91" s="213" t="s">
        <v>135</v>
      </c>
      <c r="E91" s="213"/>
      <c r="F91" s="214"/>
      <c r="G91" s="215"/>
      <c r="H91" s="216"/>
      <c r="I91" s="217"/>
      <c r="J91" s="214" t="s">
        <v>78</v>
      </c>
      <c r="K91" s="217"/>
      <c r="L91" s="214" t="s">
        <v>78</v>
      </c>
      <c r="M91" s="217"/>
      <c r="N91" s="214" t="s">
        <v>79</v>
      </c>
      <c r="O91" s="228" t="s">
        <v>96</v>
      </c>
      <c r="P91" s="215"/>
      <c r="Q91" s="217"/>
      <c r="R91" s="211"/>
      <c r="S91" s="977"/>
      <c r="T91" s="213"/>
      <c r="U91" s="219" t="s">
        <v>248</v>
      </c>
    </row>
    <row r="92" spans="1:21" s="158" customFormat="1" ht="13.5" customHeight="1" thickBot="1">
      <c r="A92" s="315"/>
      <c r="B92" s="316"/>
      <c r="C92" s="317"/>
      <c r="D92" s="318"/>
      <c r="E92" s="318"/>
      <c r="F92" s="319"/>
      <c r="G92" s="320"/>
      <c r="H92" s="321"/>
      <c r="I92" s="322"/>
      <c r="J92" s="319"/>
      <c r="K92" s="322"/>
      <c r="L92" s="319"/>
      <c r="M92" s="322"/>
      <c r="N92" s="319"/>
      <c r="O92" s="323"/>
      <c r="P92" s="320"/>
      <c r="Q92" s="322"/>
      <c r="R92" s="316"/>
      <c r="S92" s="978"/>
      <c r="T92" s="318"/>
      <c r="U92" s="324"/>
    </row>
    <row r="93" spans="1:21" s="156" customFormat="1" ht="13.5" customHeight="1"/>
    <row r="94" spans="1:21" s="156" customFormat="1" ht="15.95" customHeight="1"/>
    <row r="95" spans="1:21" s="156" customFormat="1" ht="15.95" customHeight="1"/>
    <row r="96" spans="1:21" s="156" customFormat="1" ht="15.95" customHeight="1"/>
    <row r="97" spans="1:21" s="156" customFormat="1" ht="15.95" customHeight="1"/>
    <row r="98" spans="1:21" s="156" customFormat="1" ht="15.95" customHeight="1"/>
    <row r="99" spans="1:21" s="156" customFormat="1" ht="15.95" customHeight="1"/>
    <row r="100" spans="1:21" s="156" customFormat="1" ht="15.95" customHeight="1"/>
    <row r="101" spans="1:21" s="156" customFormat="1" ht="15.95" customHeight="1"/>
    <row r="102" spans="1:21" ht="15.95" customHeight="1">
      <c r="A102" s="156"/>
      <c r="B102" s="156"/>
      <c r="C102" s="156"/>
      <c r="D102" s="156"/>
      <c r="E102" s="156"/>
      <c r="F102" s="156"/>
      <c r="G102" s="156"/>
      <c r="H102" s="156"/>
      <c r="I102" s="156"/>
      <c r="J102" s="156"/>
      <c r="K102" s="156"/>
      <c r="L102" s="156"/>
      <c r="M102" s="156"/>
      <c r="N102" s="156"/>
      <c r="O102" s="156"/>
      <c r="P102" s="156"/>
      <c r="Q102" s="156"/>
      <c r="R102" s="156"/>
      <c r="S102" s="156"/>
      <c r="T102" s="156"/>
      <c r="U102" s="156"/>
    </row>
    <row r="103" spans="1:21" ht="15.95" customHeight="1">
      <c r="A103" s="156"/>
      <c r="B103" s="156"/>
      <c r="C103" s="156"/>
      <c r="D103" s="156"/>
      <c r="E103" s="156"/>
      <c r="F103" s="156"/>
      <c r="G103" s="156"/>
      <c r="H103" s="156"/>
      <c r="I103" s="156"/>
      <c r="J103" s="156"/>
      <c r="K103" s="156"/>
      <c r="L103" s="156"/>
      <c r="M103" s="156"/>
      <c r="N103" s="156"/>
      <c r="O103" s="156"/>
      <c r="P103" s="156"/>
      <c r="Q103" s="156"/>
      <c r="R103" s="156"/>
      <c r="S103" s="156"/>
      <c r="T103" s="156"/>
      <c r="U103" s="156"/>
    </row>
    <row r="104" spans="1:21" ht="15.95" customHeight="1">
      <c r="A104" s="156"/>
      <c r="B104" s="156"/>
      <c r="C104" s="156"/>
      <c r="D104" s="156"/>
      <c r="E104" s="156"/>
      <c r="F104" s="156"/>
      <c r="G104" s="156"/>
      <c r="H104" s="156"/>
      <c r="I104" s="156"/>
      <c r="J104" s="156"/>
      <c r="K104" s="156"/>
      <c r="L104" s="156"/>
      <c r="M104" s="156"/>
      <c r="N104" s="156"/>
      <c r="O104" s="156"/>
      <c r="P104" s="156"/>
      <c r="Q104" s="156"/>
      <c r="R104" s="156"/>
      <c r="S104" s="156"/>
      <c r="T104" s="156"/>
      <c r="U104" s="156"/>
    </row>
    <row r="105" spans="1:21" ht="15.95" customHeight="1"/>
  </sheetData>
  <mergeCells count="67">
    <mergeCell ref="T9:T10"/>
    <mergeCell ref="F3:S3"/>
    <mergeCell ref="F4:I4"/>
    <mergeCell ref="J4:K4"/>
    <mergeCell ref="L4:M4"/>
    <mergeCell ref="N4:Q4"/>
    <mergeCell ref="S4:S6"/>
    <mergeCell ref="T7:T8"/>
    <mergeCell ref="S7:S8"/>
    <mergeCell ref="S9:S10"/>
    <mergeCell ref="E11:E12"/>
    <mergeCell ref="G12:I12"/>
    <mergeCell ref="S15:S16"/>
    <mergeCell ref="S47:S48"/>
    <mergeCell ref="E31:E32"/>
    <mergeCell ref="F37:F38"/>
    <mergeCell ref="G37:G38"/>
    <mergeCell ref="I37:I38"/>
    <mergeCell ref="E23:E24"/>
    <mergeCell ref="S45:S46"/>
    <mergeCell ref="S13:S14"/>
    <mergeCell ref="S19:S20"/>
    <mergeCell ref="S29:S30"/>
    <mergeCell ref="S91:S92"/>
    <mergeCell ref="S73:S74"/>
    <mergeCell ref="S85:S86"/>
    <mergeCell ref="S87:S88"/>
    <mergeCell ref="E57:E58"/>
    <mergeCell ref="S65:S66"/>
    <mergeCell ref="S77:S78"/>
    <mergeCell ref="S71:S72"/>
    <mergeCell ref="S75:S76"/>
    <mergeCell ref="S67:S68"/>
    <mergeCell ref="E65:E66"/>
    <mergeCell ref="U15:U16"/>
    <mergeCell ref="U33:U34"/>
    <mergeCell ref="T19:T20"/>
    <mergeCell ref="T31:T32"/>
    <mergeCell ref="T25:T26"/>
    <mergeCell ref="T29:T30"/>
    <mergeCell ref="T11:T12"/>
    <mergeCell ref="T37:T38"/>
    <mergeCell ref="F62:I62"/>
    <mergeCell ref="S55:S56"/>
    <mergeCell ref="S17:S18"/>
    <mergeCell ref="T13:T14"/>
    <mergeCell ref="T63:T64"/>
    <mergeCell ref="U39:U40"/>
    <mergeCell ref="T45:T46"/>
    <mergeCell ref="T67:T68"/>
    <mergeCell ref="U81:U82"/>
    <mergeCell ref="T65:T66"/>
    <mergeCell ref="U65:U66"/>
    <mergeCell ref="U73:U74"/>
    <mergeCell ref="T77:T78"/>
    <mergeCell ref="T75:T76"/>
    <mergeCell ref="U43:U44"/>
    <mergeCell ref="U41:U42"/>
    <mergeCell ref="D49:D50"/>
    <mergeCell ref="S49:S50"/>
    <mergeCell ref="T55:T56"/>
    <mergeCell ref="U27:U28"/>
    <mergeCell ref="T47:T48"/>
    <mergeCell ref="U51:U52"/>
    <mergeCell ref="D31:D32"/>
    <mergeCell ref="I33:I34"/>
    <mergeCell ref="E49:E50"/>
  </mergeCells>
  <phoneticPr fontId="3"/>
  <printOptions horizontalCentered="1"/>
  <pageMargins left="0.7" right="0.7" top="0.75" bottom="0.75" header="0.3" footer="0.3"/>
  <pageSetup paperSize="9" scale="82" fitToHeight="0" orientation="landscape" r:id="rId1"/>
  <headerFooter alignWithMargins="0"/>
  <rowBreaks count="2" manualBreakCount="2">
    <brk id="32" max="20" man="1"/>
    <brk id="6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14"/>
  <sheetViews>
    <sheetView showGridLines="0" tabSelected="1" view="pageBreakPreview" zoomScaleNormal="100" zoomScaleSheetLayoutView="100" workbookViewId="0">
      <pane ySplit="6" topLeftCell="A7" activePane="bottomLeft" state="frozen"/>
      <selection activeCell="V2" sqref="A1:V35"/>
      <selection pane="bottomLeft" activeCell="F14" sqref="F14:M22"/>
    </sheetView>
  </sheetViews>
  <sheetFormatPr defaultColWidth="9" defaultRowHeight="11.25"/>
  <cols>
    <col min="1" max="1" width="12.125" style="1" customWidth="1"/>
    <col min="2" max="2" width="5.875" style="1" customWidth="1"/>
    <col min="3" max="3" width="9.625" style="51" customWidth="1"/>
    <col min="4" max="4" width="23.375" style="1" customWidth="1"/>
    <col min="5" max="5" width="12.625" style="1" customWidth="1"/>
    <col min="6" max="13" width="5.125" style="1" customWidth="1"/>
    <col min="14" max="15" width="9" style="1"/>
    <col min="16" max="16" width="8.875" style="1" customWidth="1"/>
    <col min="17" max="17" width="9" style="1" customWidth="1"/>
    <col min="18" max="16384" width="9" style="1"/>
  </cols>
  <sheetData>
    <row r="1" spans="1:13" ht="13.5" customHeight="1">
      <c r="A1" s="53" t="s">
        <v>264</v>
      </c>
      <c r="B1" s="53"/>
      <c r="C1" s="54"/>
    </row>
    <row r="2" spans="1:13" ht="13.5" customHeight="1" thickBot="1">
      <c r="A2" s="53"/>
      <c r="B2" s="53"/>
      <c r="C2" s="54"/>
      <c r="J2" s="1004" t="s">
        <v>2</v>
      </c>
      <c r="K2" s="1004"/>
      <c r="L2" s="1004"/>
      <c r="M2" s="1004"/>
    </row>
    <row r="3" spans="1:13" ht="12.95" customHeight="1">
      <c r="A3" s="1021" t="s">
        <v>3</v>
      </c>
      <c r="B3" s="1024" t="s">
        <v>265</v>
      </c>
      <c r="C3" s="1025"/>
      <c r="D3" s="1026"/>
      <c r="E3" s="55"/>
      <c r="F3" s="56" t="s">
        <v>266</v>
      </c>
      <c r="G3" s="57"/>
      <c r="H3" s="57"/>
      <c r="I3" s="58"/>
      <c r="J3" s="57" t="s">
        <v>267</v>
      </c>
      <c r="K3" s="57"/>
      <c r="L3" s="57"/>
      <c r="M3" s="59"/>
    </row>
    <row r="4" spans="1:13" ht="12.95" customHeight="1">
      <c r="A4" s="1022"/>
      <c r="B4" s="1027"/>
      <c r="C4" s="1028"/>
      <c r="D4" s="1029"/>
      <c r="E4" s="27" t="s">
        <v>268</v>
      </c>
      <c r="F4" s="1005" t="s">
        <v>269</v>
      </c>
      <c r="G4" s="17" t="s">
        <v>270</v>
      </c>
      <c r="H4" s="18" t="s">
        <v>271</v>
      </c>
      <c r="I4" s="17" t="s">
        <v>272</v>
      </c>
      <c r="J4" s="17" t="s">
        <v>273</v>
      </c>
      <c r="K4" s="18" t="s">
        <v>274</v>
      </c>
      <c r="L4" s="17" t="s">
        <v>275</v>
      </c>
      <c r="M4" s="19" t="s">
        <v>272</v>
      </c>
    </row>
    <row r="5" spans="1:13" ht="12.95" customHeight="1">
      <c r="A5" s="1022"/>
      <c r="B5" s="1027"/>
      <c r="C5" s="1028"/>
      <c r="D5" s="1029"/>
      <c r="E5" s="27" t="s">
        <v>276</v>
      </c>
      <c r="F5" s="1006"/>
      <c r="G5" s="28"/>
      <c r="H5" s="27"/>
      <c r="I5" s="28" t="s">
        <v>277</v>
      </c>
      <c r="J5" s="28"/>
      <c r="K5" s="27"/>
      <c r="L5" s="28"/>
      <c r="M5" s="29" t="s">
        <v>277</v>
      </c>
    </row>
    <row r="6" spans="1:13" ht="12.95" customHeight="1" thickBot="1">
      <c r="A6" s="1023"/>
      <c r="B6" s="1030"/>
      <c r="C6" s="1031"/>
      <c r="D6" s="1032"/>
      <c r="E6" s="60"/>
      <c r="F6" s="1007"/>
      <c r="G6" s="61" t="s">
        <v>278</v>
      </c>
      <c r="H6" s="60" t="s">
        <v>279</v>
      </c>
      <c r="I6" s="61" t="s">
        <v>280</v>
      </c>
      <c r="J6" s="61" t="s">
        <v>281</v>
      </c>
      <c r="K6" s="60" t="s">
        <v>282</v>
      </c>
      <c r="L6" s="61" t="s">
        <v>283</v>
      </c>
      <c r="M6" s="62" t="s">
        <v>280</v>
      </c>
    </row>
    <row r="7" spans="1:13" ht="12.75" customHeight="1">
      <c r="A7" s="161" t="s">
        <v>32</v>
      </c>
      <c r="B7" s="1033" t="s">
        <v>284</v>
      </c>
      <c r="C7" s="75" t="s">
        <v>285</v>
      </c>
      <c r="D7" s="76"/>
      <c r="E7" s="77" t="s">
        <v>286</v>
      </c>
      <c r="F7" s="78"/>
      <c r="G7" s="469" t="s">
        <v>114</v>
      </c>
      <c r="H7" s="77"/>
      <c r="I7" s="469"/>
      <c r="J7" s="469" t="s">
        <v>114</v>
      </c>
      <c r="K7" s="77" t="s">
        <v>287</v>
      </c>
      <c r="L7" s="469"/>
      <c r="M7" s="79"/>
    </row>
    <row r="8" spans="1:13" ht="12.75" customHeight="1">
      <c r="A8" s="80"/>
      <c r="B8" s="1034"/>
      <c r="C8" s="81" t="s">
        <v>8</v>
      </c>
      <c r="D8" s="82" t="s">
        <v>288</v>
      </c>
      <c r="E8" s="83" t="s">
        <v>289</v>
      </c>
      <c r="F8" s="84"/>
      <c r="G8" s="84" t="s">
        <v>114</v>
      </c>
      <c r="H8" s="84"/>
      <c r="I8" s="84"/>
      <c r="J8" s="84" t="s">
        <v>114</v>
      </c>
      <c r="K8" s="85" t="s">
        <v>287</v>
      </c>
      <c r="L8" s="84"/>
      <c r="M8" s="86"/>
    </row>
    <row r="9" spans="1:13" ht="45">
      <c r="A9" s="80"/>
      <c r="B9" s="1034"/>
      <c r="C9" s="87"/>
      <c r="D9" s="146" t="s">
        <v>290</v>
      </c>
      <c r="E9" s="85" t="s">
        <v>291</v>
      </c>
      <c r="F9" s="88"/>
      <c r="G9" s="89" t="s">
        <v>114</v>
      </c>
      <c r="H9" s="85"/>
      <c r="I9" s="89"/>
      <c r="J9" s="89" t="s">
        <v>114</v>
      </c>
      <c r="K9" s="85" t="s">
        <v>287</v>
      </c>
      <c r="L9" s="89"/>
      <c r="M9" s="90"/>
    </row>
    <row r="10" spans="1:13" ht="12.75" customHeight="1">
      <c r="A10" s="80"/>
      <c r="B10" s="1034"/>
      <c r="C10" s="91"/>
      <c r="D10" s="92" t="s">
        <v>292</v>
      </c>
      <c r="E10" s="85" t="s">
        <v>291</v>
      </c>
      <c r="F10" s="88"/>
      <c r="G10" s="89" t="s">
        <v>114</v>
      </c>
      <c r="H10" s="85"/>
      <c r="I10" s="89"/>
      <c r="J10" s="89" t="s">
        <v>114</v>
      </c>
      <c r="K10" s="85" t="s">
        <v>287</v>
      </c>
      <c r="L10" s="89"/>
      <c r="M10" s="90"/>
    </row>
    <row r="11" spans="1:13" ht="12.75" customHeight="1">
      <c r="A11" s="80"/>
      <c r="B11" s="1034"/>
      <c r="C11" s="1041" t="s">
        <v>293</v>
      </c>
      <c r="D11" s="1042"/>
      <c r="E11" s="85" t="s">
        <v>294</v>
      </c>
      <c r="F11" s="93"/>
      <c r="G11" s="495"/>
      <c r="H11" s="94"/>
      <c r="I11" s="357" t="s">
        <v>287</v>
      </c>
      <c r="J11" s="84" t="s">
        <v>114</v>
      </c>
      <c r="K11" s="96"/>
      <c r="L11" s="84"/>
      <c r="M11" s="95"/>
    </row>
    <row r="12" spans="1:13" ht="12.75" customHeight="1">
      <c r="A12" s="80"/>
      <c r="B12" s="1035"/>
      <c r="C12" s="97" t="s">
        <v>10</v>
      </c>
      <c r="D12" s="98"/>
      <c r="E12" s="94" t="s">
        <v>295</v>
      </c>
      <c r="F12" s="93"/>
      <c r="G12" s="84" t="s">
        <v>114</v>
      </c>
      <c r="H12" s="94"/>
      <c r="I12" s="84"/>
      <c r="J12" s="84"/>
      <c r="K12" s="94" t="s">
        <v>114</v>
      </c>
      <c r="L12" s="99"/>
      <c r="M12" s="95"/>
    </row>
    <row r="13" spans="1:13" ht="12.75" customHeight="1" thickBot="1">
      <c r="A13" s="493"/>
      <c r="B13" s="365" t="s">
        <v>296</v>
      </c>
      <c r="C13" s="366" t="s">
        <v>5</v>
      </c>
      <c r="D13" s="367"/>
      <c r="E13" s="368" t="s">
        <v>295</v>
      </c>
      <c r="F13" s="369"/>
      <c r="G13" s="370" t="s">
        <v>114</v>
      </c>
      <c r="H13" s="368"/>
      <c r="I13" s="370"/>
      <c r="J13" s="370" t="s">
        <v>114</v>
      </c>
      <c r="K13" s="368"/>
      <c r="L13" s="370" t="s">
        <v>114</v>
      </c>
      <c r="M13" s="371"/>
    </row>
    <row r="14" spans="1:13" ht="12.75" customHeight="1">
      <c r="A14" s="336" t="s">
        <v>46</v>
      </c>
      <c r="B14" s="1009" t="s">
        <v>284</v>
      </c>
      <c r="C14" s="7" t="s">
        <v>297</v>
      </c>
      <c r="D14" s="8"/>
      <c r="E14" s="349" t="s">
        <v>286</v>
      </c>
      <c r="F14" s="64"/>
      <c r="G14" s="944"/>
      <c r="H14" s="65" t="s">
        <v>114</v>
      </c>
      <c r="I14" s="944"/>
      <c r="J14" s="66"/>
      <c r="K14" s="65" t="s">
        <v>114</v>
      </c>
      <c r="L14" s="944"/>
      <c r="M14" s="67"/>
    </row>
    <row r="15" spans="1:13" ht="12.75" customHeight="1">
      <c r="A15" s="337"/>
      <c r="B15" s="1010"/>
      <c r="C15" s="351" t="s">
        <v>8</v>
      </c>
      <c r="D15" s="10" t="s">
        <v>298</v>
      </c>
      <c r="E15" s="11" t="s">
        <v>299</v>
      </c>
      <c r="F15" s="38"/>
      <c r="G15" s="943"/>
      <c r="H15" s="35" t="s">
        <v>114</v>
      </c>
      <c r="I15" s="943"/>
      <c r="J15" s="943"/>
      <c r="K15" s="35" t="s">
        <v>114</v>
      </c>
      <c r="L15" s="943"/>
      <c r="M15" s="39"/>
    </row>
    <row r="16" spans="1:13" ht="12.75" customHeight="1">
      <c r="A16" s="337"/>
      <c r="B16" s="1010"/>
      <c r="C16" s="351"/>
      <c r="D16" s="338" t="s">
        <v>300</v>
      </c>
      <c r="E16" s="339" t="s">
        <v>301</v>
      </c>
      <c r="F16" s="334"/>
      <c r="G16" s="945"/>
      <c r="H16" s="333" t="s">
        <v>114</v>
      </c>
      <c r="I16" s="945"/>
      <c r="J16" s="945"/>
      <c r="K16" s="333" t="s">
        <v>114</v>
      </c>
      <c r="L16" s="945"/>
      <c r="M16" s="335"/>
    </row>
    <row r="17" spans="1:13" ht="12.75" customHeight="1">
      <c r="A17" s="337"/>
      <c r="B17" s="1010"/>
      <c r="C17" s="351"/>
      <c r="D17" s="338" t="s">
        <v>302</v>
      </c>
      <c r="E17" s="339" t="s">
        <v>303</v>
      </c>
      <c r="F17" s="334"/>
      <c r="G17" s="945"/>
      <c r="H17" s="333" t="s">
        <v>114</v>
      </c>
      <c r="I17" s="945"/>
      <c r="J17" s="945"/>
      <c r="K17" s="333" t="s">
        <v>114</v>
      </c>
      <c r="L17" s="945"/>
      <c r="M17" s="335"/>
    </row>
    <row r="18" spans="1:13" ht="12.75" customHeight="1">
      <c r="A18" s="337"/>
      <c r="B18" s="1010"/>
      <c r="C18" s="1008"/>
      <c r="D18" s="13" t="s">
        <v>304</v>
      </c>
      <c r="E18" s="339" t="s">
        <v>291</v>
      </c>
      <c r="F18" s="334"/>
      <c r="G18" s="945"/>
      <c r="H18" s="333" t="s">
        <v>114</v>
      </c>
      <c r="I18" s="945"/>
      <c r="J18" s="945"/>
      <c r="K18" s="333" t="s">
        <v>114</v>
      </c>
      <c r="L18" s="945"/>
      <c r="M18" s="335"/>
    </row>
    <row r="19" spans="1:13" ht="12.75" customHeight="1">
      <c r="A19" s="337"/>
      <c r="B19" s="1010"/>
      <c r="C19" s="1008"/>
      <c r="D19" s="13" t="s">
        <v>305</v>
      </c>
      <c r="E19" s="11" t="s">
        <v>295</v>
      </c>
      <c r="F19" s="38"/>
      <c r="G19" s="943"/>
      <c r="H19" s="35"/>
      <c r="I19" s="943" t="s">
        <v>287</v>
      </c>
      <c r="J19" s="943" t="s">
        <v>114</v>
      </c>
      <c r="K19" s="35"/>
      <c r="L19" s="943"/>
      <c r="M19" s="450"/>
    </row>
    <row r="20" spans="1:13" ht="12.75" customHeight="1">
      <c r="A20" s="337"/>
      <c r="B20" s="1010"/>
      <c r="C20" s="461"/>
      <c r="D20" s="13" t="s">
        <v>306</v>
      </c>
      <c r="E20" s="11" t="s">
        <v>295</v>
      </c>
      <c r="F20" s="38"/>
      <c r="G20" s="943"/>
      <c r="H20" s="35"/>
      <c r="I20" s="943" t="s">
        <v>287</v>
      </c>
      <c r="J20" s="943" t="s">
        <v>114</v>
      </c>
      <c r="K20" s="35"/>
      <c r="L20" s="943"/>
      <c r="M20" s="39"/>
    </row>
    <row r="21" spans="1:13" ht="12.75" customHeight="1">
      <c r="A21" s="337"/>
      <c r="B21" s="1010"/>
      <c r="C21" s="1037" t="s">
        <v>307</v>
      </c>
      <c r="D21" s="1038"/>
      <c r="E21" s="11" t="s">
        <v>295</v>
      </c>
      <c r="F21" s="38"/>
      <c r="G21" s="943"/>
      <c r="H21" s="35"/>
      <c r="I21" s="943" t="s">
        <v>287</v>
      </c>
      <c r="J21" s="943" t="s">
        <v>114</v>
      </c>
      <c r="K21" s="35" t="s">
        <v>114</v>
      </c>
      <c r="L21" s="943"/>
      <c r="M21" s="39"/>
    </row>
    <row r="22" spans="1:13" ht="12.75" customHeight="1">
      <c r="A22" s="337"/>
      <c r="B22" s="1011"/>
      <c r="C22" s="14" t="s">
        <v>10</v>
      </c>
      <c r="D22" s="15"/>
      <c r="E22" s="11" t="s">
        <v>295</v>
      </c>
      <c r="F22" s="38"/>
      <c r="G22" s="943"/>
      <c r="H22" s="35" t="s">
        <v>114</v>
      </c>
      <c r="I22" s="943"/>
      <c r="J22" s="943" t="s">
        <v>114</v>
      </c>
      <c r="K22" s="35" t="s">
        <v>114</v>
      </c>
      <c r="L22" s="943"/>
      <c r="M22" s="39"/>
    </row>
    <row r="23" spans="1:13" ht="12.75" customHeight="1" thickBot="1">
      <c r="A23" s="337"/>
      <c r="B23" s="462" t="s">
        <v>296</v>
      </c>
      <c r="C23" s="372" t="s">
        <v>6</v>
      </c>
      <c r="D23" s="373"/>
      <c r="E23" s="374" t="s">
        <v>308</v>
      </c>
      <c r="F23" s="375"/>
      <c r="G23" s="376"/>
      <c r="H23" s="377" t="s">
        <v>114</v>
      </c>
      <c r="I23" s="376"/>
      <c r="J23" s="376"/>
      <c r="K23" s="377" t="s">
        <v>114</v>
      </c>
      <c r="L23" s="376" t="s">
        <v>114</v>
      </c>
      <c r="M23" s="378"/>
    </row>
    <row r="24" spans="1:13" ht="12.75" customHeight="1">
      <c r="A24" s="336" t="s">
        <v>55</v>
      </c>
      <c r="B24" s="1009" t="s">
        <v>284</v>
      </c>
      <c r="C24" s="331" t="s">
        <v>285</v>
      </c>
      <c r="D24" s="341"/>
      <c r="E24" s="342" t="s">
        <v>286</v>
      </c>
      <c r="F24" s="361" t="s">
        <v>287</v>
      </c>
      <c r="G24" s="354"/>
      <c r="H24" s="363"/>
      <c r="I24" s="354"/>
      <c r="J24" s="354" t="s">
        <v>287</v>
      </c>
      <c r="K24" s="363" t="s">
        <v>287</v>
      </c>
      <c r="L24" s="354"/>
      <c r="M24" s="332"/>
    </row>
    <row r="25" spans="1:13" ht="12.75" customHeight="1">
      <c r="A25" s="337"/>
      <c r="B25" s="1010"/>
      <c r="C25" s="1012" t="s">
        <v>7</v>
      </c>
      <c r="D25" s="15" t="s">
        <v>309</v>
      </c>
      <c r="E25" s="339" t="s">
        <v>310</v>
      </c>
      <c r="F25" s="334"/>
      <c r="G25" s="352"/>
      <c r="H25" s="333"/>
      <c r="I25" s="352" t="s">
        <v>287</v>
      </c>
      <c r="J25" s="352" t="s">
        <v>287</v>
      </c>
      <c r="K25" s="333"/>
      <c r="L25" s="352"/>
      <c r="M25" s="335"/>
    </row>
    <row r="26" spans="1:13" ht="12.75" customHeight="1">
      <c r="A26" s="337"/>
      <c r="B26" s="1010"/>
      <c r="C26" s="1014"/>
      <c r="D26" s="15" t="s">
        <v>311</v>
      </c>
      <c r="E26" s="16" t="s">
        <v>310</v>
      </c>
      <c r="F26" s="3"/>
      <c r="G26" s="357"/>
      <c r="H26" s="4"/>
      <c r="I26" s="352" t="s">
        <v>287</v>
      </c>
      <c r="J26" s="352" t="s">
        <v>287</v>
      </c>
      <c r="K26" s="4"/>
      <c r="L26" s="357"/>
      <c r="M26" s="5"/>
    </row>
    <row r="27" spans="1:13" ht="12.75" customHeight="1">
      <c r="A27" s="337"/>
      <c r="B27" s="1010"/>
      <c r="C27" s="2" t="s">
        <v>8</v>
      </c>
      <c r="D27" s="338" t="s">
        <v>312</v>
      </c>
      <c r="E27" s="20" t="s">
        <v>295</v>
      </c>
      <c r="F27" s="3"/>
      <c r="G27" s="357"/>
      <c r="H27" s="4"/>
      <c r="I27" s="357" t="s">
        <v>114</v>
      </c>
      <c r="J27" s="357"/>
      <c r="K27" s="4" t="s">
        <v>114</v>
      </c>
      <c r="L27" s="357"/>
      <c r="M27" s="5"/>
    </row>
    <row r="28" spans="1:13" ht="12.75" customHeight="1">
      <c r="A28" s="337"/>
      <c r="B28" s="1010"/>
      <c r="C28" s="2"/>
      <c r="D28" s="13" t="s">
        <v>304</v>
      </c>
      <c r="E28" s="21" t="s">
        <v>313</v>
      </c>
      <c r="F28" s="38" t="s">
        <v>114</v>
      </c>
      <c r="G28" s="356"/>
      <c r="H28" s="35"/>
      <c r="I28" s="356"/>
      <c r="J28" s="356" t="s">
        <v>114</v>
      </c>
      <c r="K28" s="35" t="s">
        <v>114</v>
      </c>
      <c r="L28" s="356"/>
      <c r="M28" s="39"/>
    </row>
    <row r="29" spans="1:13" ht="12.75" customHeight="1">
      <c r="A29" s="337"/>
      <c r="B29" s="1010"/>
      <c r="C29" s="351"/>
      <c r="D29" s="22" t="s">
        <v>314</v>
      </c>
      <c r="E29" s="21" t="s">
        <v>313</v>
      </c>
      <c r="F29" s="38" t="s">
        <v>114</v>
      </c>
      <c r="G29" s="356"/>
      <c r="H29" s="35"/>
      <c r="I29" s="352"/>
      <c r="J29" s="356" t="s">
        <v>114</v>
      </c>
      <c r="K29" s="35" t="s">
        <v>114</v>
      </c>
      <c r="L29" s="356"/>
      <c r="M29" s="39"/>
    </row>
    <row r="30" spans="1:13" ht="12.75" customHeight="1">
      <c r="A30" s="337"/>
      <c r="B30" s="1010"/>
      <c r="C30" s="359"/>
      <c r="D30" s="10" t="s">
        <v>315</v>
      </c>
      <c r="E30" s="11" t="s">
        <v>316</v>
      </c>
      <c r="F30" s="38"/>
      <c r="G30" s="356"/>
      <c r="H30" s="35"/>
      <c r="I30" s="352" t="s">
        <v>114</v>
      </c>
      <c r="J30" s="356"/>
      <c r="K30" s="35" t="s">
        <v>114</v>
      </c>
      <c r="L30" s="356"/>
      <c r="M30" s="39"/>
    </row>
    <row r="31" spans="1:13" ht="12.75" customHeight="1">
      <c r="A31" s="337"/>
      <c r="B31" s="1010"/>
      <c r="C31" s="23" t="s">
        <v>317</v>
      </c>
      <c r="D31" s="338" t="s">
        <v>318</v>
      </c>
      <c r="E31" s="339" t="s">
        <v>295</v>
      </c>
      <c r="F31" s="334"/>
      <c r="G31" s="352"/>
      <c r="H31" s="333"/>
      <c r="I31" s="352" t="s">
        <v>287</v>
      </c>
      <c r="J31" s="352" t="s">
        <v>287</v>
      </c>
      <c r="K31" s="333"/>
      <c r="L31" s="352"/>
      <c r="M31" s="335"/>
    </row>
    <row r="32" spans="1:13" ht="12.75" customHeight="1">
      <c r="A32" s="337"/>
      <c r="B32" s="1010"/>
      <c r="C32" s="24"/>
      <c r="D32" s="10" t="s">
        <v>319</v>
      </c>
      <c r="E32" s="339" t="s">
        <v>310</v>
      </c>
      <c r="F32" s="38"/>
      <c r="G32" s="356"/>
      <c r="H32" s="35"/>
      <c r="I32" s="356" t="s">
        <v>287</v>
      </c>
      <c r="J32" s="356" t="s">
        <v>287</v>
      </c>
      <c r="K32" s="35"/>
      <c r="L32" s="356"/>
      <c r="M32" s="39"/>
    </row>
    <row r="33" spans="1:13" ht="12.75" customHeight="1">
      <c r="A33" s="337"/>
      <c r="B33" s="1011"/>
      <c r="C33" s="14" t="s">
        <v>10</v>
      </c>
      <c r="D33" s="15"/>
      <c r="E33" s="339" t="s">
        <v>295</v>
      </c>
      <c r="F33" s="334"/>
      <c r="G33" s="352" t="s">
        <v>114</v>
      </c>
      <c r="H33" s="333"/>
      <c r="I33" s="352"/>
      <c r="J33" s="352" t="s">
        <v>114</v>
      </c>
      <c r="K33" s="333"/>
      <c r="L33" s="352"/>
      <c r="M33" s="335"/>
    </row>
    <row r="34" spans="1:13" ht="12.75" customHeight="1">
      <c r="A34" s="337"/>
      <c r="B34" s="1015" t="s">
        <v>296</v>
      </c>
      <c r="C34" s="372" t="s">
        <v>5</v>
      </c>
      <c r="D34" s="373"/>
      <c r="E34" s="379" t="s">
        <v>295</v>
      </c>
      <c r="F34" s="375"/>
      <c r="G34" s="376" t="s">
        <v>287</v>
      </c>
      <c r="H34" s="377"/>
      <c r="I34" s="376"/>
      <c r="J34" s="376"/>
      <c r="K34" s="377"/>
      <c r="L34" s="376" t="s">
        <v>287</v>
      </c>
      <c r="M34" s="378"/>
    </row>
    <row r="35" spans="1:13" ht="12.75" customHeight="1" thickBot="1">
      <c r="A35" s="25"/>
      <c r="B35" s="1016"/>
      <c r="C35" s="380" t="s">
        <v>8</v>
      </c>
      <c r="D35" s="381"/>
      <c r="E35" s="382" t="s">
        <v>295</v>
      </c>
      <c r="F35" s="369"/>
      <c r="G35" s="370" t="s">
        <v>287</v>
      </c>
      <c r="H35" s="368"/>
      <c r="I35" s="370"/>
      <c r="J35" s="370"/>
      <c r="K35" s="368"/>
      <c r="L35" s="370" t="s">
        <v>287</v>
      </c>
      <c r="M35" s="371"/>
    </row>
    <row r="36" spans="1:13" ht="12.75" customHeight="1">
      <c r="A36" s="336" t="s">
        <v>66</v>
      </c>
      <c r="B36" s="1009" t="s">
        <v>284</v>
      </c>
      <c r="C36" s="331" t="s">
        <v>6</v>
      </c>
      <c r="D36" s="341"/>
      <c r="E36" s="342" t="s">
        <v>286</v>
      </c>
      <c r="F36" s="361"/>
      <c r="G36" s="354"/>
      <c r="H36" s="363" t="s">
        <v>114</v>
      </c>
      <c r="I36" s="354"/>
      <c r="J36" s="354" t="s">
        <v>114</v>
      </c>
      <c r="K36" s="363" t="s">
        <v>114</v>
      </c>
      <c r="L36" s="354"/>
      <c r="M36" s="332"/>
    </row>
    <row r="37" spans="1:13" ht="12.75" customHeight="1">
      <c r="A37" s="337"/>
      <c r="B37" s="1010"/>
      <c r="C37" s="14" t="s">
        <v>7</v>
      </c>
      <c r="D37" s="15"/>
      <c r="E37" s="339" t="s">
        <v>320</v>
      </c>
      <c r="F37" s="334"/>
      <c r="G37" s="352"/>
      <c r="H37" s="333" t="s">
        <v>114</v>
      </c>
      <c r="I37" s="352"/>
      <c r="J37" s="352" t="s">
        <v>114</v>
      </c>
      <c r="K37" s="333" t="s">
        <v>114</v>
      </c>
      <c r="L37" s="352"/>
      <c r="M37" s="335"/>
    </row>
    <row r="38" spans="1:13" ht="12.75" customHeight="1">
      <c r="A38" s="337"/>
      <c r="B38" s="1010"/>
      <c r="C38" s="358" t="s">
        <v>8</v>
      </c>
      <c r="D38" s="26" t="s">
        <v>321</v>
      </c>
      <c r="E38" s="339" t="s">
        <v>322</v>
      </c>
      <c r="F38" s="362"/>
      <c r="G38" s="355"/>
      <c r="H38" s="364" t="s">
        <v>114</v>
      </c>
      <c r="I38" s="352" t="s">
        <v>114</v>
      </c>
      <c r="J38" s="355" t="s">
        <v>114</v>
      </c>
      <c r="K38" s="364"/>
      <c r="L38" s="355"/>
      <c r="M38" s="346"/>
    </row>
    <row r="39" spans="1:13" ht="12.75" customHeight="1">
      <c r="A39" s="337"/>
      <c r="B39" s="1010"/>
      <c r="C39" s="351"/>
      <c r="D39" s="338" t="s">
        <v>323</v>
      </c>
      <c r="E39" s="339" t="s">
        <v>322</v>
      </c>
      <c r="F39" s="650"/>
      <c r="G39" s="352"/>
      <c r="H39" s="352" t="s">
        <v>114</v>
      </c>
      <c r="I39" s="352"/>
      <c r="J39" s="352" t="s">
        <v>114</v>
      </c>
      <c r="K39" s="352" t="s">
        <v>114</v>
      </c>
      <c r="L39" s="352"/>
      <c r="M39" s="335"/>
    </row>
    <row r="40" spans="1:13" ht="12.75" customHeight="1">
      <c r="A40" s="337"/>
      <c r="B40" s="1010"/>
      <c r="C40" s="351"/>
      <c r="D40" s="338" t="s">
        <v>302</v>
      </c>
      <c r="E40" s="16" t="s">
        <v>324</v>
      </c>
      <c r="F40" s="334"/>
      <c r="G40" s="352"/>
      <c r="H40" s="333" t="s">
        <v>114</v>
      </c>
      <c r="I40" s="352" t="s">
        <v>114</v>
      </c>
      <c r="J40" s="352" t="s">
        <v>114</v>
      </c>
      <c r="K40" s="333" t="s">
        <v>287</v>
      </c>
      <c r="L40" s="352"/>
      <c r="M40" s="335"/>
    </row>
    <row r="41" spans="1:13" ht="12.75" customHeight="1">
      <c r="A41" s="337"/>
      <c r="B41" s="1010"/>
      <c r="C41" s="351"/>
      <c r="D41" s="338" t="s">
        <v>325</v>
      </c>
      <c r="E41" s="339" t="s">
        <v>322</v>
      </c>
      <c r="F41" s="334"/>
      <c r="G41" s="352"/>
      <c r="H41" s="333" t="s">
        <v>114</v>
      </c>
      <c r="I41" s="352"/>
      <c r="J41" s="352" t="s">
        <v>114</v>
      </c>
      <c r="K41" s="333"/>
      <c r="L41" s="352"/>
      <c r="M41" s="335"/>
    </row>
    <row r="42" spans="1:13" ht="12.75" customHeight="1">
      <c r="A42" s="337"/>
      <c r="B42" s="1010"/>
      <c r="C42" s="351"/>
      <c r="D42" s="26" t="s">
        <v>304</v>
      </c>
      <c r="E42" s="27" t="s">
        <v>291</v>
      </c>
      <c r="F42" s="362"/>
      <c r="G42" s="355"/>
      <c r="H42" s="4" t="s">
        <v>114</v>
      </c>
      <c r="I42" s="355"/>
      <c r="J42" s="355" t="s">
        <v>114</v>
      </c>
      <c r="K42" s="364"/>
      <c r="L42" s="355"/>
      <c r="M42" s="346"/>
    </row>
    <row r="43" spans="1:13" ht="12.75" customHeight="1">
      <c r="A43" s="337"/>
      <c r="B43" s="1010"/>
      <c r="C43" s="2"/>
      <c r="D43" s="338" t="s">
        <v>326</v>
      </c>
      <c r="E43" s="339" t="s">
        <v>327</v>
      </c>
      <c r="F43" s="334"/>
      <c r="G43" s="352"/>
      <c r="H43" s="333"/>
      <c r="I43" s="352" t="s">
        <v>287</v>
      </c>
      <c r="J43" s="352" t="s">
        <v>287</v>
      </c>
      <c r="K43" s="333"/>
      <c r="L43" s="352"/>
      <c r="M43" s="335"/>
    </row>
    <row r="44" spans="1:13" ht="12.75" customHeight="1">
      <c r="A44" s="337"/>
      <c r="B44" s="1010"/>
      <c r="C44" s="2"/>
      <c r="D44" s="338" t="s">
        <v>328</v>
      </c>
      <c r="E44" s="339" t="s">
        <v>327</v>
      </c>
      <c r="F44" s="334"/>
      <c r="G44" s="352"/>
      <c r="H44" s="333"/>
      <c r="I44" s="352" t="s">
        <v>287</v>
      </c>
      <c r="J44" s="352" t="s">
        <v>287</v>
      </c>
      <c r="K44" s="333"/>
      <c r="L44" s="352"/>
      <c r="M44" s="335"/>
    </row>
    <row r="45" spans="1:13" ht="12.75" customHeight="1">
      <c r="A45" s="337"/>
      <c r="B45" s="1010"/>
      <c r="C45" s="14" t="s">
        <v>329</v>
      </c>
      <c r="D45" s="15"/>
      <c r="E45" s="339" t="s">
        <v>322</v>
      </c>
      <c r="F45" s="334"/>
      <c r="G45" s="352"/>
      <c r="H45" s="333" t="s">
        <v>114</v>
      </c>
      <c r="I45" s="352"/>
      <c r="J45" s="352" t="s">
        <v>114</v>
      </c>
      <c r="K45" s="333"/>
      <c r="L45" s="352"/>
      <c r="M45" s="335"/>
    </row>
    <row r="46" spans="1:13" ht="12.75" customHeight="1">
      <c r="A46" s="337"/>
      <c r="B46" s="1011"/>
      <c r="C46" s="14" t="s">
        <v>10</v>
      </c>
      <c r="D46" s="15"/>
      <c r="E46" s="339" t="s">
        <v>301</v>
      </c>
      <c r="F46" s="334"/>
      <c r="G46" s="352"/>
      <c r="H46" s="352" t="s">
        <v>114</v>
      </c>
      <c r="I46" s="352"/>
      <c r="J46" s="352" t="s">
        <v>114</v>
      </c>
      <c r="K46" s="333" t="s">
        <v>114</v>
      </c>
      <c r="L46" s="352"/>
      <c r="M46" s="335"/>
    </row>
    <row r="47" spans="1:13" ht="12.75" customHeight="1">
      <c r="A47" s="337"/>
      <c r="B47" s="1015" t="s">
        <v>296</v>
      </c>
      <c r="C47" s="383" t="s">
        <v>6</v>
      </c>
      <c r="D47" s="384"/>
      <c r="E47" s="374" t="s">
        <v>308</v>
      </c>
      <c r="F47" s="375"/>
      <c r="G47" s="376"/>
      <c r="H47" s="377" t="s">
        <v>114</v>
      </c>
      <c r="I47" s="376"/>
      <c r="J47" s="376"/>
      <c r="K47" s="377"/>
      <c r="L47" s="376" t="s">
        <v>114</v>
      </c>
      <c r="M47" s="378"/>
    </row>
    <row r="48" spans="1:13" ht="12.75" customHeight="1">
      <c r="A48" s="337"/>
      <c r="B48" s="1015"/>
      <c r="C48" s="372" t="s">
        <v>7</v>
      </c>
      <c r="D48" s="385"/>
      <c r="E48" s="386" t="s">
        <v>295</v>
      </c>
      <c r="F48" s="387"/>
      <c r="G48" s="387"/>
      <c r="H48" s="387" t="s">
        <v>114</v>
      </c>
      <c r="I48" s="387"/>
      <c r="J48" s="387"/>
      <c r="K48" s="387"/>
      <c r="L48" s="387" t="s">
        <v>114</v>
      </c>
      <c r="M48" s="388"/>
    </row>
    <row r="49" spans="1:13" ht="12.75" customHeight="1" thickBot="1">
      <c r="A49" s="25"/>
      <c r="B49" s="1016"/>
      <c r="C49" s="380" t="s">
        <v>8</v>
      </c>
      <c r="D49" s="381"/>
      <c r="E49" s="382" t="s">
        <v>295</v>
      </c>
      <c r="F49" s="369"/>
      <c r="G49" s="370"/>
      <c r="H49" s="368" t="s">
        <v>114</v>
      </c>
      <c r="I49" s="370"/>
      <c r="J49" s="370"/>
      <c r="K49" s="368"/>
      <c r="L49" s="370" t="s">
        <v>114</v>
      </c>
      <c r="M49" s="371"/>
    </row>
    <row r="50" spans="1:13" ht="12.75" customHeight="1">
      <c r="A50" s="336" t="s">
        <v>76</v>
      </c>
      <c r="B50" s="1009" t="s">
        <v>284</v>
      </c>
      <c r="C50" s="331" t="s">
        <v>6</v>
      </c>
      <c r="D50" s="341"/>
      <c r="E50" s="342" t="s">
        <v>286</v>
      </c>
      <c r="F50" s="361"/>
      <c r="G50" s="354" t="s">
        <v>114</v>
      </c>
      <c r="H50" s="363"/>
      <c r="I50" s="354"/>
      <c r="J50" s="354" t="s">
        <v>114</v>
      </c>
      <c r="K50" s="363" t="s">
        <v>287</v>
      </c>
      <c r="L50" s="354"/>
      <c r="M50" s="332"/>
    </row>
    <row r="51" spans="1:13" ht="12.75" customHeight="1">
      <c r="A51" s="337"/>
      <c r="B51" s="1010"/>
      <c r="C51" s="358" t="s">
        <v>8</v>
      </c>
      <c r="D51" s="343" t="s">
        <v>330</v>
      </c>
      <c r="E51" s="18" t="s">
        <v>301</v>
      </c>
      <c r="F51" s="3"/>
      <c r="G51" s="357" t="s">
        <v>114</v>
      </c>
      <c r="H51" s="4"/>
      <c r="I51" s="357"/>
      <c r="J51" s="357"/>
      <c r="K51" s="4" t="s">
        <v>114</v>
      </c>
      <c r="L51" s="357"/>
      <c r="M51" s="5"/>
    </row>
    <row r="52" spans="1:13" ht="12.75" customHeight="1">
      <c r="A52" s="337"/>
      <c r="B52" s="1010"/>
      <c r="C52" s="351"/>
      <c r="D52" s="338" t="s">
        <v>331</v>
      </c>
      <c r="E52" s="339" t="s">
        <v>301</v>
      </c>
      <c r="F52" s="334"/>
      <c r="G52" s="352" t="s">
        <v>114</v>
      </c>
      <c r="H52" s="333"/>
      <c r="I52" s="352"/>
      <c r="J52" s="352"/>
      <c r="K52" s="333" t="s">
        <v>114</v>
      </c>
      <c r="L52" s="352"/>
      <c r="M52" s="335"/>
    </row>
    <row r="53" spans="1:13" ht="12.75" customHeight="1">
      <c r="A53" s="337"/>
      <c r="B53" s="1010"/>
      <c r="C53" s="351"/>
      <c r="D53" s="26" t="s">
        <v>332</v>
      </c>
      <c r="E53" s="339" t="s">
        <v>301</v>
      </c>
      <c r="F53" s="334"/>
      <c r="G53" s="352" t="s">
        <v>114</v>
      </c>
      <c r="H53" s="333"/>
      <c r="I53" s="352"/>
      <c r="J53" s="352"/>
      <c r="K53" s="333" t="s">
        <v>114</v>
      </c>
      <c r="L53" s="352"/>
      <c r="M53" s="335"/>
    </row>
    <row r="54" spans="1:13" ht="12.75" customHeight="1">
      <c r="A54" s="337"/>
      <c r="B54" s="1010"/>
      <c r="C54" s="351"/>
      <c r="D54" s="338" t="s">
        <v>302</v>
      </c>
      <c r="E54" s="11" t="s">
        <v>303</v>
      </c>
      <c r="F54" s="334"/>
      <c r="G54" s="352" t="s">
        <v>114</v>
      </c>
      <c r="H54" s="333"/>
      <c r="I54" s="352"/>
      <c r="J54" s="352" t="s">
        <v>114</v>
      </c>
      <c r="K54" s="333"/>
      <c r="L54" s="352"/>
      <c r="M54" s="335"/>
    </row>
    <row r="55" spans="1:13" ht="12.75" customHeight="1">
      <c r="A55" s="337"/>
      <c r="B55" s="1010"/>
      <c r="C55" s="351"/>
      <c r="D55" s="30" t="s">
        <v>25</v>
      </c>
      <c r="E55" s="11" t="s">
        <v>303</v>
      </c>
      <c r="F55" s="38"/>
      <c r="G55" s="356" t="s">
        <v>114</v>
      </c>
      <c r="H55" s="35"/>
      <c r="I55" s="356"/>
      <c r="J55" s="356" t="s">
        <v>114</v>
      </c>
      <c r="K55" s="35"/>
      <c r="L55" s="356"/>
      <c r="M55" s="39"/>
    </row>
    <row r="56" spans="1:13" ht="12.75" customHeight="1">
      <c r="A56" s="337"/>
      <c r="B56" s="1010"/>
      <c r="C56" s="359"/>
      <c r="D56" s="30" t="s">
        <v>333</v>
      </c>
      <c r="E56" s="11" t="s">
        <v>303</v>
      </c>
      <c r="F56" s="38"/>
      <c r="G56" s="356" t="s">
        <v>114</v>
      </c>
      <c r="H56" s="35"/>
      <c r="I56" s="356"/>
      <c r="J56" s="356" t="s">
        <v>114</v>
      </c>
      <c r="K56" s="35" t="s">
        <v>287</v>
      </c>
      <c r="L56" s="356"/>
      <c r="M56" s="39"/>
    </row>
    <row r="57" spans="1:13" ht="12.75" customHeight="1">
      <c r="A57" s="337"/>
      <c r="B57" s="1011"/>
      <c r="C57" s="14" t="s">
        <v>10</v>
      </c>
      <c r="D57" s="15" t="s">
        <v>334</v>
      </c>
      <c r="E57" s="339" t="s">
        <v>301</v>
      </c>
      <c r="F57" s="334"/>
      <c r="G57" s="352" t="s">
        <v>114</v>
      </c>
      <c r="H57" s="333"/>
      <c r="I57" s="352"/>
      <c r="J57" s="352"/>
      <c r="K57" s="333" t="s">
        <v>114</v>
      </c>
      <c r="L57" s="352"/>
      <c r="M57" s="335"/>
    </row>
    <row r="58" spans="1:13" ht="12.75" customHeight="1">
      <c r="A58" s="337"/>
      <c r="B58" s="1015" t="s">
        <v>296</v>
      </c>
      <c r="C58" s="372" t="s">
        <v>5</v>
      </c>
      <c r="D58" s="373"/>
      <c r="E58" s="379" t="s">
        <v>295</v>
      </c>
      <c r="F58" s="375"/>
      <c r="G58" s="376"/>
      <c r="H58" s="377"/>
      <c r="I58" s="376"/>
      <c r="J58" s="376"/>
      <c r="K58" s="377"/>
      <c r="L58" s="376" t="s">
        <v>114</v>
      </c>
      <c r="M58" s="378"/>
    </row>
    <row r="59" spans="1:13" ht="12.75" customHeight="1" thickBot="1">
      <c r="A59" s="25"/>
      <c r="B59" s="1016"/>
      <c r="C59" s="380" t="s">
        <v>8</v>
      </c>
      <c r="D59" s="381"/>
      <c r="E59" s="382" t="s">
        <v>295</v>
      </c>
      <c r="F59" s="369"/>
      <c r="G59" s="370"/>
      <c r="H59" s="368"/>
      <c r="I59" s="370"/>
      <c r="J59" s="370"/>
      <c r="K59" s="368"/>
      <c r="L59" s="370" t="s">
        <v>114</v>
      </c>
      <c r="M59" s="371"/>
    </row>
    <row r="60" spans="1:13" ht="12.75" customHeight="1">
      <c r="A60" s="336" t="s">
        <v>82</v>
      </c>
      <c r="B60" s="1009" t="s">
        <v>284</v>
      </c>
      <c r="C60" s="331" t="s">
        <v>6</v>
      </c>
      <c r="D60" s="341"/>
      <c r="E60" s="342" t="s">
        <v>286</v>
      </c>
      <c r="F60" s="361"/>
      <c r="G60" s="334" t="s">
        <v>287</v>
      </c>
      <c r="H60" s="66"/>
      <c r="I60" s="354"/>
      <c r="J60" s="354" t="s">
        <v>114</v>
      </c>
      <c r="K60" s="363" t="s">
        <v>114</v>
      </c>
      <c r="L60" s="354"/>
      <c r="M60" s="332"/>
    </row>
    <row r="61" spans="1:13" ht="12.75" customHeight="1">
      <c r="A61" s="337"/>
      <c r="B61" s="1010"/>
      <c r="C61" s="14" t="s">
        <v>7</v>
      </c>
      <c r="D61" s="15"/>
      <c r="E61" s="339" t="s">
        <v>301</v>
      </c>
      <c r="F61" s="334" t="s">
        <v>287</v>
      </c>
      <c r="G61" s="352"/>
      <c r="H61" s="69"/>
      <c r="I61" s="352"/>
      <c r="J61" s="352" t="s">
        <v>114</v>
      </c>
      <c r="K61" s="333" t="s">
        <v>114</v>
      </c>
      <c r="L61" s="352"/>
      <c r="M61" s="335"/>
    </row>
    <row r="62" spans="1:13" ht="12.75" customHeight="1">
      <c r="A62" s="337"/>
      <c r="B62" s="1010"/>
      <c r="C62" s="23" t="s">
        <v>8</v>
      </c>
      <c r="D62" s="344" t="s">
        <v>312</v>
      </c>
      <c r="E62" s="339" t="s">
        <v>303</v>
      </c>
      <c r="F62" s="3" t="s">
        <v>287</v>
      </c>
      <c r="G62" s="357"/>
      <c r="H62" s="6"/>
      <c r="I62" s="357"/>
      <c r="J62" s="352" t="s">
        <v>114</v>
      </c>
      <c r="K62" s="333" t="s">
        <v>114</v>
      </c>
      <c r="L62" s="357"/>
      <c r="M62" s="5"/>
    </row>
    <row r="63" spans="1:13" ht="12.75" customHeight="1">
      <c r="A63" s="337"/>
      <c r="B63" s="1010"/>
      <c r="C63" s="2"/>
      <c r="D63" s="338" t="s">
        <v>21</v>
      </c>
      <c r="E63" s="339" t="s">
        <v>303</v>
      </c>
      <c r="F63" s="334" t="s">
        <v>287</v>
      </c>
      <c r="G63" s="352"/>
      <c r="H63" s="69"/>
      <c r="I63" s="352"/>
      <c r="J63" s="352" t="s">
        <v>114</v>
      </c>
      <c r="K63" s="333" t="s">
        <v>114</v>
      </c>
      <c r="L63" s="352"/>
      <c r="M63" s="335"/>
    </row>
    <row r="64" spans="1:13" ht="12.75" customHeight="1">
      <c r="A64" s="337"/>
      <c r="B64" s="1010"/>
      <c r="C64" s="2"/>
      <c r="D64" s="345" t="s">
        <v>335</v>
      </c>
      <c r="E64" s="27" t="s">
        <v>303</v>
      </c>
      <c r="F64" s="362" t="s">
        <v>287</v>
      </c>
      <c r="G64" s="355"/>
      <c r="H64" s="70"/>
      <c r="I64" s="355"/>
      <c r="J64" s="352" t="s">
        <v>114</v>
      </c>
      <c r="K64" s="333" t="s">
        <v>114</v>
      </c>
      <c r="L64" s="355"/>
      <c r="M64" s="335"/>
    </row>
    <row r="65" spans="1:13" ht="12.75" customHeight="1">
      <c r="A65" s="337"/>
      <c r="B65" s="1010"/>
      <c r="C65" s="2"/>
      <c r="D65" s="338" t="s">
        <v>302</v>
      </c>
      <c r="E65" s="339" t="s">
        <v>286</v>
      </c>
      <c r="F65" s="334"/>
      <c r="G65" s="352"/>
      <c r="H65" s="333"/>
      <c r="I65" s="352" t="s">
        <v>114</v>
      </c>
      <c r="J65" s="352" t="s">
        <v>114</v>
      </c>
      <c r="K65" s="333" t="s">
        <v>114</v>
      </c>
      <c r="L65" s="352"/>
      <c r="M65" s="335"/>
    </row>
    <row r="66" spans="1:13" ht="12.75" customHeight="1">
      <c r="A66" s="337"/>
      <c r="B66" s="1010"/>
      <c r="C66" s="24"/>
      <c r="D66" s="10" t="s">
        <v>336</v>
      </c>
      <c r="E66" s="11" t="s">
        <v>303</v>
      </c>
      <c r="F66" s="38" t="s">
        <v>287</v>
      </c>
      <c r="G66" s="356"/>
      <c r="H66" s="68"/>
      <c r="I66" s="356"/>
      <c r="J66" s="352" t="s">
        <v>114</v>
      </c>
      <c r="K66" s="333" t="s">
        <v>114</v>
      </c>
      <c r="L66" s="356"/>
      <c r="M66" s="39"/>
    </row>
    <row r="67" spans="1:13" ht="12.75" customHeight="1">
      <c r="A67" s="337"/>
      <c r="B67" s="1010"/>
      <c r="C67" s="14" t="s">
        <v>317</v>
      </c>
      <c r="D67" s="15"/>
      <c r="E67" s="339" t="s">
        <v>301</v>
      </c>
      <c r="F67" s="334" t="s">
        <v>287</v>
      </c>
      <c r="G67" s="352"/>
      <c r="H67" s="69"/>
      <c r="I67" s="352"/>
      <c r="J67" s="352" t="s">
        <v>114</v>
      </c>
      <c r="K67" s="333" t="s">
        <v>114</v>
      </c>
      <c r="L67" s="352"/>
      <c r="M67" s="335"/>
    </row>
    <row r="68" spans="1:13" ht="12.75" customHeight="1">
      <c r="A68" s="337"/>
      <c r="B68" s="1011"/>
      <c r="C68" s="14" t="s">
        <v>10</v>
      </c>
      <c r="D68" s="15"/>
      <c r="E68" s="339" t="s">
        <v>301</v>
      </c>
      <c r="F68" s="334"/>
      <c r="G68" s="352" t="s">
        <v>287</v>
      </c>
      <c r="H68" s="69"/>
      <c r="I68" s="352"/>
      <c r="J68" s="352" t="s">
        <v>114</v>
      </c>
      <c r="K68" s="333" t="s">
        <v>114</v>
      </c>
      <c r="L68" s="352"/>
      <c r="M68" s="335"/>
    </row>
    <row r="69" spans="1:13" ht="12.75" customHeight="1">
      <c r="A69" s="337"/>
      <c r="B69" s="1036" t="s">
        <v>296</v>
      </c>
      <c r="C69" s="1039" t="s">
        <v>337</v>
      </c>
      <c r="D69" s="1040"/>
      <c r="E69" s="389" t="s">
        <v>294</v>
      </c>
      <c r="F69" s="375"/>
      <c r="G69" s="376" t="s">
        <v>114</v>
      </c>
      <c r="H69" s="377"/>
      <c r="I69" s="376"/>
      <c r="J69" s="376"/>
      <c r="K69" s="377"/>
      <c r="L69" s="376" t="s">
        <v>114</v>
      </c>
      <c r="M69" s="378"/>
    </row>
    <row r="70" spans="1:13" ht="12.75" customHeight="1" thickBot="1">
      <c r="A70" s="25"/>
      <c r="B70" s="1016"/>
      <c r="C70" s="380" t="s">
        <v>8</v>
      </c>
      <c r="D70" s="381"/>
      <c r="E70" s="390" t="s">
        <v>294</v>
      </c>
      <c r="F70" s="369"/>
      <c r="G70" s="370" t="s">
        <v>114</v>
      </c>
      <c r="H70" s="368"/>
      <c r="I70" s="370"/>
      <c r="J70" s="370"/>
      <c r="K70" s="368"/>
      <c r="L70" s="370" t="s">
        <v>114</v>
      </c>
      <c r="M70" s="371"/>
    </row>
    <row r="71" spans="1:13" ht="12.75" customHeight="1">
      <c r="A71" s="336" t="s">
        <v>92</v>
      </c>
      <c r="B71" s="1009" t="s">
        <v>284</v>
      </c>
      <c r="C71" s="331" t="s">
        <v>6</v>
      </c>
      <c r="D71" s="341"/>
      <c r="E71" s="342" t="s">
        <v>286</v>
      </c>
      <c r="F71" s="361"/>
      <c r="G71" s="354" t="s">
        <v>114</v>
      </c>
      <c r="H71" s="363"/>
      <c r="I71" s="354"/>
      <c r="J71" s="354"/>
      <c r="K71" s="363" t="s">
        <v>114</v>
      </c>
      <c r="L71" s="354"/>
      <c r="M71" s="332"/>
    </row>
    <row r="72" spans="1:13" ht="12.75" customHeight="1">
      <c r="A72" s="337"/>
      <c r="B72" s="1010"/>
      <c r="C72" s="1012" t="s">
        <v>8</v>
      </c>
      <c r="D72" s="31" t="s">
        <v>338</v>
      </c>
      <c r="E72" s="32" t="s">
        <v>339</v>
      </c>
      <c r="F72" s="334"/>
      <c r="G72" s="352" t="s">
        <v>114</v>
      </c>
      <c r="H72" s="333"/>
      <c r="I72" s="352"/>
      <c r="J72" s="352"/>
      <c r="K72" s="333" t="s">
        <v>114</v>
      </c>
      <c r="L72" s="352"/>
      <c r="M72" s="335"/>
    </row>
    <row r="73" spans="1:13" ht="21.95" customHeight="1">
      <c r="A73" s="337"/>
      <c r="B73" s="1010"/>
      <c r="C73" s="1013"/>
      <c r="D73" s="33" t="s">
        <v>340</v>
      </c>
      <c r="E73" s="333" t="s">
        <v>291</v>
      </c>
      <c r="F73" s="334"/>
      <c r="G73" s="352" t="s">
        <v>114</v>
      </c>
      <c r="H73" s="333"/>
      <c r="I73" s="352"/>
      <c r="J73" s="352"/>
      <c r="K73" s="333" t="s">
        <v>114</v>
      </c>
      <c r="L73" s="352"/>
      <c r="M73" s="335"/>
    </row>
    <row r="74" spans="1:13" ht="12.75" customHeight="1">
      <c r="A74" s="337"/>
      <c r="B74" s="1010"/>
      <c r="C74" s="1013"/>
      <c r="D74" s="34" t="s">
        <v>341</v>
      </c>
      <c r="E74" s="333" t="s">
        <v>303</v>
      </c>
      <c r="F74" s="38"/>
      <c r="G74" s="356" t="s">
        <v>114</v>
      </c>
      <c r="H74" s="35"/>
      <c r="I74" s="356"/>
      <c r="J74" s="356"/>
      <c r="K74" s="35" t="s">
        <v>114</v>
      </c>
      <c r="L74" s="356"/>
      <c r="M74" s="39"/>
    </row>
    <row r="75" spans="1:13" ht="12.75" customHeight="1">
      <c r="A75" s="337"/>
      <c r="B75" s="1010"/>
      <c r="C75" s="1014"/>
      <c r="D75" s="34" t="s">
        <v>342</v>
      </c>
      <c r="E75" s="333" t="s">
        <v>339</v>
      </c>
      <c r="F75" s="38"/>
      <c r="G75" s="356" t="s">
        <v>114</v>
      </c>
      <c r="H75" s="35"/>
      <c r="I75" s="356"/>
      <c r="J75" s="356"/>
      <c r="K75" s="35" t="s">
        <v>114</v>
      </c>
      <c r="L75" s="356"/>
      <c r="M75" s="39"/>
    </row>
    <row r="76" spans="1:13" ht="12.75" customHeight="1">
      <c r="A76" s="337"/>
      <c r="B76" s="1011"/>
      <c r="C76" s="24" t="s">
        <v>10</v>
      </c>
      <c r="D76" s="34"/>
      <c r="E76" s="35" t="s">
        <v>295</v>
      </c>
      <c r="F76" s="38"/>
      <c r="G76" s="356" t="s">
        <v>114</v>
      </c>
      <c r="H76" s="35"/>
      <c r="I76" s="356"/>
      <c r="J76" s="356"/>
      <c r="K76" s="35" t="s">
        <v>114</v>
      </c>
      <c r="L76" s="356"/>
      <c r="M76" s="39"/>
    </row>
    <row r="77" spans="1:13" ht="12.75" customHeight="1">
      <c r="A77" s="337"/>
      <c r="B77" s="1015" t="s">
        <v>296</v>
      </c>
      <c r="C77" s="372" t="s">
        <v>343</v>
      </c>
      <c r="D77" s="373"/>
      <c r="E77" s="379" t="s">
        <v>294</v>
      </c>
      <c r="F77" s="375"/>
      <c r="G77" s="376" t="s">
        <v>114</v>
      </c>
      <c r="H77" s="377"/>
      <c r="I77" s="376"/>
      <c r="J77" s="376"/>
      <c r="K77" s="377"/>
      <c r="L77" s="376" t="s">
        <v>114</v>
      </c>
      <c r="M77" s="378"/>
    </row>
    <row r="78" spans="1:13" ht="12.75" customHeight="1" thickBot="1">
      <c r="A78" s="25"/>
      <c r="B78" s="1016"/>
      <c r="C78" s="380" t="s">
        <v>8</v>
      </c>
      <c r="D78" s="381"/>
      <c r="E78" s="382" t="s">
        <v>294</v>
      </c>
      <c r="F78" s="369"/>
      <c r="G78" s="370" t="s">
        <v>114</v>
      </c>
      <c r="H78" s="368"/>
      <c r="I78" s="370"/>
      <c r="J78" s="370"/>
      <c r="K78" s="368"/>
      <c r="L78" s="370" t="s">
        <v>114</v>
      </c>
      <c r="M78" s="371"/>
    </row>
    <row r="79" spans="1:13" ht="12.75" customHeight="1">
      <c r="A79" s="336" t="s">
        <v>95</v>
      </c>
      <c r="B79" s="1009" t="s">
        <v>284</v>
      </c>
      <c r="C79" s="331" t="s">
        <v>6</v>
      </c>
      <c r="D79" s="341"/>
      <c r="E79" s="342" t="s">
        <v>286</v>
      </c>
      <c r="F79" s="361" t="s">
        <v>114</v>
      </c>
      <c r="G79" s="354"/>
      <c r="H79" s="363"/>
      <c r="I79" s="354"/>
      <c r="J79" s="354"/>
      <c r="K79" s="363" t="s">
        <v>114</v>
      </c>
      <c r="L79" s="354"/>
      <c r="M79" s="332"/>
    </row>
    <row r="80" spans="1:13" ht="12.75" customHeight="1">
      <c r="A80" s="337"/>
      <c r="B80" s="1010"/>
      <c r="C80" s="14" t="s">
        <v>7</v>
      </c>
      <c r="D80" s="15"/>
      <c r="E80" s="339" t="s">
        <v>301</v>
      </c>
      <c r="F80" s="334" t="s">
        <v>114</v>
      </c>
      <c r="G80" s="352"/>
      <c r="H80" s="333"/>
      <c r="I80" s="352"/>
      <c r="J80" s="352" t="s">
        <v>114</v>
      </c>
      <c r="K80" s="333"/>
      <c r="L80" s="352"/>
      <c r="M80" s="335"/>
    </row>
    <row r="81" spans="1:13" ht="12.75" customHeight="1">
      <c r="A81" s="36"/>
      <c r="B81" s="1010"/>
      <c r="C81" s="23" t="s">
        <v>8</v>
      </c>
      <c r="D81" s="344" t="s">
        <v>21</v>
      </c>
      <c r="E81" s="18" t="s">
        <v>303</v>
      </c>
      <c r="F81" s="3" t="s">
        <v>114</v>
      </c>
      <c r="G81" s="357"/>
      <c r="H81" s="4"/>
      <c r="I81" s="357"/>
      <c r="J81" s="357"/>
      <c r="K81" s="4" t="s">
        <v>114</v>
      </c>
      <c r="L81" s="357"/>
      <c r="M81" s="5"/>
    </row>
    <row r="82" spans="1:13" ht="12.75" customHeight="1">
      <c r="A82" s="36"/>
      <c r="B82" s="1010"/>
      <c r="C82" s="2"/>
      <c r="D82" s="338" t="s">
        <v>22</v>
      </c>
      <c r="E82" s="339" t="s">
        <v>303</v>
      </c>
      <c r="F82" s="334" t="s">
        <v>114</v>
      </c>
      <c r="G82" s="352"/>
      <c r="H82" s="333"/>
      <c r="I82" s="352"/>
      <c r="J82" s="352"/>
      <c r="K82" s="333" t="s">
        <v>114</v>
      </c>
      <c r="L82" s="352"/>
      <c r="M82" s="335"/>
    </row>
    <row r="83" spans="1:13" ht="12.75" customHeight="1">
      <c r="A83" s="36"/>
      <c r="B83" s="1010"/>
      <c r="C83" s="2"/>
      <c r="D83" s="338" t="s">
        <v>344</v>
      </c>
      <c r="E83" s="63" t="s">
        <v>345</v>
      </c>
      <c r="F83" s="334" t="s">
        <v>114</v>
      </c>
      <c r="G83" s="352"/>
      <c r="H83" s="333"/>
      <c r="I83" s="352" t="s">
        <v>114</v>
      </c>
      <c r="J83" s="352" t="s">
        <v>114</v>
      </c>
      <c r="K83" s="333" t="s">
        <v>114</v>
      </c>
      <c r="L83" s="352"/>
      <c r="M83" s="335"/>
    </row>
    <row r="84" spans="1:13" ht="12.75" customHeight="1">
      <c r="A84" s="36"/>
      <c r="B84" s="1010"/>
      <c r="C84" s="24"/>
      <c r="D84" s="10" t="s">
        <v>12</v>
      </c>
      <c r="E84" s="11" t="s">
        <v>303</v>
      </c>
      <c r="F84" s="38" t="s">
        <v>114</v>
      </c>
      <c r="G84" s="356"/>
      <c r="H84" s="35"/>
      <c r="I84" s="356"/>
      <c r="J84" s="356"/>
      <c r="K84" s="35" t="s">
        <v>114</v>
      </c>
      <c r="L84" s="356"/>
      <c r="M84" s="39"/>
    </row>
    <row r="85" spans="1:13" ht="12.75" customHeight="1">
      <c r="A85" s="36"/>
      <c r="B85" s="1011"/>
      <c r="C85" s="24" t="s">
        <v>10</v>
      </c>
      <c r="D85" s="30"/>
      <c r="E85" s="11" t="s">
        <v>301</v>
      </c>
      <c r="F85" s="38" t="s">
        <v>114</v>
      </c>
      <c r="G85" s="356"/>
      <c r="H85" s="35"/>
      <c r="I85" s="356"/>
      <c r="J85" s="356"/>
      <c r="K85" s="35" t="s">
        <v>114</v>
      </c>
      <c r="L85" s="356"/>
      <c r="M85" s="39"/>
    </row>
    <row r="86" spans="1:13" ht="12.75" customHeight="1">
      <c r="A86" s="36"/>
      <c r="B86" s="1015" t="s">
        <v>296</v>
      </c>
      <c r="C86" s="372" t="s">
        <v>5</v>
      </c>
      <c r="D86" s="373"/>
      <c r="E86" s="379" t="s">
        <v>294</v>
      </c>
      <c r="F86" s="375"/>
      <c r="G86" s="376" t="s">
        <v>287</v>
      </c>
      <c r="H86" s="377"/>
      <c r="I86" s="376"/>
      <c r="J86" s="376"/>
      <c r="K86" s="377"/>
      <c r="L86" s="376" t="s">
        <v>114</v>
      </c>
      <c r="M86" s="378"/>
    </row>
    <row r="87" spans="1:13" ht="12.75" customHeight="1" thickBot="1">
      <c r="A87" s="37"/>
      <c r="B87" s="1016"/>
      <c r="C87" s="380" t="s">
        <v>8</v>
      </c>
      <c r="D87" s="381"/>
      <c r="E87" s="382" t="s">
        <v>294</v>
      </c>
      <c r="F87" s="369"/>
      <c r="G87" s="370" t="s">
        <v>287</v>
      </c>
      <c r="H87" s="368"/>
      <c r="I87" s="370"/>
      <c r="J87" s="370"/>
      <c r="K87" s="368"/>
      <c r="L87" s="370" t="s">
        <v>114</v>
      </c>
      <c r="M87" s="371"/>
    </row>
    <row r="88" spans="1:13" ht="12.75" customHeight="1">
      <c r="A88" s="336" t="s">
        <v>99</v>
      </c>
      <c r="B88" s="1009" t="s">
        <v>284</v>
      </c>
      <c r="C88" s="331" t="s">
        <v>6</v>
      </c>
      <c r="D88" s="341"/>
      <c r="E88" s="342" t="s">
        <v>286</v>
      </c>
      <c r="F88" s="361"/>
      <c r="G88" s="354"/>
      <c r="H88" s="363" t="s">
        <v>287</v>
      </c>
      <c r="I88" s="354"/>
      <c r="J88" s="354" t="s">
        <v>287</v>
      </c>
      <c r="K88" s="363" t="s">
        <v>287</v>
      </c>
      <c r="L88" s="354"/>
      <c r="M88" s="332"/>
    </row>
    <row r="89" spans="1:13" ht="12.75" customHeight="1">
      <c r="A89" s="337"/>
      <c r="B89" s="1010"/>
      <c r="C89" s="23" t="s">
        <v>8</v>
      </c>
      <c r="D89" s="344" t="s">
        <v>344</v>
      </c>
      <c r="E89" s="12" t="s">
        <v>291</v>
      </c>
      <c r="F89" s="3"/>
      <c r="G89" s="357"/>
      <c r="H89" s="4" t="s">
        <v>287</v>
      </c>
      <c r="I89" s="357"/>
      <c r="J89" s="357"/>
      <c r="K89" s="4" t="s">
        <v>287</v>
      </c>
      <c r="L89" s="357"/>
      <c r="M89" s="5"/>
    </row>
    <row r="90" spans="1:13" ht="12.75" customHeight="1">
      <c r="A90" s="337"/>
      <c r="B90" s="1010"/>
      <c r="C90" s="2"/>
      <c r="D90" s="344" t="s">
        <v>346</v>
      </c>
      <c r="E90" s="11" t="s">
        <v>291</v>
      </c>
      <c r="F90" s="3"/>
      <c r="G90" s="357"/>
      <c r="H90" s="4" t="s">
        <v>287</v>
      </c>
      <c r="I90" s="357"/>
      <c r="J90" s="357"/>
      <c r="K90" s="4" t="s">
        <v>287</v>
      </c>
      <c r="L90" s="357"/>
      <c r="M90" s="5"/>
    </row>
    <row r="91" spans="1:13" ht="12.75" customHeight="1">
      <c r="A91" s="337"/>
      <c r="B91" s="1010"/>
      <c r="C91" s="24"/>
      <c r="D91" s="338" t="s">
        <v>333</v>
      </c>
      <c r="E91" s="339" t="s">
        <v>303</v>
      </c>
      <c r="F91" s="334"/>
      <c r="G91" s="352"/>
      <c r="H91" s="333" t="s">
        <v>287</v>
      </c>
      <c r="I91" s="352"/>
      <c r="J91" s="352" t="s">
        <v>287</v>
      </c>
      <c r="K91" s="333" t="s">
        <v>287</v>
      </c>
      <c r="L91" s="352"/>
      <c r="M91" s="335"/>
    </row>
    <row r="92" spans="1:13" ht="12.75" customHeight="1">
      <c r="A92" s="337"/>
      <c r="B92" s="1010"/>
      <c r="C92" s="14" t="s">
        <v>317</v>
      </c>
      <c r="D92" s="15" t="s">
        <v>347</v>
      </c>
      <c r="E92" s="339" t="s">
        <v>295</v>
      </c>
      <c r="F92" s="334"/>
      <c r="G92" s="352"/>
      <c r="H92" s="333"/>
      <c r="I92" s="352" t="s">
        <v>287</v>
      </c>
      <c r="J92" s="352" t="s">
        <v>287</v>
      </c>
      <c r="K92" s="333"/>
      <c r="L92" s="352"/>
      <c r="M92" s="335"/>
    </row>
    <row r="93" spans="1:13" ht="12.75" customHeight="1">
      <c r="A93" s="337"/>
      <c r="B93" s="1011"/>
      <c r="C93" s="1017" t="s">
        <v>348</v>
      </c>
      <c r="D93" s="1018"/>
      <c r="E93" s="340" t="s">
        <v>295</v>
      </c>
      <c r="F93" s="334"/>
      <c r="G93" s="352"/>
      <c r="H93" s="333" t="s">
        <v>114</v>
      </c>
      <c r="I93" s="352"/>
      <c r="J93" s="352" t="s">
        <v>114</v>
      </c>
      <c r="K93" s="352" t="s">
        <v>114</v>
      </c>
      <c r="L93" s="352"/>
      <c r="M93" s="335"/>
    </row>
    <row r="94" spans="1:13" ht="12.75" customHeight="1">
      <c r="A94" s="337"/>
      <c r="B94" s="1015" t="s">
        <v>296</v>
      </c>
      <c r="C94" s="372" t="s">
        <v>5</v>
      </c>
      <c r="D94" s="373"/>
      <c r="E94" s="379" t="s">
        <v>294</v>
      </c>
      <c r="F94" s="375"/>
      <c r="G94" s="376" t="s">
        <v>287</v>
      </c>
      <c r="H94" s="377"/>
      <c r="I94" s="376"/>
      <c r="J94" s="376"/>
      <c r="K94" s="377"/>
      <c r="L94" s="376" t="s">
        <v>287</v>
      </c>
      <c r="M94" s="378"/>
    </row>
    <row r="95" spans="1:13" ht="12.75" customHeight="1" thickBot="1">
      <c r="A95" s="25"/>
      <c r="B95" s="1016"/>
      <c r="C95" s="380" t="s">
        <v>8</v>
      </c>
      <c r="D95" s="381"/>
      <c r="E95" s="382" t="s">
        <v>294</v>
      </c>
      <c r="F95" s="369"/>
      <c r="G95" s="370" t="s">
        <v>287</v>
      </c>
      <c r="H95" s="368"/>
      <c r="I95" s="370"/>
      <c r="J95" s="370"/>
      <c r="K95" s="368"/>
      <c r="L95" s="370" t="s">
        <v>287</v>
      </c>
      <c r="M95" s="371"/>
    </row>
    <row r="96" spans="1:13" ht="12.75" customHeight="1">
      <c r="A96" s="336" t="s">
        <v>103</v>
      </c>
      <c r="B96" s="1009" t="s">
        <v>284</v>
      </c>
      <c r="C96" s="331" t="s">
        <v>6</v>
      </c>
      <c r="D96" s="341"/>
      <c r="E96" s="342" t="s">
        <v>286</v>
      </c>
      <c r="F96" s="361"/>
      <c r="G96" s="354" t="s">
        <v>114</v>
      </c>
      <c r="H96" s="363"/>
      <c r="I96" s="354"/>
      <c r="J96" s="494"/>
      <c r="K96" s="363" t="s">
        <v>287</v>
      </c>
      <c r="L96" s="354" t="s">
        <v>114</v>
      </c>
      <c r="M96" s="332"/>
    </row>
    <row r="97" spans="1:13" ht="12.75" customHeight="1">
      <c r="A97" s="337"/>
      <c r="B97" s="1010"/>
      <c r="C97" s="23" t="s">
        <v>8</v>
      </c>
      <c r="D97" s="344" t="s">
        <v>21</v>
      </c>
      <c r="E97" s="12" t="s">
        <v>291</v>
      </c>
      <c r="F97" s="3"/>
      <c r="G97" s="357" t="s">
        <v>114</v>
      </c>
      <c r="H97" s="4"/>
      <c r="I97" s="357"/>
      <c r="J97" s="495"/>
      <c r="K97" s="4" t="s">
        <v>114</v>
      </c>
      <c r="L97" s="357"/>
      <c r="M97" s="5"/>
    </row>
    <row r="98" spans="1:13" ht="12.75" customHeight="1">
      <c r="A98" s="337"/>
      <c r="B98" s="1010"/>
      <c r="C98" s="2"/>
      <c r="D98" s="338" t="s">
        <v>349</v>
      </c>
      <c r="E98" s="12" t="s">
        <v>291</v>
      </c>
      <c r="F98" s="334"/>
      <c r="G98" s="352" t="s">
        <v>114</v>
      </c>
      <c r="H98" s="333"/>
      <c r="I98" s="352"/>
      <c r="J98" s="496"/>
      <c r="K98" s="333" t="s">
        <v>114</v>
      </c>
      <c r="L98" s="352"/>
      <c r="M98" s="335"/>
    </row>
    <row r="99" spans="1:13" ht="12.75" customHeight="1">
      <c r="A99" s="337"/>
      <c r="B99" s="1010"/>
      <c r="C99" s="2"/>
      <c r="D99" s="338" t="s">
        <v>302</v>
      </c>
      <c r="E99" s="12" t="s">
        <v>291</v>
      </c>
      <c r="F99" s="334"/>
      <c r="G99" s="352" t="s">
        <v>114</v>
      </c>
      <c r="H99" s="333"/>
      <c r="I99" s="352"/>
      <c r="J99" s="496"/>
      <c r="K99" s="333" t="s">
        <v>114</v>
      </c>
      <c r="L99" s="352"/>
      <c r="M99" s="335"/>
    </row>
    <row r="100" spans="1:13" ht="12.75" customHeight="1">
      <c r="A100" s="337"/>
      <c r="B100" s="1010"/>
      <c r="C100" s="2"/>
      <c r="D100" s="10" t="s">
        <v>350</v>
      </c>
      <c r="E100" s="339" t="s">
        <v>303</v>
      </c>
      <c r="F100" s="334"/>
      <c r="G100" s="352" t="s">
        <v>114</v>
      </c>
      <c r="H100" s="333"/>
      <c r="I100" s="352" t="s">
        <v>114</v>
      </c>
      <c r="J100" s="496"/>
      <c r="K100" s="333" t="s">
        <v>114</v>
      </c>
      <c r="L100" s="352"/>
      <c r="M100" s="335"/>
    </row>
    <row r="101" spans="1:13" ht="12.75" customHeight="1">
      <c r="A101" s="337"/>
      <c r="B101" s="1010"/>
      <c r="C101" s="2"/>
      <c r="D101" s="10" t="s">
        <v>351</v>
      </c>
      <c r="E101" s="339" t="s">
        <v>303</v>
      </c>
      <c r="F101" s="334"/>
      <c r="G101" s="352" t="s">
        <v>114</v>
      </c>
      <c r="H101" s="333"/>
      <c r="I101" s="352" t="s">
        <v>114</v>
      </c>
      <c r="J101" s="496"/>
      <c r="K101" s="333" t="s">
        <v>114</v>
      </c>
      <c r="L101" s="352"/>
      <c r="M101" s="335"/>
    </row>
    <row r="102" spans="1:13" ht="12.75" customHeight="1">
      <c r="A102" s="337"/>
      <c r="B102" s="1010"/>
      <c r="C102" s="359"/>
      <c r="D102" s="15" t="s">
        <v>352</v>
      </c>
      <c r="E102" s="339" t="s">
        <v>291</v>
      </c>
      <c r="F102" s="334"/>
      <c r="G102" s="352" t="s">
        <v>114</v>
      </c>
      <c r="H102" s="333"/>
      <c r="I102" s="352"/>
      <c r="J102" s="496"/>
      <c r="K102" s="333" t="s">
        <v>287</v>
      </c>
      <c r="L102" s="352"/>
      <c r="M102" s="335"/>
    </row>
    <row r="103" spans="1:13" ht="12.75" customHeight="1">
      <c r="A103" s="337"/>
      <c r="B103" s="1011"/>
      <c r="C103" s="24" t="s">
        <v>10</v>
      </c>
      <c r="D103" s="30"/>
      <c r="E103" s="11" t="s">
        <v>303</v>
      </c>
      <c r="F103" s="38"/>
      <c r="G103" s="356" t="s">
        <v>114</v>
      </c>
      <c r="H103" s="35"/>
      <c r="I103" s="356"/>
      <c r="J103" s="356"/>
      <c r="K103" s="35" t="s">
        <v>114</v>
      </c>
      <c r="L103" s="356"/>
      <c r="M103" s="39"/>
    </row>
    <row r="104" spans="1:13" ht="12.75" customHeight="1">
      <c r="A104" s="337"/>
      <c r="B104" s="1015" t="s">
        <v>296</v>
      </c>
      <c r="C104" s="372" t="s">
        <v>353</v>
      </c>
      <c r="D104" s="373"/>
      <c r="E104" s="379" t="s">
        <v>294</v>
      </c>
      <c r="F104" s="375"/>
      <c r="G104" s="376" t="s">
        <v>287</v>
      </c>
      <c r="H104" s="377"/>
      <c r="I104" s="376"/>
      <c r="J104" s="376"/>
      <c r="K104" s="377"/>
      <c r="L104" s="387" t="s">
        <v>287</v>
      </c>
      <c r="M104" s="378"/>
    </row>
    <row r="105" spans="1:13" ht="12.75" customHeight="1" thickBot="1">
      <c r="A105" s="25"/>
      <c r="B105" s="1016"/>
      <c r="C105" s="380" t="s">
        <v>8</v>
      </c>
      <c r="D105" s="381"/>
      <c r="E105" s="382" t="s">
        <v>294</v>
      </c>
      <c r="F105" s="369"/>
      <c r="G105" s="370" t="s">
        <v>287</v>
      </c>
      <c r="H105" s="368"/>
      <c r="I105" s="370"/>
      <c r="J105" s="370"/>
      <c r="K105" s="368"/>
      <c r="L105" s="391" t="s">
        <v>287</v>
      </c>
      <c r="M105" s="371"/>
    </row>
    <row r="106" spans="1:13" ht="12.75" customHeight="1">
      <c r="A106" s="100" t="s">
        <v>108</v>
      </c>
      <c r="B106" s="1045" t="s">
        <v>354</v>
      </c>
      <c r="C106" s="172" t="s">
        <v>343</v>
      </c>
      <c r="D106" s="173"/>
      <c r="E106" s="101" t="s">
        <v>355</v>
      </c>
      <c r="F106" s="102" t="s">
        <v>114</v>
      </c>
      <c r="G106" s="103"/>
      <c r="H106" s="101"/>
      <c r="I106" s="103"/>
      <c r="J106" s="103" t="s">
        <v>114</v>
      </c>
      <c r="K106" s="101" t="s">
        <v>114</v>
      </c>
      <c r="L106" s="104"/>
      <c r="M106" s="105"/>
    </row>
    <row r="107" spans="1:13" ht="12.75" customHeight="1">
      <c r="A107" s="106"/>
      <c r="B107" s="1046"/>
      <c r="C107" s="1048" t="s">
        <v>356</v>
      </c>
      <c r="D107" s="107" t="s">
        <v>357</v>
      </c>
      <c r="E107" s="108" t="s">
        <v>299</v>
      </c>
      <c r="F107" s="109" t="s">
        <v>114</v>
      </c>
      <c r="G107" s="110"/>
      <c r="H107" s="111"/>
      <c r="I107" s="110"/>
      <c r="J107" s="111" t="s">
        <v>114</v>
      </c>
      <c r="K107" s="353"/>
      <c r="L107" s="110"/>
      <c r="M107" s="112"/>
    </row>
    <row r="108" spans="1:13" ht="21.95" customHeight="1">
      <c r="A108" s="106"/>
      <c r="B108" s="1046"/>
      <c r="C108" s="1049"/>
      <c r="D108" s="114" t="s">
        <v>358</v>
      </c>
      <c r="E108" s="115" t="s">
        <v>359</v>
      </c>
      <c r="F108" s="116" t="s">
        <v>114</v>
      </c>
      <c r="G108" s="171"/>
      <c r="H108" s="115"/>
      <c r="I108" s="171"/>
      <c r="J108" s="171" t="s">
        <v>114</v>
      </c>
      <c r="K108" s="115" t="s">
        <v>114</v>
      </c>
      <c r="L108" s="171"/>
      <c r="M108" s="117"/>
    </row>
    <row r="109" spans="1:13" ht="12.75" customHeight="1">
      <c r="A109" s="106"/>
      <c r="B109" s="1046"/>
      <c r="C109" s="1050"/>
      <c r="D109" s="114" t="s">
        <v>350</v>
      </c>
      <c r="E109" s="108" t="s">
        <v>299</v>
      </c>
      <c r="F109" s="116" t="s">
        <v>114</v>
      </c>
      <c r="G109" s="171"/>
      <c r="H109" s="115"/>
      <c r="I109" s="171"/>
      <c r="J109" s="171"/>
      <c r="K109" s="116" t="s">
        <v>114</v>
      </c>
      <c r="L109" s="171"/>
      <c r="M109" s="117"/>
    </row>
    <row r="110" spans="1:13" ht="12.75" customHeight="1">
      <c r="A110" s="106"/>
      <c r="B110" s="1046"/>
      <c r="C110" s="1051" t="s">
        <v>360</v>
      </c>
      <c r="D110" s="118" t="s">
        <v>361</v>
      </c>
      <c r="E110" s="119" t="s">
        <v>294</v>
      </c>
      <c r="F110" s="120"/>
      <c r="G110" s="121"/>
      <c r="H110" s="122"/>
      <c r="I110" s="121" t="s">
        <v>114</v>
      </c>
      <c r="J110" s="121" t="s">
        <v>114</v>
      </c>
      <c r="K110" s="122"/>
      <c r="L110" s="121"/>
      <c r="M110" s="123"/>
    </row>
    <row r="111" spans="1:13" ht="12.75" customHeight="1">
      <c r="A111" s="106"/>
      <c r="B111" s="1046"/>
      <c r="C111" s="1051"/>
      <c r="D111" s="118" t="s">
        <v>362</v>
      </c>
      <c r="E111" s="119" t="s">
        <v>294</v>
      </c>
      <c r="F111" s="325"/>
      <c r="G111" s="326"/>
      <c r="H111" s="327"/>
      <c r="I111" s="121" t="s">
        <v>114</v>
      </c>
      <c r="J111" s="121" t="s">
        <v>114</v>
      </c>
      <c r="K111" s="327"/>
      <c r="L111" s="326"/>
      <c r="M111" s="328"/>
    </row>
    <row r="112" spans="1:13" ht="12.75" customHeight="1">
      <c r="A112" s="106"/>
      <c r="B112" s="1047"/>
      <c r="C112" s="1052" t="s">
        <v>363</v>
      </c>
      <c r="D112" s="1053"/>
      <c r="E112" s="329" t="s">
        <v>294</v>
      </c>
      <c r="F112" s="109"/>
      <c r="G112" s="110" t="s">
        <v>114</v>
      </c>
      <c r="H112" s="111"/>
      <c r="I112" s="110"/>
      <c r="J112" s="110" t="s">
        <v>114</v>
      </c>
      <c r="K112" s="111" t="s">
        <v>114</v>
      </c>
      <c r="L112" s="110"/>
      <c r="M112" s="112"/>
    </row>
    <row r="113" spans="1:13" ht="12.75" customHeight="1" thickBot="1">
      <c r="A113" s="106"/>
      <c r="B113" s="392" t="s">
        <v>364</v>
      </c>
      <c r="C113" s="393" t="s">
        <v>343</v>
      </c>
      <c r="D113" s="394"/>
      <c r="E113" s="395" t="s">
        <v>294</v>
      </c>
      <c r="F113" s="396"/>
      <c r="G113" s="397" t="s">
        <v>114</v>
      </c>
      <c r="H113" s="398"/>
      <c r="I113" s="397"/>
      <c r="J113" s="397"/>
      <c r="K113" s="398"/>
      <c r="L113" s="397" t="s">
        <v>114</v>
      </c>
      <c r="M113" s="399"/>
    </row>
    <row r="114" spans="1:13" ht="12.75" customHeight="1">
      <c r="A114" s="336" t="s">
        <v>365</v>
      </c>
      <c r="B114" s="1009" t="s">
        <v>284</v>
      </c>
      <c r="C114" s="331" t="s">
        <v>5</v>
      </c>
      <c r="D114" s="341"/>
      <c r="E114" s="342" t="s">
        <v>286</v>
      </c>
      <c r="F114" s="361" t="s">
        <v>114</v>
      </c>
      <c r="G114" s="354"/>
      <c r="H114" s="363"/>
      <c r="I114" s="354"/>
      <c r="J114" s="354" t="s">
        <v>114</v>
      </c>
      <c r="K114" s="363" t="s">
        <v>114</v>
      </c>
      <c r="L114" s="354"/>
      <c r="M114" s="332"/>
    </row>
    <row r="115" spans="1:13" ht="12.75" customHeight="1">
      <c r="A115" s="337"/>
      <c r="B115" s="1010"/>
      <c r="C115" s="1012" t="s">
        <v>8</v>
      </c>
      <c r="D115" s="343" t="s">
        <v>333</v>
      </c>
      <c r="E115" s="18" t="s">
        <v>303</v>
      </c>
      <c r="F115" s="3" t="s">
        <v>114</v>
      </c>
      <c r="G115" s="357"/>
      <c r="H115" s="4"/>
      <c r="I115" s="357"/>
      <c r="J115" s="357" t="s">
        <v>114</v>
      </c>
      <c r="K115" s="4"/>
      <c r="L115" s="357"/>
      <c r="M115" s="5"/>
    </row>
    <row r="116" spans="1:13" ht="12.75" customHeight="1">
      <c r="A116" s="337"/>
      <c r="B116" s="1010"/>
      <c r="C116" s="1013"/>
      <c r="D116" s="15" t="s">
        <v>366</v>
      </c>
      <c r="E116" s="339" t="s">
        <v>301</v>
      </c>
      <c r="F116" s="334" t="s">
        <v>114</v>
      </c>
      <c r="G116" s="352"/>
      <c r="H116" s="333"/>
      <c r="I116" s="352"/>
      <c r="J116" s="352" t="s">
        <v>114</v>
      </c>
      <c r="K116" s="333"/>
      <c r="L116" s="352"/>
      <c r="M116" s="335"/>
    </row>
    <row r="117" spans="1:13" ht="12.75" customHeight="1">
      <c r="A117" s="337"/>
      <c r="B117" s="1010"/>
      <c r="C117" s="1014"/>
      <c r="D117" s="30" t="s">
        <v>302</v>
      </c>
      <c r="E117" s="11" t="s">
        <v>303</v>
      </c>
      <c r="F117" s="334" t="s">
        <v>114</v>
      </c>
      <c r="G117" s="356"/>
      <c r="H117" s="35"/>
      <c r="I117" s="356"/>
      <c r="J117" s="356" t="s">
        <v>114</v>
      </c>
      <c r="K117" s="35"/>
      <c r="L117" s="356"/>
      <c r="M117" s="39"/>
    </row>
    <row r="118" spans="1:13" ht="12.75" customHeight="1">
      <c r="A118" s="337"/>
      <c r="B118" s="1010"/>
      <c r="C118" s="1019" t="s">
        <v>10</v>
      </c>
      <c r="D118" s="338" t="s">
        <v>367</v>
      </c>
      <c r="E118" s="11" t="s">
        <v>301</v>
      </c>
      <c r="F118" s="38" t="s">
        <v>114</v>
      </c>
      <c r="G118" s="356"/>
      <c r="H118" s="35"/>
      <c r="I118" s="356"/>
      <c r="J118" s="356" t="s">
        <v>114</v>
      </c>
      <c r="K118" s="35" t="s">
        <v>114</v>
      </c>
      <c r="L118" s="356"/>
      <c r="M118" s="39"/>
    </row>
    <row r="119" spans="1:13" ht="12.75" customHeight="1">
      <c r="A119" s="337"/>
      <c r="B119" s="1011"/>
      <c r="C119" s="1020"/>
      <c r="D119" s="338" t="s">
        <v>368</v>
      </c>
      <c r="E119" s="11" t="s">
        <v>301</v>
      </c>
      <c r="F119" s="38" t="s">
        <v>114</v>
      </c>
      <c r="G119" s="356"/>
      <c r="H119" s="35"/>
      <c r="I119" s="356"/>
      <c r="J119" s="356" t="s">
        <v>114</v>
      </c>
      <c r="K119" s="35" t="s">
        <v>114</v>
      </c>
      <c r="L119" s="356"/>
      <c r="M119" s="39"/>
    </row>
    <row r="120" spans="1:13" ht="12.75" customHeight="1">
      <c r="A120" s="337"/>
      <c r="B120" s="1015" t="s">
        <v>296</v>
      </c>
      <c r="C120" s="372" t="s">
        <v>5</v>
      </c>
      <c r="D120" s="373"/>
      <c r="E120" s="379" t="s">
        <v>294</v>
      </c>
      <c r="F120" s="375"/>
      <c r="G120" s="376" t="s">
        <v>114</v>
      </c>
      <c r="H120" s="377"/>
      <c r="I120" s="376"/>
      <c r="J120" s="376"/>
      <c r="K120" s="377"/>
      <c r="L120" s="376" t="s">
        <v>114</v>
      </c>
      <c r="M120" s="378"/>
    </row>
    <row r="121" spans="1:13" ht="12.75" customHeight="1" thickBot="1">
      <c r="A121" s="25"/>
      <c r="B121" s="1016"/>
      <c r="C121" s="380" t="s">
        <v>8</v>
      </c>
      <c r="D121" s="381"/>
      <c r="E121" s="382" t="s">
        <v>294</v>
      </c>
      <c r="F121" s="369"/>
      <c r="G121" s="370" t="s">
        <v>114</v>
      </c>
      <c r="H121" s="368"/>
      <c r="I121" s="370"/>
      <c r="J121" s="370"/>
      <c r="K121" s="368"/>
      <c r="L121" s="370" t="s">
        <v>114</v>
      </c>
      <c r="M121" s="371"/>
    </row>
    <row r="122" spans="1:13" ht="12.75" thickBot="1">
      <c r="A122" s="147" t="s">
        <v>122</v>
      </c>
      <c r="B122" s="1043" t="s">
        <v>354</v>
      </c>
      <c r="C122" s="1044" t="s">
        <v>369</v>
      </c>
      <c r="D122" s="1044"/>
      <c r="E122" s="124" t="s">
        <v>370</v>
      </c>
      <c r="F122" s="102"/>
      <c r="G122" s="103"/>
      <c r="H122" s="101" t="s">
        <v>114</v>
      </c>
      <c r="I122" s="103"/>
      <c r="J122" s="103" t="s">
        <v>114</v>
      </c>
      <c r="K122" s="125"/>
      <c r="L122" s="103"/>
      <c r="M122" s="105"/>
    </row>
    <row r="123" spans="1:13" ht="12.75" customHeight="1" thickBot="1">
      <c r="A123" s="106"/>
      <c r="B123" s="1043"/>
      <c r="C123" s="126" t="s">
        <v>371</v>
      </c>
      <c r="D123" s="127" t="s">
        <v>372</v>
      </c>
      <c r="E123" s="128" t="s">
        <v>373</v>
      </c>
      <c r="F123" s="129"/>
      <c r="G123" s="130"/>
      <c r="H123" s="131" t="s">
        <v>114</v>
      </c>
      <c r="I123" s="130"/>
      <c r="J123" s="130" t="s">
        <v>114</v>
      </c>
      <c r="K123" s="131"/>
      <c r="L123" s="130"/>
      <c r="M123" s="132"/>
    </row>
    <row r="124" spans="1:13" ht="12.75" customHeight="1" thickBot="1">
      <c r="A124" s="106"/>
      <c r="B124" s="1043"/>
      <c r="C124" s="148"/>
      <c r="D124" s="133" t="s">
        <v>374</v>
      </c>
      <c r="E124" s="134" t="s">
        <v>375</v>
      </c>
      <c r="F124" s="109"/>
      <c r="G124" s="110"/>
      <c r="H124" s="111" t="s">
        <v>114</v>
      </c>
      <c r="I124" s="110"/>
      <c r="J124" s="110" t="s">
        <v>114</v>
      </c>
      <c r="K124" s="111"/>
      <c r="L124" s="110"/>
      <c r="M124" s="112"/>
    </row>
    <row r="125" spans="1:13" ht="27" customHeight="1" thickBot="1">
      <c r="A125" s="106"/>
      <c r="B125" s="1043"/>
      <c r="C125" s="113"/>
      <c r="D125" s="135" t="s">
        <v>376</v>
      </c>
      <c r="E125" s="136" t="s">
        <v>370</v>
      </c>
      <c r="F125" s="116"/>
      <c r="G125" s="171"/>
      <c r="H125" s="115" t="s">
        <v>114</v>
      </c>
      <c r="I125" s="171"/>
      <c r="J125" s="171" t="s">
        <v>114</v>
      </c>
      <c r="K125" s="136"/>
      <c r="L125" s="171"/>
      <c r="M125" s="117"/>
    </row>
    <row r="126" spans="1:13" ht="12.75" customHeight="1" thickBot="1">
      <c r="A126" s="106"/>
      <c r="B126" s="1043"/>
      <c r="C126" s="137" t="s">
        <v>356</v>
      </c>
      <c r="D126" s="138" t="s">
        <v>302</v>
      </c>
      <c r="E126" s="139" t="s">
        <v>375</v>
      </c>
      <c r="F126" s="116"/>
      <c r="G126" s="171"/>
      <c r="H126" s="115" t="s">
        <v>114</v>
      </c>
      <c r="I126" s="171" t="s">
        <v>114</v>
      </c>
      <c r="J126" s="171" t="s">
        <v>114</v>
      </c>
      <c r="K126" s="136"/>
      <c r="L126" s="171"/>
      <c r="M126" s="117"/>
    </row>
    <row r="127" spans="1:13" ht="12.75" customHeight="1" thickBot="1">
      <c r="A127" s="106"/>
      <c r="B127" s="1043"/>
      <c r="C127" s="148"/>
      <c r="D127" s="138" t="s">
        <v>377</v>
      </c>
      <c r="E127" s="140" t="s">
        <v>378</v>
      </c>
      <c r="F127" s="109"/>
      <c r="G127" s="110"/>
      <c r="H127" s="111" t="s">
        <v>114</v>
      </c>
      <c r="I127" s="110"/>
      <c r="J127" s="110" t="s">
        <v>114</v>
      </c>
      <c r="K127" s="111"/>
      <c r="L127" s="110"/>
      <c r="M127" s="112"/>
    </row>
    <row r="128" spans="1:13" ht="12.75" customHeight="1" thickBot="1">
      <c r="A128" s="106"/>
      <c r="B128" s="1043"/>
      <c r="C128" s="113"/>
      <c r="D128" s="141" t="s">
        <v>379</v>
      </c>
      <c r="E128" s="142" t="s">
        <v>380</v>
      </c>
      <c r="F128" s="110"/>
      <c r="G128" s="110"/>
      <c r="H128" s="110" t="s">
        <v>114</v>
      </c>
      <c r="I128" s="110"/>
      <c r="J128" s="110" t="s">
        <v>114</v>
      </c>
      <c r="K128" s="110"/>
      <c r="L128" s="110"/>
      <c r="M128" s="143"/>
    </row>
    <row r="129" spans="1:13" ht="12.75" customHeight="1">
      <c r="A129" s="106"/>
      <c r="B129" s="1043"/>
      <c r="C129" s="144" t="s">
        <v>363</v>
      </c>
      <c r="D129" s="141"/>
      <c r="E129" s="142" t="s">
        <v>294</v>
      </c>
      <c r="F129" s="110"/>
      <c r="G129" s="110" t="s">
        <v>114</v>
      </c>
      <c r="H129" s="110"/>
      <c r="I129" s="110"/>
      <c r="J129" s="651"/>
      <c r="K129" s="110" t="s">
        <v>287</v>
      </c>
      <c r="L129" s="110"/>
      <c r="M129" s="143"/>
    </row>
    <row r="130" spans="1:13" ht="12.75" customHeight="1" thickBot="1">
      <c r="A130" s="149"/>
      <c r="B130" s="400" t="s">
        <v>364</v>
      </c>
      <c r="C130" s="401" t="s">
        <v>343</v>
      </c>
      <c r="D130" s="402"/>
      <c r="E130" s="403" t="s">
        <v>294</v>
      </c>
      <c r="F130" s="404"/>
      <c r="G130" s="405"/>
      <c r="H130" s="406" t="s">
        <v>114</v>
      </c>
      <c r="I130" s="405"/>
      <c r="J130" s="405" t="s">
        <v>114</v>
      </c>
      <c r="K130" s="407"/>
      <c r="L130" s="405" t="s">
        <v>114</v>
      </c>
      <c r="M130" s="408"/>
    </row>
    <row r="131" spans="1:13" ht="12.75" customHeight="1">
      <c r="A131" s="336" t="s">
        <v>129</v>
      </c>
      <c r="B131" s="1009" t="s">
        <v>284</v>
      </c>
      <c r="C131" s="331" t="s">
        <v>6</v>
      </c>
      <c r="D131" s="341"/>
      <c r="E131" s="9" t="s">
        <v>286</v>
      </c>
      <c r="F131" s="361"/>
      <c r="G131" s="354"/>
      <c r="H131" s="363" t="s">
        <v>287</v>
      </c>
      <c r="I131" s="354"/>
      <c r="J131" s="354"/>
      <c r="K131" s="363" t="s">
        <v>287</v>
      </c>
      <c r="L131" s="354"/>
      <c r="M131" s="332"/>
    </row>
    <row r="132" spans="1:13" ht="12.75" customHeight="1">
      <c r="A132" s="337"/>
      <c r="B132" s="1010"/>
      <c r="C132" s="23" t="s">
        <v>8</v>
      </c>
      <c r="D132" s="344" t="s">
        <v>20</v>
      </c>
      <c r="E132" s="11" t="s">
        <v>303</v>
      </c>
      <c r="F132" s="3"/>
      <c r="G132" s="357"/>
      <c r="H132" s="4" t="s">
        <v>287</v>
      </c>
      <c r="I132" s="357"/>
      <c r="J132" s="357"/>
      <c r="K132" s="4" t="s">
        <v>287</v>
      </c>
      <c r="L132" s="357"/>
      <c r="M132" s="5"/>
    </row>
    <row r="133" spans="1:13" ht="12.75" customHeight="1">
      <c r="A133" s="337"/>
      <c r="B133" s="1010"/>
      <c r="C133" s="2"/>
      <c r="D133" s="338" t="s">
        <v>27</v>
      </c>
      <c r="E133" s="11" t="s">
        <v>303</v>
      </c>
      <c r="F133" s="334"/>
      <c r="G133" s="352"/>
      <c r="H133" s="4" t="s">
        <v>287</v>
      </c>
      <c r="I133" s="352"/>
      <c r="J133" s="357"/>
      <c r="K133" s="4" t="s">
        <v>287</v>
      </c>
      <c r="L133" s="357"/>
      <c r="M133" s="335"/>
    </row>
    <row r="134" spans="1:13" ht="12.75" customHeight="1">
      <c r="A134" s="337"/>
      <c r="B134" s="1010"/>
      <c r="C134" s="2"/>
      <c r="D134" s="10" t="s">
        <v>331</v>
      </c>
      <c r="E134" s="11" t="s">
        <v>303</v>
      </c>
      <c r="F134" s="38"/>
      <c r="G134" s="356"/>
      <c r="H134" s="4" t="s">
        <v>287</v>
      </c>
      <c r="I134" s="356"/>
      <c r="J134" s="357"/>
      <c r="K134" s="4" t="s">
        <v>287</v>
      </c>
      <c r="L134" s="357"/>
      <c r="M134" s="39"/>
    </row>
    <row r="135" spans="1:13" ht="12.75" customHeight="1">
      <c r="A135" s="337"/>
      <c r="B135" s="1010"/>
      <c r="C135" s="2"/>
      <c r="D135" s="10" t="s">
        <v>312</v>
      </c>
      <c r="E135" s="11" t="s">
        <v>303</v>
      </c>
      <c r="F135" s="38"/>
      <c r="G135" s="356"/>
      <c r="H135" s="4" t="s">
        <v>287</v>
      </c>
      <c r="I135" s="356"/>
      <c r="J135" s="357"/>
      <c r="K135" s="4" t="s">
        <v>287</v>
      </c>
      <c r="L135" s="357"/>
      <c r="M135" s="39"/>
    </row>
    <row r="136" spans="1:13" ht="12.75" customHeight="1">
      <c r="A136" s="337"/>
      <c r="B136" s="1010"/>
      <c r="C136" s="2"/>
      <c r="D136" s="10" t="s">
        <v>381</v>
      </c>
      <c r="E136" s="11" t="s">
        <v>303</v>
      </c>
      <c r="F136" s="38"/>
      <c r="G136" s="356"/>
      <c r="H136" s="4" t="s">
        <v>287</v>
      </c>
      <c r="I136" s="356"/>
      <c r="J136" s="357"/>
      <c r="K136" s="4" t="s">
        <v>287</v>
      </c>
      <c r="L136" s="357"/>
      <c r="M136" s="39"/>
    </row>
    <row r="137" spans="1:13" ht="12.75" customHeight="1">
      <c r="A137" s="337"/>
      <c r="B137" s="1010"/>
      <c r="C137" s="2"/>
      <c r="D137" s="10" t="s">
        <v>382</v>
      </c>
      <c r="E137" s="11" t="s">
        <v>303</v>
      </c>
      <c r="F137" s="38"/>
      <c r="G137" s="356"/>
      <c r="H137" s="4" t="s">
        <v>287</v>
      </c>
      <c r="I137" s="356"/>
      <c r="J137" s="357"/>
      <c r="K137" s="4" t="s">
        <v>287</v>
      </c>
      <c r="L137" s="357"/>
      <c r="M137" s="39"/>
    </row>
    <row r="138" spans="1:13" ht="12.75" customHeight="1">
      <c r="A138" s="337"/>
      <c r="B138" s="1010"/>
      <c r="C138" s="2"/>
      <c r="D138" s="10" t="s">
        <v>22</v>
      </c>
      <c r="E138" s="11" t="s">
        <v>303</v>
      </c>
      <c r="F138" s="38"/>
      <c r="G138" s="356"/>
      <c r="H138" s="4" t="s">
        <v>287</v>
      </c>
      <c r="I138" s="356"/>
      <c r="J138" s="357"/>
      <c r="K138" s="4" t="s">
        <v>287</v>
      </c>
      <c r="L138" s="357"/>
      <c r="M138" s="39"/>
    </row>
    <row r="139" spans="1:13" ht="12.75" customHeight="1">
      <c r="A139" s="337"/>
      <c r="B139" s="1010"/>
      <c r="C139" s="2"/>
      <c r="D139" s="10" t="s">
        <v>21</v>
      </c>
      <c r="E139" s="11" t="s">
        <v>303</v>
      </c>
      <c r="F139" s="334"/>
      <c r="G139" s="352"/>
      <c r="H139" s="333" t="s">
        <v>287</v>
      </c>
      <c r="I139" s="352"/>
      <c r="J139" s="357"/>
      <c r="K139" s="4" t="s">
        <v>287</v>
      </c>
      <c r="L139" s="357"/>
      <c r="M139" s="39"/>
    </row>
    <row r="140" spans="1:13" ht="12.75" customHeight="1">
      <c r="A140" s="337"/>
      <c r="B140" s="1010"/>
      <c r="C140" s="2"/>
      <c r="D140" s="10" t="s">
        <v>344</v>
      </c>
      <c r="E140" s="18" t="s">
        <v>303</v>
      </c>
      <c r="F140" s="334"/>
      <c r="G140" s="352"/>
      <c r="H140" s="333" t="s">
        <v>287</v>
      </c>
      <c r="I140" s="352"/>
      <c r="J140" s="352"/>
      <c r="K140" s="333" t="s">
        <v>287</v>
      </c>
      <c r="L140" s="352"/>
      <c r="M140" s="335"/>
    </row>
    <row r="141" spans="1:13" ht="12.75" customHeight="1">
      <c r="A141" s="337"/>
      <c r="B141" s="1010"/>
      <c r="C141" s="24"/>
      <c r="D141" s="10" t="s">
        <v>352</v>
      </c>
      <c r="E141" s="12" t="s">
        <v>291</v>
      </c>
      <c r="F141" s="38"/>
      <c r="G141" s="356"/>
      <c r="H141" s="35" t="s">
        <v>287</v>
      </c>
      <c r="I141" s="356"/>
      <c r="J141" s="356"/>
      <c r="K141" s="35" t="s">
        <v>287</v>
      </c>
      <c r="L141" s="356"/>
      <c r="M141" s="39"/>
    </row>
    <row r="142" spans="1:13" ht="12.75" customHeight="1">
      <c r="A142" s="337"/>
      <c r="B142" s="1011"/>
      <c r="C142" s="1017" t="s">
        <v>383</v>
      </c>
      <c r="D142" s="1018"/>
      <c r="E142" s="11" t="s">
        <v>295</v>
      </c>
      <c r="F142" s="38"/>
      <c r="G142" s="356" t="s">
        <v>114</v>
      </c>
      <c r="H142" s="35"/>
      <c r="I142" s="356"/>
      <c r="J142" s="356"/>
      <c r="K142" s="35" t="s">
        <v>114</v>
      </c>
      <c r="L142" s="356"/>
      <c r="M142" s="39"/>
    </row>
    <row r="143" spans="1:13" ht="12.75" customHeight="1">
      <c r="A143" s="337"/>
      <c r="B143" s="1015" t="s">
        <v>296</v>
      </c>
      <c r="C143" s="372" t="s">
        <v>5</v>
      </c>
      <c r="D143" s="373"/>
      <c r="E143" s="409" t="s">
        <v>286</v>
      </c>
      <c r="F143" s="375"/>
      <c r="G143" s="376" t="s">
        <v>114</v>
      </c>
      <c r="H143" s="377"/>
      <c r="I143" s="376"/>
      <c r="J143" s="376"/>
      <c r="K143" s="377"/>
      <c r="L143" s="376" t="s">
        <v>114</v>
      </c>
      <c r="M143" s="378"/>
    </row>
    <row r="144" spans="1:13" ht="12.75" customHeight="1" thickBot="1">
      <c r="A144" s="25"/>
      <c r="B144" s="1016"/>
      <c r="C144" s="380" t="s">
        <v>8</v>
      </c>
      <c r="D144" s="381"/>
      <c r="E144" s="410" t="s">
        <v>303</v>
      </c>
      <c r="F144" s="369"/>
      <c r="G144" s="370" t="s">
        <v>114</v>
      </c>
      <c r="H144" s="368"/>
      <c r="I144" s="370"/>
      <c r="J144" s="370"/>
      <c r="K144" s="368"/>
      <c r="L144" s="370" t="s">
        <v>114</v>
      </c>
      <c r="M144" s="371"/>
    </row>
    <row r="145" spans="1:13" ht="12.75" customHeight="1">
      <c r="A145" s="336" t="s">
        <v>134</v>
      </c>
      <c r="B145" s="1009" t="s">
        <v>284</v>
      </c>
      <c r="C145" s="331" t="s">
        <v>6</v>
      </c>
      <c r="D145" s="341"/>
      <c r="E145" s="342" t="s">
        <v>286</v>
      </c>
      <c r="F145" s="361" t="s">
        <v>287</v>
      </c>
      <c r="G145" s="354"/>
      <c r="H145" s="363"/>
      <c r="I145" s="354"/>
      <c r="J145" s="354"/>
      <c r="K145" s="363" t="s">
        <v>287</v>
      </c>
      <c r="L145" s="354"/>
      <c r="M145" s="332"/>
    </row>
    <row r="146" spans="1:13" ht="12.75" customHeight="1">
      <c r="A146" s="337"/>
      <c r="B146" s="1010"/>
      <c r="C146" s="23" t="s">
        <v>8</v>
      </c>
      <c r="D146" s="344" t="s">
        <v>312</v>
      </c>
      <c r="E146" s="18" t="s">
        <v>303</v>
      </c>
      <c r="F146" s="357" t="s">
        <v>114</v>
      </c>
      <c r="G146" s="357"/>
      <c r="H146" s="4"/>
      <c r="I146" s="357"/>
      <c r="J146" s="357" t="s">
        <v>287</v>
      </c>
      <c r="K146" s="4"/>
      <c r="L146" s="357"/>
      <c r="M146" s="5"/>
    </row>
    <row r="147" spans="1:13" ht="12.75" customHeight="1">
      <c r="A147" s="337"/>
      <c r="B147" s="1010"/>
      <c r="C147" s="2"/>
      <c r="D147" s="338" t="s">
        <v>344</v>
      </c>
      <c r="E147" s="339" t="s">
        <v>303</v>
      </c>
      <c r="F147" s="334" t="s">
        <v>114</v>
      </c>
      <c r="G147" s="352"/>
      <c r="H147" s="333"/>
      <c r="I147" s="352"/>
      <c r="J147" s="352" t="s">
        <v>287</v>
      </c>
      <c r="K147" s="333"/>
      <c r="L147" s="352"/>
      <c r="M147" s="335"/>
    </row>
    <row r="148" spans="1:13" ht="12.75" customHeight="1">
      <c r="A148" s="337"/>
      <c r="B148" s="1010"/>
      <c r="C148" s="2"/>
      <c r="D148" s="10" t="s">
        <v>352</v>
      </c>
      <c r="E148" s="339" t="s">
        <v>303</v>
      </c>
      <c r="F148" s="334" t="s">
        <v>114</v>
      </c>
      <c r="G148" s="356"/>
      <c r="H148" s="35"/>
      <c r="I148" s="356"/>
      <c r="J148" s="352"/>
      <c r="K148" s="352" t="s">
        <v>287</v>
      </c>
      <c r="L148" s="356"/>
      <c r="M148" s="39"/>
    </row>
    <row r="149" spans="1:13" ht="12.75" customHeight="1">
      <c r="A149" s="337"/>
      <c r="B149" s="1010"/>
      <c r="C149" s="24"/>
      <c r="D149" s="10" t="s">
        <v>333</v>
      </c>
      <c r="E149" s="11" t="s">
        <v>303</v>
      </c>
      <c r="F149" s="38" t="s">
        <v>114</v>
      </c>
      <c r="G149" s="356"/>
      <c r="H149" s="35"/>
      <c r="I149" s="356"/>
      <c r="J149" s="356" t="s">
        <v>287</v>
      </c>
      <c r="K149" s="35"/>
      <c r="L149" s="356"/>
      <c r="M149" s="39"/>
    </row>
    <row r="150" spans="1:13" ht="12.75" customHeight="1">
      <c r="A150" s="337"/>
      <c r="B150" s="1011"/>
      <c r="C150" s="24" t="s">
        <v>10</v>
      </c>
      <c r="D150" s="30"/>
      <c r="E150" s="11" t="s">
        <v>301</v>
      </c>
      <c r="F150" s="38" t="s">
        <v>114</v>
      </c>
      <c r="G150" s="356"/>
      <c r="H150" s="35"/>
      <c r="I150" s="356"/>
      <c r="J150" s="356"/>
      <c r="K150" s="35" t="s">
        <v>114</v>
      </c>
      <c r="L150" s="356"/>
      <c r="M150" s="39"/>
    </row>
    <row r="151" spans="1:13" ht="12.75" customHeight="1">
      <c r="A151" s="337"/>
      <c r="B151" s="1054" t="s">
        <v>296</v>
      </c>
      <c r="C151" s="628" t="s">
        <v>384</v>
      </c>
      <c r="D151" s="30"/>
      <c r="E151" s="27" t="s">
        <v>286</v>
      </c>
      <c r="F151" s="362"/>
      <c r="G151" s="355" t="s">
        <v>287</v>
      </c>
      <c r="H151" s="364"/>
      <c r="I151" s="355"/>
      <c r="J151" s="355"/>
      <c r="K151" s="364" t="s">
        <v>287</v>
      </c>
      <c r="L151" s="355"/>
      <c r="M151" s="346"/>
    </row>
    <row r="152" spans="1:13" ht="12.75" customHeight="1" thickBot="1">
      <c r="A152" s="25"/>
      <c r="B152" s="1055"/>
      <c r="C152" s="629" t="s">
        <v>8</v>
      </c>
      <c r="D152" s="630"/>
      <c r="E152" s="631" t="s">
        <v>295</v>
      </c>
      <c r="F152" s="632"/>
      <c r="G152" s="633" t="s">
        <v>287</v>
      </c>
      <c r="H152" s="634"/>
      <c r="I152" s="633"/>
      <c r="J152" s="633" t="s">
        <v>287</v>
      </c>
      <c r="K152" s="634"/>
      <c r="L152" s="633"/>
      <c r="M152" s="635"/>
    </row>
    <row r="153" spans="1:13" ht="12.75" customHeight="1">
      <c r="A153" s="336" t="s">
        <v>136</v>
      </c>
      <c r="B153" s="1009" t="s">
        <v>284</v>
      </c>
      <c r="C153" s="331" t="s">
        <v>6</v>
      </c>
      <c r="D153" s="341"/>
      <c r="E153" s="342" t="s">
        <v>286</v>
      </c>
      <c r="F153" s="361" t="s">
        <v>114</v>
      </c>
      <c r="G153" s="354"/>
      <c r="H153" s="363"/>
      <c r="I153" s="354"/>
      <c r="J153" s="354" t="s">
        <v>114</v>
      </c>
      <c r="K153" s="363" t="s">
        <v>114</v>
      </c>
      <c r="L153" s="354"/>
      <c r="M153" s="332"/>
    </row>
    <row r="154" spans="1:13" ht="12.75" customHeight="1">
      <c r="A154" s="337"/>
      <c r="B154" s="1010"/>
      <c r="C154" s="14" t="s">
        <v>7</v>
      </c>
      <c r="D154" s="15"/>
      <c r="E154" s="339" t="s">
        <v>339</v>
      </c>
      <c r="F154" s="334" t="s">
        <v>114</v>
      </c>
      <c r="G154" s="352"/>
      <c r="H154" s="333"/>
      <c r="I154" s="352"/>
      <c r="J154" s="352" t="s">
        <v>114</v>
      </c>
      <c r="K154" s="333" t="s">
        <v>114</v>
      </c>
      <c r="L154" s="352"/>
      <c r="M154" s="335"/>
    </row>
    <row r="155" spans="1:13" ht="12.75" customHeight="1">
      <c r="A155" s="337"/>
      <c r="B155" s="1010"/>
      <c r="C155" s="23" t="s">
        <v>8</v>
      </c>
      <c r="D155" s="13" t="s">
        <v>385</v>
      </c>
      <c r="E155" s="339" t="s">
        <v>291</v>
      </c>
      <c r="F155" s="334" t="s">
        <v>114</v>
      </c>
      <c r="G155" s="352"/>
      <c r="H155" s="333"/>
      <c r="I155" s="352"/>
      <c r="J155" s="352" t="s">
        <v>114</v>
      </c>
      <c r="K155" s="333" t="s">
        <v>114</v>
      </c>
      <c r="L155" s="352"/>
      <c r="M155" s="335"/>
    </row>
    <row r="156" spans="1:13" ht="12.75" customHeight="1">
      <c r="A156" s="337"/>
      <c r="B156" s="1010"/>
      <c r="C156" s="2"/>
      <c r="D156" s="10" t="s">
        <v>366</v>
      </c>
      <c r="E156" s="11" t="s">
        <v>291</v>
      </c>
      <c r="F156" s="38" t="s">
        <v>114</v>
      </c>
      <c r="G156" s="356"/>
      <c r="H156" s="35"/>
      <c r="I156" s="356"/>
      <c r="J156" s="356" t="s">
        <v>114</v>
      </c>
      <c r="K156" s="333" t="s">
        <v>114</v>
      </c>
      <c r="L156" s="356"/>
      <c r="M156" s="39"/>
    </row>
    <row r="157" spans="1:13" ht="12.75" customHeight="1">
      <c r="A157" s="337"/>
      <c r="B157" s="1010"/>
      <c r="C157" s="24"/>
      <c r="D157" s="10" t="s">
        <v>333</v>
      </c>
      <c r="E157" s="11" t="s">
        <v>303</v>
      </c>
      <c r="F157" s="38" t="s">
        <v>114</v>
      </c>
      <c r="G157" s="356"/>
      <c r="H157" s="35"/>
      <c r="I157" s="356"/>
      <c r="J157" s="356" t="s">
        <v>114</v>
      </c>
      <c r="K157" s="35" t="s">
        <v>114</v>
      </c>
      <c r="L157" s="356"/>
      <c r="M157" s="39"/>
    </row>
    <row r="158" spans="1:13" ht="12.75" customHeight="1">
      <c r="A158" s="337"/>
      <c r="B158" s="1010"/>
      <c r="C158" s="23" t="s">
        <v>317</v>
      </c>
      <c r="D158" s="338" t="s">
        <v>386</v>
      </c>
      <c r="E158" s="339" t="s">
        <v>339</v>
      </c>
      <c r="F158" s="334" t="s">
        <v>114</v>
      </c>
      <c r="G158" s="352"/>
      <c r="H158" s="333"/>
      <c r="I158" s="352"/>
      <c r="J158" s="352" t="s">
        <v>114</v>
      </c>
      <c r="K158" s="333" t="s">
        <v>114</v>
      </c>
      <c r="L158" s="352"/>
      <c r="M158" s="335"/>
    </row>
    <row r="159" spans="1:13" ht="12.75" customHeight="1">
      <c r="A159" s="337"/>
      <c r="B159" s="1010"/>
      <c r="C159" s="2"/>
      <c r="D159" s="338" t="s">
        <v>387</v>
      </c>
      <c r="E159" s="12" t="s">
        <v>388</v>
      </c>
      <c r="F159" s="334"/>
      <c r="G159" s="352"/>
      <c r="H159" s="333"/>
      <c r="I159" s="352" t="s">
        <v>114</v>
      </c>
      <c r="J159" s="352"/>
      <c r="K159" s="333" t="s">
        <v>114</v>
      </c>
      <c r="L159" s="352"/>
      <c r="M159" s="335"/>
    </row>
    <row r="160" spans="1:13" ht="12.75" customHeight="1">
      <c r="A160" s="337"/>
      <c r="B160" s="1010"/>
      <c r="C160" s="24"/>
      <c r="D160" s="338" t="s">
        <v>389</v>
      </c>
      <c r="E160" s="12" t="s">
        <v>388</v>
      </c>
      <c r="F160" s="334"/>
      <c r="G160" s="352"/>
      <c r="H160" s="333"/>
      <c r="I160" s="352" t="s">
        <v>114</v>
      </c>
      <c r="J160" s="352"/>
      <c r="K160" s="333" t="s">
        <v>114</v>
      </c>
      <c r="L160" s="352"/>
      <c r="M160" s="335"/>
    </row>
    <row r="161" spans="1:13" ht="12.75" customHeight="1">
      <c r="A161" s="337"/>
      <c r="B161" s="1011"/>
      <c r="C161" s="24" t="s">
        <v>10</v>
      </c>
      <c r="D161" s="30"/>
      <c r="E161" s="11" t="s">
        <v>295</v>
      </c>
      <c r="F161" s="38"/>
      <c r="G161" s="356" t="s">
        <v>114</v>
      </c>
      <c r="H161" s="35"/>
      <c r="I161" s="356" t="s">
        <v>114</v>
      </c>
      <c r="J161" s="356" t="s">
        <v>114</v>
      </c>
      <c r="K161" s="35"/>
      <c r="L161" s="356"/>
      <c r="M161" s="39" t="s">
        <v>114</v>
      </c>
    </row>
    <row r="162" spans="1:13" ht="12.75" customHeight="1">
      <c r="A162" s="337"/>
      <c r="B162" s="1015" t="s">
        <v>296</v>
      </c>
      <c r="C162" s="372" t="s">
        <v>6</v>
      </c>
      <c r="D162" s="373"/>
      <c r="E162" s="379" t="s">
        <v>295</v>
      </c>
      <c r="F162" s="375"/>
      <c r="G162" s="376" t="s">
        <v>114</v>
      </c>
      <c r="H162" s="377"/>
      <c r="I162" s="376"/>
      <c r="J162" s="376"/>
      <c r="K162" s="377"/>
      <c r="L162" s="376" t="s">
        <v>114</v>
      </c>
      <c r="M162" s="378"/>
    </row>
    <row r="163" spans="1:13" ht="12.75" customHeight="1" thickBot="1">
      <c r="A163" s="25"/>
      <c r="B163" s="1016"/>
      <c r="C163" s="380" t="s">
        <v>8</v>
      </c>
      <c r="D163" s="381"/>
      <c r="E163" s="382" t="s">
        <v>295</v>
      </c>
      <c r="F163" s="369"/>
      <c r="G163" s="370" t="s">
        <v>114</v>
      </c>
      <c r="H163" s="368"/>
      <c r="I163" s="370"/>
      <c r="J163" s="370"/>
      <c r="K163" s="368"/>
      <c r="L163" s="370" t="s">
        <v>114</v>
      </c>
      <c r="M163" s="371"/>
    </row>
    <row r="164" spans="1:13" ht="12.75" customHeight="1">
      <c r="A164" s="336" t="s">
        <v>390</v>
      </c>
      <c r="B164" s="1024" t="s">
        <v>284</v>
      </c>
      <c r="C164" s="331" t="s">
        <v>6</v>
      </c>
      <c r="D164" s="341"/>
      <c r="E164" s="342" t="s">
        <v>286</v>
      </c>
      <c r="F164" s="361" t="s">
        <v>287</v>
      </c>
      <c r="G164" s="354"/>
      <c r="H164" s="363"/>
      <c r="I164" s="354"/>
      <c r="J164" s="354"/>
      <c r="K164" s="363" t="s">
        <v>287</v>
      </c>
      <c r="L164" s="354"/>
      <c r="M164" s="332"/>
    </row>
    <row r="165" spans="1:13" ht="12.75" customHeight="1">
      <c r="A165" s="337"/>
      <c r="B165" s="1027"/>
      <c r="C165" s="23" t="s">
        <v>8</v>
      </c>
      <c r="D165" s="338" t="s">
        <v>344</v>
      </c>
      <c r="E165" s="339" t="s">
        <v>301</v>
      </c>
      <c r="F165" s="334" t="s">
        <v>287</v>
      </c>
      <c r="G165" s="352"/>
      <c r="H165" s="333"/>
      <c r="I165" s="357"/>
      <c r="J165" s="357"/>
      <c r="K165" s="333" t="s">
        <v>287</v>
      </c>
      <c r="L165" s="357"/>
      <c r="M165" s="5"/>
    </row>
    <row r="166" spans="1:13" ht="12.75" customHeight="1">
      <c r="A166" s="337"/>
      <c r="B166" s="1027"/>
      <c r="C166" s="2"/>
      <c r="D166" s="338" t="s">
        <v>352</v>
      </c>
      <c r="E166" s="11" t="s">
        <v>303</v>
      </c>
      <c r="F166" s="38" t="s">
        <v>287</v>
      </c>
      <c r="G166" s="352"/>
      <c r="H166" s="333"/>
      <c r="I166" s="357"/>
      <c r="J166" s="357"/>
      <c r="K166" s="35" t="s">
        <v>287</v>
      </c>
      <c r="L166" s="357"/>
      <c r="M166" s="5"/>
    </row>
    <row r="167" spans="1:13" ht="12.75" customHeight="1">
      <c r="A167" s="337"/>
      <c r="B167" s="1027"/>
      <c r="C167" s="2"/>
      <c r="D167" s="338" t="s">
        <v>336</v>
      </c>
      <c r="E167" s="11" t="s">
        <v>301</v>
      </c>
      <c r="F167" s="38" t="s">
        <v>287</v>
      </c>
      <c r="G167" s="352"/>
      <c r="H167" s="333"/>
      <c r="I167" s="352"/>
      <c r="J167" s="352"/>
      <c r="K167" s="35" t="s">
        <v>287</v>
      </c>
      <c r="L167" s="352"/>
      <c r="M167" s="335"/>
    </row>
    <row r="168" spans="1:13" ht="12.75" customHeight="1">
      <c r="A168" s="337"/>
      <c r="B168" s="1027"/>
      <c r="C168" s="24"/>
      <c r="D168" s="10" t="s">
        <v>391</v>
      </c>
      <c r="E168" s="11" t="s">
        <v>301</v>
      </c>
      <c r="F168" s="38" t="s">
        <v>287</v>
      </c>
      <c r="G168" s="356"/>
      <c r="H168" s="35"/>
      <c r="I168" s="356"/>
      <c r="J168" s="356"/>
      <c r="K168" s="35" t="s">
        <v>287</v>
      </c>
      <c r="L168" s="356"/>
      <c r="M168" s="39"/>
    </row>
    <row r="169" spans="1:13" ht="12.75" customHeight="1">
      <c r="A169" s="337"/>
      <c r="B169" s="1027"/>
      <c r="C169" s="162" t="s">
        <v>360</v>
      </c>
      <c r="D169" s="163" t="s">
        <v>392</v>
      </c>
      <c r="E169" s="164" t="s">
        <v>294</v>
      </c>
      <c r="F169" s="165"/>
      <c r="G169" s="166"/>
      <c r="H169" s="167"/>
      <c r="I169" s="166" t="s">
        <v>114</v>
      </c>
      <c r="J169" s="166" t="s">
        <v>114</v>
      </c>
      <c r="K169" s="167"/>
      <c r="L169" s="166"/>
      <c r="M169" s="168"/>
    </row>
    <row r="170" spans="1:13" ht="12.75" customHeight="1">
      <c r="A170" s="337"/>
      <c r="B170" s="1027"/>
      <c r="C170" s="1017" t="s">
        <v>393</v>
      </c>
      <c r="D170" s="1018"/>
      <c r="E170" s="11" t="s">
        <v>301</v>
      </c>
      <c r="F170" s="38" t="s">
        <v>114</v>
      </c>
      <c r="G170" s="356"/>
      <c r="H170" s="35"/>
      <c r="I170" s="356"/>
      <c r="J170" s="356"/>
      <c r="K170" s="35" t="s">
        <v>114</v>
      </c>
      <c r="L170" s="356"/>
      <c r="M170" s="39"/>
    </row>
    <row r="171" spans="1:13" ht="12.75" customHeight="1">
      <c r="A171" s="337"/>
      <c r="B171" s="1056" t="s">
        <v>296</v>
      </c>
      <c r="C171" s="372" t="s">
        <v>5</v>
      </c>
      <c r="D171" s="373" t="s">
        <v>394</v>
      </c>
      <c r="E171" s="379" t="s">
        <v>286</v>
      </c>
      <c r="F171" s="375"/>
      <c r="G171" s="376" t="s">
        <v>287</v>
      </c>
      <c r="H171" s="377"/>
      <c r="I171" s="376"/>
      <c r="J171" s="376"/>
      <c r="K171" s="377" t="s">
        <v>287</v>
      </c>
      <c r="L171" s="376"/>
      <c r="M171" s="378"/>
    </row>
    <row r="172" spans="1:13" ht="12.75" customHeight="1" thickBot="1">
      <c r="A172" s="25"/>
      <c r="B172" s="1056"/>
      <c r="C172" s="380" t="s">
        <v>8</v>
      </c>
      <c r="D172" s="381"/>
      <c r="E172" s="382" t="s">
        <v>313</v>
      </c>
      <c r="F172" s="369"/>
      <c r="G172" s="370" t="s">
        <v>287</v>
      </c>
      <c r="H172" s="368"/>
      <c r="I172" s="370"/>
      <c r="J172" s="370"/>
      <c r="K172" s="368" t="s">
        <v>287</v>
      </c>
      <c r="L172" s="370"/>
      <c r="M172" s="371"/>
    </row>
    <row r="173" spans="1:13" ht="12.75" customHeight="1">
      <c r="A173" s="336" t="s">
        <v>146</v>
      </c>
      <c r="B173" s="1009" t="s">
        <v>284</v>
      </c>
      <c r="C173" s="331" t="s">
        <v>6</v>
      </c>
      <c r="D173" s="341"/>
      <c r="E173" s="342" t="s">
        <v>286</v>
      </c>
      <c r="F173" s="361"/>
      <c r="G173" s="354"/>
      <c r="H173" s="363" t="s">
        <v>287</v>
      </c>
      <c r="I173" s="354"/>
      <c r="J173" s="354" t="s">
        <v>287</v>
      </c>
      <c r="K173" s="363" t="s">
        <v>287</v>
      </c>
      <c r="L173" s="354"/>
      <c r="M173" s="332"/>
    </row>
    <row r="174" spans="1:13" ht="12.75" customHeight="1">
      <c r="A174" s="337"/>
      <c r="B174" s="1010"/>
      <c r="C174" s="23" t="s">
        <v>8</v>
      </c>
      <c r="D174" s="338" t="s">
        <v>395</v>
      </c>
      <c r="E174" s="12" t="s">
        <v>291</v>
      </c>
      <c r="F174" s="334"/>
      <c r="G174" s="352"/>
      <c r="H174" s="333" t="s">
        <v>287</v>
      </c>
      <c r="I174" s="352"/>
      <c r="J174" s="352" t="s">
        <v>287</v>
      </c>
      <c r="K174" s="333"/>
      <c r="L174" s="352"/>
      <c r="M174" s="335"/>
    </row>
    <row r="175" spans="1:13" ht="24" customHeight="1">
      <c r="A175" s="337"/>
      <c r="B175" s="1010"/>
      <c r="C175" s="2"/>
      <c r="D175" s="503" t="s">
        <v>396</v>
      </c>
      <c r="E175" s="11" t="s">
        <v>397</v>
      </c>
      <c r="F175" s="38"/>
      <c r="G175" s="356"/>
      <c r="H175" s="35" t="s">
        <v>287</v>
      </c>
      <c r="I175" s="356"/>
      <c r="J175" s="356" t="s">
        <v>287</v>
      </c>
      <c r="K175" s="35"/>
      <c r="L175" s="356"/>
      <c r="M175" s="39"/>
    </row>
    <row r="176" spans="1:13" ht="12.75" customHeight="1">
      <c r="A176" s="337"/>
      <c r="B176" s="1010"/>
      <c r="C176" s="2"/>
      <c r="D176" s="338" t="s">
        <v>330</v>
      </c>
      <c r="E176" s="11" t="s">
        <v>397</v>
      </c>
      <c r="F176" s="38"/>
      <c r="G176" s="356"/>
      <c r="H176" s="35" t="s">
        <v>287</v>
      </c>
      <c r="I176" s="356"/>
      <c r="J176" s="356" t="s">
        <v>287</v>
      </c>
      <c r="K176" s="35"/>
      <c r="L176" s="356"/>
      <c r="M176" s="39"/>
    </row>
    <row r="177" spans="1:13" ht="12.75" customHeight="1">
      <c r="A177" s="337"/>
      <c r="B177" s="1010"/>
      <c r="C177" s="14" t="s">
        <v>317</v>
      </c>
      <c r="D177" s="15" t="s">
        <v>398</v>
      </c>
      <c r="E177" s="339" t="s">
        <v>295</v>
      </c>
      <c r="F177" s="334"/>
      <c r="G177" s="352"/>
      <c r="H177" s="333"/>
      <c r="I177" s="352" t="s">
        <v>287</v>
      </c>
      <c r="J177" s="352" t="s">
        <v>287</v>
      </c>
      <c r="K177" s="333"/>
      <c r="L177" s="352"/>
      <c r="M177" s="335"/>
    </row>
    <row r="178" spans="1:13" ht="12.75" customHeight="1">
      <c r="A178" s="337"/>
      <c r="B178" s="1011"/>
      <c r="C178" s="1017" t="s">
        <v>399</v>
      </c>
      <c r="D178" s="1018"/>
      <c r="E178" s="11" t="s">
        <v>301</v>
      </c>
      <c r="F178" s="38"/>
      <c r="G178" s="356"/>
      <c r="H178" s="35" t="s">
        <v>114</v>
      </c>
      <c r="I178" s="356"/>
      <c r="J178" s="356"/>
      <c r="K178" s="35" t="s">
        <v>114</v>
      </c>
      <c r="L178" s="356"/>
      <c r="M178" s="39"/>
    </row>
    <row r="179" spans="1:13" ht="12.75" customHeight="1">
      <c r="A179" s="337"/>
      <c r="B179" s="1015" t="s">
        <v>296</v>
      </c>
      <c r="C179" s="372" t="s">
        <v>6</v>
      </c>
      <c r="D179" s="373"/>
      <c r="E179" s="379" t="s">
        <v>295</v>
      </c>
      <c r="F179" s="375"/>
      <c r="G179" s="376" t="s">
        <v>287</v>
      </c>
      <c r="H179" s="377"/>
      <c r="I179" s="376"/>
      <c r="J179" s="376"/>
      <c r="K179" s="377"/>
      <c r="L179" s="376" t="s">
        <v>287</v>
      </c>
      <c r="M179" s="378"/>
    </row>
    <row r="180" spans="1:13" ht="12.75" customHeight="1" thickBot="1">
      <c r="A180" s="25"/>
      <c r="B180" s="1016"/>
      <c r="C180" s="380" t="s">
        <v>10</v>
      </c>
      <c r="D180" s="381"/>
      <c r="E180" s="382" t="s">
        <v>295</v>
      </c>
      <c r="F180" s="369"/>
      <c r="G180" s="370" t="s">
        <v>287</v>
      </c>
      <c r="H180" s="368"/>
      <c r="I180" s="370"/>
      <c r="J180" s="370"/>
      <c r="K180" s="368"/>
      <c r="L180" s="370" t="s">
        <v>287</v>
      </c>
      <c r="M180" s="371"/>
    </row>
    <row r="181" spans="1:13" ht="12.75" customHeight="1">
      <c r="A181" s="336" t="s">
        <v>400</v>
      </c>
      <c r="B181" s="1009" t="s">
        <v>284</v>
      </c>
      <c r="C181" s="331" t="s">
        <v>6</v>
      </c>
      <c r="D181" s="341"/>
      <c r="E181" s="342" t="s">
        <v>286</v>
      </c>
      <c r="F181" s="361"/>
      <c r="G181" s="354"/>
      <c r="H181" s="363" t="s">
        <v>287</v>
      </c>
      <c r="I181" s="354"/>
      <c r="J181" s="354"/>
      <c r="K181" s="363" t="s">
        <v>287</v>
      </c>
      <c r="L181" s="354"/>
      <c r="M181" s="332"/>
    </row>
    <row r="182" spans="1:13" ht="12.75" customHeight="1">
      <c r="A182" s="337"/>
      <c r="B182" s="1010"/>
      <c r="C182" s="1017" t="s">
        <v>401</v>
      </c>
      <c r="D182" s="1018"/>
      <c r="E182" s="339" t="s">
        <v>402</v>
      </c>
      <c r="F182" s="3"/>
      <c r="G182" s="357"/>
      <c r="H182" s="4" t="s">
        <v>287</v>
      </c>
      <c r="I182" s="357"/>
      <c r="J182" s="357"/>
      <c r="K182" s="4" t="s">
        <v>287</v>
      </c>
      <c r="L182" s="357"/>
      <c r="M182" s="5"/>
    </row>
    <row r="183" spans="1:13" ht="12.75" customHeight="1">
      <c r="A183" s="337"/>
      <c r="B183" s="1010"/>
      <c r="C183" s="351" t="s">
        <v>8</v>
      </c>
      <c r="D183" s="40" t="s">
        <v>312</v>
      </c>
      <c r="E183" s="339" t="s">
        <v>303</v>
      </c>
      <c r="F183" s="3"/>
      <c r="G183" s="357"/>
      <c r="H183" s="4"/>
      <c r="I183" s="357" t="s">
        <v>287</v>
      </c>
      <c r="J183" s="357"/>
      <c r="K183" s="4" t="s">
        <v>287</v>
      </c>
      <c r="L183" s="357"/>
      <c r="M183" s="5"/>
    </row>
    <row r="184" spans="1:13" ht="12.75" customHeight="1">
      <c r="A184" s="337"/>
      <c r="B184" s="1010"/>
      <c r="C184" s="351"/>
      <c r="D184" s="41" t="s">
        <v>403</v>
      </c>
      <c r="E184" s="339" t="s">
        <v>291</v>
      </c>
      <c r="F184" s="334"/>
      <c r="G184" s="352"/>
      <c r="H184" s="333" t="s">
        <v>287</v>
      </c>
      <c r="I184" s="352"/>
      <c r="J184" s="352"/>
      <c r="K184" s="333" t="s">
        <v>287</v>
      </c>
      <c r="L184" s="352"/>
      <c r="M184" s="335"/>
    </row>
    <row r="185" spans="1:13" ht="12.75" customHeight="1">
      <c r="A185" s="337"/>
      <c r="B185" s="1010"/>
      <c r="C185" s="359"/>
      <c r="D185" s="30" t="s">
        <v>404</v>
      </c>
      <c r="E185" s="11" t="s">
        <v>301</v>
      </c>
      <c r="F185" s="38"/>
      <c r="G185" s="356"/>
      <c r="H185" s="35" t="s">
        <v>287</v>
      </c>
      <c r="I185" s="356"/>
      <c r="J185" s="356"/>
      <c r="K185" s="35" t="s">
        <v>287</v>
      </c>
      <c r="L185" s="356"/>
      <c r="M185" s="39"/>
    </row>
    <row r="186" spans="1:13" ht="12.75" customHeight="1">
      <c r="A186" s="337"/>
      <c r="B186" s="1010"/>
      <c r="C186" s="358" t="s">
        <v>10</v>
      </c>
      <c r="D186" s="30" t="s">
        <v>405</v>
      </c>
      <c r="E186" s="11" t="s">
        <v>295</v>
      </c>
      <c r="F186" s="38"/>
      <c r="G186" s="356"/>
      <c r="H186" s="35" t="s">
        <v>114</v>
      </c>
      <c r="I186" s="356"/>
      <c r="J186" s="356" t="s">
        <v>114</v>
      </c>
      <c r="K186" s="35" t="s">
        <v>114</v>
      </c>
      <c r="L186" s="356"/>
      <c r="M186" s="39"/>
    </row>
    <row r="187" spans="1:13" ht="12.75" customHeight="1">
      <c r="A187" s="337"/>
      <c r="B187" s="1011"/>
      <c r="C187" s="359"/>
      <c r="D187" s="30" t="s">
        <v>406</v>
      </c>
      <c r="E187" s="11" t="s">
        <v>295</v>
      </c>
      <c r="F187" s="38"/>
      <c r="G187" s="356"/>
      <c r="H187" s="35" t="s">
        <v>114</v>
      </c>
      <c r="I187" s="356"/>
      <c r="J187" s="356" t="s">
        <v>114</v>
      </c>
      <c r="K187" s="35" t="s">
        <v>114</v>
      </c>
      <c r="L187" s="356"/>
      <c r="M187" s="39"/>
    </row>
    <row r="188" spans="1:13" ht="12.75" customHeight="1" thickBot="1">
      <c r="A188" s="25"/>
      <c r="B188" s="411" t="s">
        <v>296</v>
      </c>
      <c r="C188" s="412" t="s">
        <v>6</v>
      </c>
      <c r="D188" s="381"/>
      <c r="E188" s="413" t="s">
        <v>407</v>
      </c>
      <c r="F188" s="414"/>
      <c r="G188" s="391" t="s">
        <v>287</v>
      </c>
      <c r="H188" s="390"/>
      <c r="I188" s="391"/>
      <c r="J188" s="391"/>
      <c r="K188" s="390" t="s">
        <v>287</v>
      </c>
      <c r="L188" s="391"/>
      <c r="M188" s="415"/>
    </row>
    <row r="189" spans="1:13" ht="12.75" customHeight="1">
      <c r="A189" s="336" t="s">
        <v>156</v>
      </c>
      <c r="B189" s="1057" t="s">
        <v>284</v>
      </c>
      <c r="C189" s="331" t="s">
        <v>6</v>
      </c>
      <c r="D189" s="341"/>
      <c r="E189" s="342" t="s">
        <v>286</v>
      </c>
      <c r="F189" s="361"/>
      <c r="G189" s="354"/>
      <c r="H189" s="354" t="s">
        <v>114</v>
      </c>
      <c r="I189" s="354"/>
      <c r="J189" s="354"/>
      <c r="K189" s="363" t="s">
        <v>114</v>
      </c>
      <c r="L189" s="354"/>
      <c r="M189" s="332"/>
    </row>
    <row r="190" spans="1:13" ht="12.75" customHeight="1">
      <c r="A190" s="337"/>
      <c r="B190" s="1058"/>
      <c r="C190" s="1059" t="s">
        <v>8</v>
      </c>
      <c r="D190" s="42" t="s">
        <v>408</v>
      </c>
      <c r="E190" s="339" t="s">
        <v>303</v>
      </c>
      <c r="F190" s="334"/>
      <c r="G190" s="352"/>
      <c r="H190" s="352" t="s">
        <v>114</v>
      </c>
      <c r="I190" s="496"/>
      <c r="J190" s="496"/>
      <c r="K190" s="333" t="s">
        <v>114</v>
      </c>
      <c r="L190" s="352"/>
      <c r="M190" s="335"/>
    </row>
    <row r="191" spans="1:13" ht="12.75" customHeight="1">
      <c r="A191" s="337"/>
      <c r="B191" s="1058"/>
      <c r="C191" s="1059"/>
      <c r="D191" s="15" t="s">
        <v>409</v>
      </c>
      <c r="E191" s="339" t="s">
        <v>303</v>
      </c>
      <c r="F191" s="334"/>
      <c r="G191" s="352"/>
      <c r="H191" s="352" t="s">
        <v>114</v>
      </c>
      <c r="I191" s="496"/>
      <c r="J191" s="496"/>
      <c r="K191" s="333" t="s">
        <v>114</v>
      </c>
      <c r="L191" s="352"/>
      <c r="M191" s="335"/>
    </row>
    <row r="192" spans="1:13" ht="12.75" customHeight="1">
      <c r="A192" s="337"/>
      <c r="B192" s="1058"/>
      <c r="C192" s="1059"/>
      <c r="D192" s="41" t="s">
        <v>410</v>
      </c>
      <c r="E192" s="339" t="s">
        <v>303</v>
      </c>
      <c r="F192" s="38"/>
      <c r="G192" s="352"/>
      <c r="H192" s="352" t="s">
        <v>114</v>
      </c>
      <c r="I192" s="505"/>
      <c r="J192" s="505"/>
      <c r="K192" s="333" t="s">
        <v>114</v>
      </c>
      <c r="L192" s="356"/>
      <c r="M192" s="39"/>
    </row>
    <row r="193" spans="1:13" ht="12.75" customHeight="1">
      <c r="A193" s="337"/>
      <c r="B193" s="1058"/>
      <c r="C193" s="1059"/>
      <c r="D193" s="30" t="s">
        <v>344</v>
      </c>
      <c r="E193" s="11" t="s">
        <v>303</v>
      </c>
      <c r="F193" s="38"/>
      <c r="G193" s="356"/>
      <c r="H193" s="356" t="s">
        <v>114</v>
      </c>
      <c r="I193" s="505"/>
      <c r="J193" s="505"/>
      <c r="K193" s="35" t="s">
        <v>114</v>
      </c>
      <c r="L193" s="356"/>
      <c r="M193" s="39"/>
    </row>
    <row r="194" spans="1:13" ht="12.75" customHeight="1">
      <c r="A194" s="337"/>
      <c r="B194" s="1058"/>
      <c r="C194" s="1059"/>
      <c r="D194" s="30" t="s">
        <v>411</v>
      </c>
      <c r="E194" s="11" t="s">
        <v>412</v>
      </c>
      <c r="F194" s="38"/>
      <c r="G194" s="352"/>
      <c r="H194" s="352" t="s">
        <v>114</v>
      </c>
      <c r="I194" s="356"/>
      <c r="J194" s="356"/>
      <c r="K194" s="35" t="s">
        <v>114</v>
      </c>
      <c r="L194" s="356"/>
      <c r="M194" s="39"/>
    </row>
    <row r="195" spans="1:13" ht="12.75" customHeight="1">
      <c r="A195" s="337"/>
      <c r="B195" s="1058"/>
      <c r="C195" s="1059"/>
      <c r="D195" s="30" t="s">
        <v>413</v>
      </c>
      <c r="E195" s="11" t="s">
        <v>412</v>
      </c>
      <c r="F195" s="38"/>
      <c r="G195" s="356"/>
      <c r="H195" s="356" t="s">
        <v>114</v>
      </c>
      <c r="I195" s="356"/>
      <c r="J195" s="356"/>
      <c r="K195" s="35" t="s">
        <v>114</v>
      </c>
      <c r="L195" s="356"/>
      <c r="M195" s="39"/>
    </row>
    <row r="196" spans="1:13" ht="12.75" customHeight="1">
      <c r="A196" s="337"/>
      <c r="B196" s="1058"/>
      <c r="C196" s="1059"/>
      <c r="D196" s="30" t="s">
        <v>330</v>
      </c>
      <c r="E196" s="11" t="s">
        <v>412</v>
      </c>
      <c r="F196" s="38"/>
      <c r="G196" s="352"/>
      <c r="H196" s="352" t="s">
        <v>114</v>
      </c>
      <c r="I196" s="352"/>
      <c r="J196" s="356"/>
      <c r="K196" s="35" t="s">
        <v>114</v>
      </c>
      <c r="L196" s="356"/>
      <c r="M196" s="39"/>
    </row>
    <row r="197" spans="1:13" ht="12.75" customHeight="1">
      <c r="A197" s="337"/>
      <c r="B197" s="1058"/>
      <c r="C197" s="24" t="s">
        <v>10</v>
      </c>
      <c r="D197" s="30"/>
      <c r="E197" s="11" t="s">
        <v>295</v>
      </c>
      <c r="F197" s="38"/>
      <c r="G197" s="356"/>
      <c r="H197" s="356" t="s">
        <v>114</v>
      </c>
      <c r="I197" s="356"/>
      <c r="J197" s="356"/>
      <c r="K197" s="35" t="s">
        <v>114</v>
      </c>
      <c r="L197" s="356"/>
      <c r="M197" s="39"/>
    </row>
    <row r="198" spans="1:13" ht="12.75" customHeight="1">
      <c r="A198" s="337"/>
      <c r="B198" s="1058"/>
      <c r="C198" s="24" t="s">
        <v>317</v>
      </c>
      <c r="D198" s="30" t="s">
        <v>414</v>
      </c>
      <c r="E198" s="12" t="s">
        <v>295</v>
      </c>
      <c r="F198" s="3"/>
      <c r="G198" s="357"/>
      <c r="H198" s="357" t="s">
        <v>114</v>
      </c>
      <c r="I198" s="357"/>
      <c r="J198" s="357"/>
      <c r="K198" s="4" t="s">
        <v>114</v>
      </c>
      <c r="L198" s="357"/>
      <c r="M198" s="5"/>
    </row>
    <row r="199" spans="1:13" ht="12.75" customHeight="1">
      <c r="A199" s="337"/>
      <c r="B199" s="1015" t="s">
        <v>296</v>
      </c>
      <c r="C199" s="372" t="s">
        <v>6</v>
      </c>
      <c r="D199" s="373"/>
      <c r="E199" s="386" t="s">
        <v>294</v>
      </c>
      <c r="F199" s="416"/>
      <c r="G199" s="387" t="s">
        <v>114</v>
      </c>
      <c r="H199" s="417"/>
      <c r="I199" s="387"/>
      <c r="J199" s="387"/>
      <c r="K199" s="417"/>
      <c r="L199" s="387" t="s">
        <v>114</v>
      </c>
      <c r="M199" s="418"/>
    </row>
    <row r="200" spans="1:13" ht="12.75" customHeight="1">
      <c r="A200" s="337"/>
      <c r="B200" s="1015"/>
      <c r="C200" s="1060" t="s">
        <v>8</v>
      </c>
      <c r="D200" s="419" t="s">
        <v>404</v>
      </c>
      <c r="E200" s="386" t="s">
        <v>294</v>
      </c>
      <c r="F200" s="416"/>
      <c r="G200" s="387" t="s">
        <v>114</v>
      </c>
      <c r="H200" s="417"/>
      <c r="I200" s="387"/>
      <c r="J200" s="387"/>
      <c r="K200" s="417"/>
      <c r="L200" s="387" t="s">
        <v>114</v>
      </c>
      <c r="M200" s="418"/>
    </row>
    <row r="201" spans="1:13" ht="12.75" customHeight="1">
      <c r="A201" s="337"/>
      <c r="B201" s="1015"/>
      <c r="C201" s="1061"/>
      <c r="D201" s="419" t="s">
        <v>344</v>
      </c>
      <c r="E201" s="386" t="s">
        <v>294</v>
      </c>
      <c r="F201" s="416"/>
      <c r="G201" s="387" t="s">
        <v>114</v>
      </c>
      <c r="H201" s="417"/>
      <c r="I201" s="387"/>
      <c r="J201" s="387"/>
      <c r="K201" s="417"/>
      <c r="L201" s="387" t="s">
        <v>114</v>
      </c>
      <c r="M201" s="418"/>
    </row>
    <row r="202" spans="1:13" ht="12.75" customHeight="1">
      <c r="A202" s="337"/>
      <c r="B202" s="1015"/>
      <c r="C202" s="1061"/>
      <c r="D202" s="420" t="s">
        <v>330</v>
      </c>
      <c r="E202" s="386" t="s">
        <v>294</v>
      </c>
      <c r="F202" s="416"/>
      <c r="G202" s="387" t="s">
        <v>114</v>
      </c>
      <c r="H202" s="417"/>
      <c r="I202" s="387"/>
      <c r="J202" s="387"/>
      <c r="K202" s="417"/>
      <c r="L202" s="387" t="s">
        <v>114</v>
      </c>
      <c r="M202" s="418"/>
    </row>
    <row r="203" spans="1:13" ht="12.75" customHeight="1" thickBot="1">
      <c r="A203" s="25"/>
      <c r="B203" s="1016"/>
      <c r="C203" s="421" t="s">
        <v>415</v>
      </c>
      <c r="D203" s="422"/>
      <c r="E203" s="423" t="s">
        <v>294</v>
      </c>
      <c r="F203" s="414"/>
      <c r="G203" s="391" t="s">
        <v>114</v>
      </c>
      <c r="H203" s="390"/>
      <c r="I203" s="391"/>
      <c r="J203" s="391"/>
      <c r="K203" s="390"/>
      <c r="L203" s="391" t="s">
        <v>114</v>
      </c>
      <c r="M203" s="415"/>
    </row>
    <row r="204" spans="1:13" s="175" customFormat="1" ht="12.75" customHeight="1">
      <c r="A204" s="506" t="s">
        <v>161</v>
      </c>
      <c r="B204" s="1062" t="s">
        <v>416</v>
      </c>
      <c r="C204" s="507" t="s">
        <v>417</v>
      </c>
      <c r="D204" s="508"/>
      <c r="E204" s="509" t="s">
        <v>418</v>
      </c>
      <c r="F204" s="510"/>
      <c r="G204" s="511"/>
      <c r="H204" s="512" t="s">
        <v>114</v>
      </c>
      <c r="I204" s="511"/>
      <c r="J204" s="652"/>
      <c r="K204" s="512" t="s">
        <v>114</v>
      </c>
      <c r="L204" s="511"/>
      <c r="M204" s="513"/>
    </row>
    <row r="205" spans="1:13" s="175" customFormat="1" ht="12.75" customHeight="1">
      <c r="A205" s="514"/>
      <c r="B205" s="1063"/>
      <c r="C205" s="515" t="s">
        <v>419</v>
      </c>
      <c r="D205" s="516"/>
      <c r="E205" s="517" t="s">
        <v>420</v>
      </c>
      <c r="F205" s="518"/>
      <c r="G205" s="519"/>
      <c r="H205" s="520" t="s">
        <v>114</v>
      </c>
      <c r="I205" s="519"/>
      <c r="J205" s="519" t="s">
        <v>114</v>
      </c>
      <c r="K205" s="520"/>
      <c r="L205" s="519"/>
      <c r="M205" s="521"/>
    </row>
    <row r="206" spans="1:13" s="175" customFormat="1" ht="12.75" customHeight="1">
      <c r="A206" s="514"/>
      <c r="B206" s="1063"/>
      <c r="C206" s="522" t="s">
        <v>421</v>
      </c>
      <c r="D206" s="523" t="s">
        <v>422</v>
      </c>
      <c r="E206" s="524" t="s">
        <v>420</v>
      </c>
      <c r="F206" s="525"/>
      <c r="G206" s="526"/>
      <c r="H206" s="527" t="s">
        <v>114</v>
      </c>
      <c r="I206" s="526"/>
      <c r="J206" s="653"/>
      <c r="K206" s="527" t="s">
        <v>114</v>
      </c>
      <c r="L206" s="526"/>
      <c r="M206" s="528"/>
    </row>
    <row r="207" spans="1:13" s="175" customFormat="1" ht="12.75" customHeight="1">
      <c r="A207" s="514"/>
      <c r="B207" s="1063"/>
      <c r="C207" s="529"/>
      <c r="D207" s="516" t="s">
        <v>335</v>
      </c>
      <c r="E207" s="517" t="s">
        <v>420</v>
      </c>
      <c r="F207" s="518"/>
      <c r="G207" s="519"/>
      <c r="H207" s="520" t="s">
        <v>114</v>
      </c>
      <c r="I207" s="519"/>
      <c r="J207" s="496"/>
      <c r="K207" s="520" t="s">
        <v>114</v>
      </c>
      <c r="L207" s="519"/>
      <c r="M207" s="521"/>
    </row>
    <row r="208" spans="1:13" s="175" customFormat="1" ht="12.75" customHeight="1">
      <c r="A208" s="514"/>
      <c r="B208" s="1063"/>
      <c r="C208" s="529"/>
      <c r="D208" s="530" t="s">
        <v>302</v>
      </c>
      <c r="E208" s="517" t="s">
        <v>420</v>
      </c>
      <c r="F208" s="531"/>
      <c r="G208" s="532"/>
      <c r="H208" s="533" t="s">
        <v>114</v>
      </c>
      <c r="I208" s="532" t="s">
        <v>114</v>
      </c>
      <c r="J208" s="532" t="s">
        <v>114</v>
      </c>
      <c r="K208" s="533"/>
      <c r="L208" s="532"/>
      <c r="M208" s="534"/>
    </row>
    <row r="209" spans="1:13" s="175" customFormat="1" ht="12.75" customHeight="1">
      <c r="A209" s="514"/>
      <c r="B209" s="1063"/>
      <c r="C209" s="535" t="s">
        <v>423</v>
      </c>
      <c r="D209" s="536" t="s">
        <v>424</v>
      </c>
      <c r="E209" s="517" t="s">
        <v>420</v>
      </c>
      <c r="F209" s="518"/>
      <c r="G209" s="519"/>
      <c r="H209" s="520" t="s">
        <v>114</v>
      </c>
      <c r="I209" s="519"/>
      <c r="J209" s="519" t="s">
        <v>114</v>
      </c>
      <c r="K209" s="537"/>
      <c r="L209" s="519"/>
      <c r="M209" s="521"/>
    </row>
    <row r="210" spans="1:13" s="175" customFormat="1" ht="12.75" customHeight="1">
      <c r="A210" s="514"/>
      <c r="B210" s="1064"/>
      <c r="C210" s="538" t="s">
        <v>425</v>
      </c>
      <c r="D210" s="530"/>
      <c r="E210" s="539" t="s">
        <v>420</v>
      </c>
      <c r="F210" s="531"/>
      <c r="G210" s="532"/>
      <c r="H210" s="533" t="s">
        <v>114</v>
      </c>
      <c r="I210" s="532"/>
      <c r="J210" s="532" t="s">
        <v>114</v>
      </c>
      <c r="K210" s="533"/>
      <c r="L210" s="532"/>
      <c r="M210" s="534"/>
    </row>
    <row r="211" spans="1:13" s="175" customFormat="1" ht="12.75" customHeight="1" thickBot="1">
      <c r="A211" s="540"/>
      <c r="B211" s="424" t="s">
        <v>426</v>
      </c>
      <c r="C211" s="425" t="s">
        <v>417</v>
      </c>
      <c r="D211" s="426"/>
      <c r="E211" s="427" t="s">
        <v>294</v>
      </c>
      <c r="F211" s="428"/>
      <c r="G211" s="429" t="s">
        <v>114</v>
      </c>
      <c r="H211" s="430"/>
      <c r="I211" s="429"/>
      <c r="J211" s="429"/>
      <c r="K211" s="430"/>
      <c r="L211" s="429" t="s">
        <v>114</v>
      </c>
      <c r="M211" s="431"/>
    </row>
    <row r="212" spans="1:13" ht="12.75" customHeight="1">
      <c r="A212" s="336" t="s">
        <v>427</v>
      </c>
      <c r="B212" s="1009" t="s">
        <v>428</v>
      </c>
      <c r="C212" s="331" t="s">
        <v>6</v>
      </c>
      <c r="D212" s="341"/>
      <c r="E212" s="342" t="s">
        <v>286</v>
      </c>
      <c r="F212" s="361"/>
      <c r="G212" s="354"/>
      <c r="H212" s="363" t="s">
        <v>287</v>
      </c>
      <c r="I212" s="354"/>
      <c r="J212" s="354"/>
      <c r="K212" s="363" t="s">
        <v>287</v>
      </c>
      <c r="L212" s="354"/>
      <c r="M212" s="332"/>
    </row>
    <row r="213" spans="1:13" ht="12.75" customHeight="1">
      <c r="A213" s="337"/>
      <c r="B213" s="1010"/>
      <c r="C213" s="23" t="s">
        <v>8</v>
      </c>
      <c r="D213" s="344" t="s">
        <v>312</v>
      </c>
      <c r="E213" s="18" t="s">
        <v>295</v>
      </c>
      <c r="F213" s="3"/>
      <c r="G213" s="357"/>
      <c r="H213" s="4"/>
      <c r="I213" s="357" t="s">
        <v>287</v>
      </c>
      <c r="J213" s="357" t="s">
        <v>287</v>
      </c>
      <c r="K213" s="4"/>
      <c r="L213" s="357"/>
      <c r="M213" s="5"/>
    </row>
    <row r="214" spans="1:13" ht="12.75" customHeight="1">
      <c r="A214" s="337"/>
      <c r="B214" s="1010"/>
      <c r="C214" s="2"/>
      <c r="D214" s="338" t="s">
        <v>344</v>
      </c>
      <c r="E214" s="339" t="s">
        <v>295</v>
      </c>
      <c r="F214" s="334"/>
      <c r="G214" s="352"/>
      <c r="H214" s="333"/>
      <c r="I214" s="352" t="s">
        <v>287</v>
      </c>
      <c r="J214" s="352" t="s">
        <v>287</v>
      </c>
      <c r="K214" s="333"/>
      <c r="L214" s="352"/>
      <c r="M214" s="335"/>
    </row>
    <row r="215" spans="1:13" ht="12.75" customHeight="1">
      <c r="A215" s="337"/>
      <c r="B215" s="1010"/>
      <c r="C215" s="24"/>
      <c r="D215" s="10" t="s">
        <v>333</v>
      </c>
      <c r="E215" s="11" t="s">
        <v>429</v>
      </c>
      <c r="F215" s="38"/>
      <c r="G215" s="356"/>
      <c r="H215" s="35" t="s">
        <v>287</v>
      </c>
      <c r="I215" s="356"/>
      <c r="J215" s="356"/>
      <c r="K215" s="35" t="s">
        <v>287</v>
      </c>
      <c r="L215" s="356"/>
      <c r="M215" s="39"/>
    </row>
    <row r="216" spans="1:13" ht="12.75" customHeight="1">
      <c r="A216" s="337"/>
      <c r="B216" s="1011"/>
      <c r="C216" s="24" t="s">
        <v>7</v>
      </c>
      <c r="D216" s="30" t="s">
        <v>430</v>
      </c>
      <c r="E216" s="11" t="s">
        <v>301</v>
      </c>
      <c r="F216" s="38"/>
      <c r="G216" s="356"/>
      <c r="H216" s="35" t="s">
        <v>114</v>
      </c>
      <c r="I216" s="356"/>
      <c r="J216" s="356"/>
      <c r="K216" s="35" t="s">
        <v>114</v>
      </c>
      <c r="L216" s="356"/>
      <c r="M216" s="39"/>
    </row>
    <row r="217" spans="1:13" ht="12.75" customHeight="1">
      <c r="A217" s="337"/>
      <c r="B217" s="1036" t="s">
        <v>296</v>
      </c>
      <c r="C217" s="383" t="s">
        <v>6</v>
      </c>
      <c r="D217" s="385"/>
      <c r="E217" s="432" t="s">
        <v>294</v>
      </c>
      <c r="F217" s="416"/>
      <c r="G217" s="387" t="s">
        <v>287</v>
      </c>
      <c r="H217" s="417"/>
      <c r="I217" s="387"/>
      <c r="J217" s="387"/>
      <c r="K217" s="417"/>
      <c r="L217" s="387" t="s">
        <v>287</v>
      </c>
      <c r="M217" s="418"/>
    </row>
    <row r="218" spans="1:13" ht="12.75" customHeight="1">
      <c r="A218" s="337"/>
      <c r="B218" s="1015"/>
      <c r="C218" s="372" t="s">
        <v>7</v>
      </c>
      <c r="D218" s="373"/>
      <c r="E218" s="379" t="s">
        <v>294</v>
      </c>
      <c r="F218" s="375"/>
      <c r="G218" s="376" t="s">
        <v>287</v>
      </c>
      <c r="H218" s="377"/>
      <c r="I218" s="376"/>
      <c r="J218" s="376"/>
      <c r="K218" s="377"/>
      <c r="L218" s="376" t="s">
        <v>287</v>
      </c>
      <c r="M218" s="378"/>
    </row>
    <row r="219" spans="1:13" ht="12.75" customHeight="1" thickBot="1">
      <c r="A219" s="25"/>
      <c r="B219" s="1016"/>
      <c r="C219" s="380" t="s">
        <v>8</v>
      </c>
      <c r="D219" s="381"/>
      <c r="E219" s="382" t="s">
        <v>294</v>
      </c>
      <c r="F219" s="369"/>
      <c r="G219" s="370" t="s">
        <v>287</v>
      </c>
      <c r="H219" s="368"/>
      <c r="I219" s="370"/>
      <c r="J219" s="370"/>
      <c r="K219" s="368"/>
      <c r="L219" s="370" t="s">
        <v>287</v>
      </c>
      <c r="M219" s="371"/>
    </row>
    <row r="220" spans="1:13" ht="12.75" customHeight="1">
      <c r="A220" s="336" t="s">
        <v>175</v>
      </c>
      <c r="B220" s="1009" t="s">
        <v>284</v>
      </c>
      <c r="C220" s="331" t="s">
        <v>6</v>
      </c>
      <c r="D220" s="341"/>
      <c r="E220" s="342" t="s">
        <v>286</v>
      </c>
      <c r="F220" s="361"/>
      <c r="G220" s="354"/>
      <c r="H220" s="363" t="s">
        <v>287</v>
      </c>
      <c r="I220" s="354"/>
      <c r="J220" s="354"/>
      <c r="K220" s="363" t="s">
        <v>287</v>
      </c>
      <c r="L220" s="354"/>
      <c r="M220" s="332"/>
    </row>
    <row r="221" spans="1:13" ht="12.75" customHeight="1">
      <c r="A221" s="337"/>
      <c r="B221" s="1010"/>
      <c r="C221" s="14" t="s">
        <v>7</v>
      </c>
      <c r="D221" s="15"/>
      <c r="E221" s="339" t="s">
        <v>431</v>
      </c>
      <c r="F221" s="334"/>
      <c r="G221" s="352"/>
      <c r="H221" s="333" t="s">
        <v>287</v>
      </c>
      <c r="I221" s="352"/>
      <c r="J221" s="352"/>
      <c r="K221" s="333" t="s">
        <v>287</v>
      </c>
      <c r="L221" s="352"/>
      <c r="M221" s="335"/>
    </row>
    <row r="222" spans="1:13" ht="12.75" customHeight="1">
      <c r="A222" s="337"/>
      <c r="B222" s="1010"/>
      <c r="C222" s="23" t="s">
        <v>8</v>
      </c>
      <c r="D222" s="344" t="s">
        <v>344</v>
      </c>
      <c r="E222" s="18" t="s">
        <v>432</v>
      </c>
      <c r="F222" s="3"/>
      <c r="G222" s="357"/>
      <c r="H222" s="4"/>
      <c r="I222" s="357" t="s">
        <v>287</v>
      </c>
      <c r="J222" s="357" t="s">
        <v>287</v>
      </c>
      <c r="K222" s="4"/>
      <c r="L222" s="357"/>
      <c r="M222" s="5"/>
    </row>
    <row r="223" spans="1:13" ht="12.75" customHeight="1">
      <c r="A223" s="337"/>
      <c r="B223" s="1010"/>
      <c r="C223" s="24"/>
      <c r="D223" s="338" t="s">
        <v>333</v>
      </c>
      <c r="E223" s="339" t="s">
        <v>301</v>
      </c>
      <c r="F223" s="334"/>
      <c r="G223" s="352"/>
      <c r="H223" s="333" t="s">
        <v>287</v>
      </c>
      <c r="I223" s="352"/>
      <c r="J223" s="352"/>
      <c r="K223" s="333" t="s">
        <v>287</v>
      </c>
      <c r="L223" s="352"/>
      <c r="M223" s="335"/>
    </row>
    <row r="224" spans="1:13" ht="12.75" customHeight="1">
      <c r="A224" s="337"/>
      <c r="B224" s="1011"/>
      <c r="C224" s="24" t="s">
        <v>10</v>
      </c>
      <c r="D224" s="30"/>
      <c r="E224" s="339" t="s">
        <v>431</v>
      </c>
      <c r="F224" s="38"/>
      <c r="G224" s="356"/>
      <c r="H224" s="35" t="s">
        <v>114</v>
      </c>
      <c r="I224" s="356"/>
      <c r="J224" s="356"/>
      <c r="K224" s="35" t="s">
        <v>114</v>
      </c>
      <c r="L224" s="356"/>
      <c r="M224" s="39"/>
    </row>
    <row r="225" spans="1:13" ht="12.75" customHeight="1">
      <c r="A225" s="337"/>
      <c r="B225" s="1015" t="s">
        <v>296</v>
      </c>
      <c r="C225" s="372" t="s">
        <v>5</v>
      </c>
      <c r="D225" s="373"/>
      <c r="E225" s="379" t="s">
        <v>294</v>
      </c>
      <c r="F225" s="375"/>
      <c r="G225" s="376"/>
      <c r="H225" s="377"/>
      <c r="I225" s="433" t="s">
        <v>287</v>
      </c>
      <c r="J225" s="376"/>
      <c r="K225" s="377"/>
      <c r="L225" s="433" t="s">
        <v>287</v>
      </c>
      <c r="M225" s="434"/>
    </row>
    <row r="226" spans="1:13" ht="12.75" customHeight="1" thickBot="1">
      <c r="A226" s="25"/>
      <c r="B226" s="1016"/>
      <c r="C226" s="380" t="s">
        <v>8</v>
      </c>
      <c r="D226" s="381"/>
      <c r="E226" s="382" t="s">
        <v>294</v>
      </c>
      <c r="F226" s="369"/>
      <c r="G226" s="370"/>
      <c r="H226" s="368"/>
      <c r="I226" s="433" t="s">
        <v>287</v>
      </c>
      <c r="J226" s="370"/>
      <c r="K226" s="368"/>
      <c r="L226" s="433" t="s">
        <v>287</v>
      </c>
      <c r="M226" s="371"/>
    </row>
    <row r="227" spans="1:13" ht="12.75" customHeight="1">
      <c r="A227" s="336" t="s">
        <v>179</v>
      </c>
      <c r="B227" s="1009" t="s">
        <v>354</v>
      </c>
      <c r="C227" s="7" t="s">
        <v>343</v>
      </c>
      <c r="D227" s="8"/>
      <c r="E227" s="342" t="s">
        <v>355</v>
      </c>
      <c r="F227" s="361"/>
      <c r="G227" s="354"/>
      <c r="H227" s="363" t="s">
        <v>114</v>
      </c>
      <c r="I227" s="354"/>
      <c r="J227" s="354" t="s">
        <v>114</v>
      </c>
      <c r="K227" s="363" t="s">
        <v>287</v>
      </c>
      <c r="L227" s="354"/>
      <c r="M227" s="332"/>
    </row>
    <row r="228" spans="1:13" ht="12.75" customHeight="1">
      <c r="A228" s="337"/>
      <c r="B228" s="1010"/>
      <c r="C228" s="14" t="s">
        <v>371</v>
      </c>
      <c r="D228" s="15"/>
      <c r="E228" s="12" t="s">
        <v>433</v>
      </c>
      <c r="F228" s="334"/>
      <c r="G228" s="352"/>
      <c r="H228" s="333" t="s">
        <v>114</v>
      </c>
      <c r="I228" s="352"/>
      <c r="J228" s="352" t="s">
        <v>114</v>
      </c>
      <c r="K228" s="333" t="s">
        <v>287</v>
      </c>
      <c r="L228" s="352"/>
      <c r="M228" s="335"/>
    </row>
    <row r="229" spans="1:13" ht="12.75" customHeight="1">
      <c r="A229" s="337"/>
      <c r="B229" s="1010"/>
      <c r="C229" s="358" t="s">
        <v>356</v>
      </c>
      <c r="D229" s="338" t="s">
        <v>302</v>
      </c>
      <c r="E229" s="12" t="s">
        <v>299</v>
      </c>
      <c r="F229" s="334"/>
      <c r="G229" s="352"/>
      <c r="H229" s="333" t="s">
        <v>114</v>
      </c>
      <c r="I229" s="352"/>
      <c r="J229" s="352" t="s">
        <v>114</v>
      </c>
      <c r="K229" s="333" t="s">
        <v>287</v>
      </c>
      <c r="L229" s="352"/>
      <c r="M229" s="346"/>
    </row>
    <row r="230" spans="1:13" ht="12.75" customHeight="1">
      <c r="A230" s="337"/>
      <c r="B230" s="1010"/>
      <c r="C230" s="351"/>
      <c r="D230" s="338" t="s">
        <v>292</v>
      </c>
      <c r="E230" s="12" t="s">
        <v>359</v>
      </c>
      <c r="F230" s="334"/>
      <c r="G230" s="352"/>
      <c r="H230" s="333" t="s">
        <v>114</v>
      </c>
      <c r="I230" s="352"/>
      <c r="J230" s="352" t="s">
        <v>114</v>
      </c>
      <c r="K230" s="333" t="s">
        <v>287</v>
      </c>
      <c r="L230" s="352"/>
      <c r="M230" s="335"/>
    </row>
    <row r="231" spans="1:13" ht="12.75" customHeight="1">
      <c r="A231" s="337"/>
      <c r="B231" s="1010"/>
      <c r="C231" s="351"/>
      <c r="D231" s="338" t="s">
        <v>377</v>
      </c>
      <c r="E231" s="12" t="s">
        <v>359</v>
      </c>
      <c r="F231" s="334"/>
      <c r="G231" s="352"/>
      <c r="H231" s="333" t="s">
        <v>114</v>
      </c>
      <c r="I231" s="352"/>
      <c r="J231" s="352" t="s">
        <v>114</v>
      </c>
      <c r="K231" s="333" t="s">
        <v>287</v>
      </c>
      <c r="L231" s="352"/>
      <c r="M231" s="335"/>
    </row>
    <row r="232" spans="1:13" ht="12.75" customHeight="1">
      <c r="A232" s="337"/>
      <c r="B232" s="1010"/>
      <c r="C232" s="359"/>
      <c r="D232" s="344" t="s">
        <v>434</v>
      </c>
      <c r="E232" s="17" t="s">
        <v>433</v>
      </c>
      <c r="F232" s="3"/>
      <c r="G232" s="357"/>
      <c r="H232" s="4" t="s">
        <v>114</v>
      </c>
      <c r="I232" s="357"/>
      <c r="J232" s="357"/>
      <c r="K232" s="4" t="s">
        <v>287</v>
      </c>
      <c r="L232" s="357"/>
      <c r="M232" s="5"/>
    </row>
    <row r="233" spans="1:13" ht="12.75" customHeight="1">
      <c r="A233" s="337"/>
      <c r="B233" s="1011"/>
      <c r="C233" s="24" t="s">
        <v>363</v>
      </c>
      <c r="D233" s="338" t="s">
        <v>435</v>
      </c>
      <c r="E233" s="12" t="s">
        <v>291</v>
      </c>
      <c r="F233" s="334"/>
      <c r="G233" s="352"/>
      <c r="H233" s="333" t="s">
        <v>114</v>
      </c>
      <c r="I233" s="352"/>
      <c r="J233" s="352" t="s">
        <v>114</v>
      </c>
      <c r="K233" s="333"/>
      <c r="L233" s="352"/>
      <c r="M233" s="335"/>
    </row>
    <row r="234" spans="1:13" ht="12.75" customHeight="1">
      <c r="A234" s="337"/>
      <c r="B234" s="1015" t="s">
        <v>364</v>
      </c>
      <c r="C234" s="372" t="s">
        <v>353</v>
      </c>
      <c r="D234" s="373"/>
      <c r="E234" s="379" t="s">
        <v>294</v>
      </c>
      <c r="F234" s="375"/>
      <c r="G234" s="376" t="s">
        <v>287</v>
      </c>
      <c r="H234" s="377"/>
      <c r="I234" s="376"/>
      <c r="J234" s="376"/>
      <c r="K234" s="377"/>
      <c r="L234" s="376" t="s">
        <v>287</v>
      </c>
      <c r="M234" s="378"/>
    </row>
    <row r="235" spans="1:13" ht="12.75" customHeight="1" thickBot="1">
      <c r="A235" s="25"/>
      <c r="B235" s="1016"/>
      <c r="C235" s="380" t="s">
        <v>356</v>
      </c>
      <c r="D235" s="381"/>
      <c r="E235" s="382" t="s">
        <v>294</v>
      </c>
      <c r="F235" s="369"/>
      <c r="G235" s="370" t="s">
        <v>287</v>
      </c>
      <c r="H235" s="368"/>
      <c r="I235" s="370"/>
      <c r="J235" s="370"/>
      <c r="K235" s="368"/>
      <c r="L235" s="370" t="s">
        <v>287</v>
      </c>
      <c r="M235" s="371"/>
    </row>
    <row r="236" spans="1:13" ht="12.75" customHeight="1">
      <c r="A236" s="336" t="s">
        <v>184</v>
      </c>
      <c r="B236" s="1009" t="s">
        <v>284</v>
      </c>
      <c r="C236" s="331" t="s">
        <v>6</v>
      </c>
      <c r="D236" s="341"/>
      <c r="E236" s="342" t="s">
        <v>286</v>
      </c>
      <c r="F236" s="361"/>
      <c r="G236" s="354"/>
      <c r="H236" s="363" t="s">
        <v>287</v>
      </c>
      <c r="I236" s="354"/>
      <c r="J236" s="354" t="s">
        <v>287</v>
      </c>
      <c r="K236" s="363" t="s">
        <v>287</v>
      </c>
      <c r="L236" s="354"/>
      <c r="M236" s="332"/>
    </row>
    <row r="237" spans="1:13" ht="12.75" customHeight="1">
      <c r="A237" s="337"/>
      <c r="B237" s="1010"/>
      <c r="C237" s="14" t="s">
        <v>7</v>
      </c>
      <c r="D237" s="15"/>
      <c r="E237" s="339" t="s">
        <v>303</v>
      </c>
      <c r="F237" s="334"/>
      <c r="G237" s="352"/>
      <c r="H237" s="333" t="s">
        <v>287</v>
      </c>
      <c r="I237" s="352"/>
      <c r="J237" s="352" t="s">
        <v>287</v>
      </c>
      <c r="K237" s="333" t="s">
        <v>287</v>
      </c>
      <c r="L237" s="352"/>
      <c r="M237" s="335"/>
    </row>
    <row r="238" spans="1:13" ht="12.75" customHeight="1">
      <c r="A238" s="337"/>
      <c r="B238" s="1010"/>
      <c r="C238" s="23" t="s">
        <v>8</v>
      </c>
      <c r="D238" s="344" t="s">
        <v>331</v>
      </c>
      <c r="E238" s="12" t="s">
        <v>301</v>
      </c>
      <c r="F238" s="334" t="s">
        <v>287</v>
      </c>
      <c r="G238" s="357"/>
      <c r="H238" s="4"/>
      <c r="I238" s="357"/>
      <c r="J238" s="357" t="s">
        <v>287</v>
      </c>
      <c r="K238" s="4"/>
      <c r="L238" s="357"/>
      <c r="M238" s="5"/>
    </row>
    <row r="239" spans="1:13" ht="12.75" customHeight="1">
      <c r="A239" s="337"/>
      <c r="B239" s="1010"/>
      <c r="C239" s="2"/>
      <c r="D239" s="344" t="s">
        <v>436</v>
      </c>
      <c r="E239" s="12" t="s">
        <v>301</v>
      </c>
      <c r="F239" s="334" t="s">
        <v>287</v>
      </c>
      <c r="G239" s="352"/>
      <c r="H239" s="333"/>
      <c r="I239" s="352"/>
      <c r="J239" s="352" t="s">
        <v>287</v>
      </c>
      <c r="K239" s="333"/>
      <c r="L239" s="352"/>
      <c r="M239" s="335"/>
    </row>
    <row r="240" spans="1:13" ht="12.75" customHeight="1">
      <c r="A240" s="337"/>
      <c r="B240" s="1010"/>
      <c r="C240" s="2"/>
      <c r="D240" s="344" t="s">
        <v>437</v>
      </c>
      <c r="E240" s="12" t="s">
        <v>301</v>
      </c>
      <c r="F240" s="334" t="s">
        <v>287</v>
      </c>
      <c r="G240" s="357"/>
      <c r="H240" s="4"/>
      <c r="I240" s="357"/>
      <c r="J240" s="357" t="s">
        <v>287</v>
      </c>
      <c r="K240" s="4"/>
      <c r="L240" s="357"/>
      <c r="M240" s="5"/>
    </row>
    <row r="241" spans="1:13" ht="12.75" customHeight="1">
      <c r="A241" s="337"/>
      <c r="B241" s="1010"/>
      <c r="C241" s="2"/>
      <c r="D241" s="338" t="s">
        <v>438</v>
      </c>
      <c r="E241" s="12" t="s">
        <v>301</v>
      </c>
      <c r="F241" s="334" t="s">
        <v>287</v>
      </c>
      <c r="G241" s="352"/>
      <c r="H241" s="333"/>
      <c r="I241" s="352"/>
      <c r="J241" s="352" t="s">
        <v>287</v>
      </c>
      <c r="K241" s="333"/>
      <c r="L241" s="352"/>
      <c r="M241" s="335"/>
    </row>
    <row r="242" spans="1:13" ht="12.75" customHeight="1">
      <c r="A242" s="337"/>
      <c r="B242" s="1010"/>
      <c r="C242" s="2"/>
      <c r="D242" s="338" t="s">
        <v>21</v>
      </c>
      <c r="E242" s="339" t="s">
        <v>303</v>
      </c>
      <c r="F242" s="334" t="s">
        <v>287</v>
      </c>
      <c r="G242" s="352"/>
      <c r="H242" s="333"/>
      <c r="I242" s="352"/>
      <c r="J242" s="352"/>
      <c r="K242" s="352" t="s">
        <v>287</v>
      </c>
      <c r="L242" s="352"/>
      <c r="M242" s="335"/>
    </row>
    <row r="243" spans="1:13" ht="12.75" customHeight="1">
      <c r="A243" s="337"/>
      <c r="B243" s="1010"/>
      <c r="C243" s="2"/>
      <c r="D243" s="338" t="s">
        <v>22</v>
      </c>
      <c r="E243" s="339" t="s">
        <v>303</v>
      </c>
      <c r="F243" s="334" t="s">
        <v>287</v>
      </c>
      <c r="G243" s="352"/>
      <c r="H243" s="333"/>
      <c r="I243" s="352"/>
      <c r="J243" s="352"/>
      <c r="K243" s="352" t="s">
        <v>287</v>
      </c>
      <c r="L243" s="352"/>
      <c r="M243" s="335"/>
    </row>
    <row r="244" spans="1:13" ht="12.75" customHeight="1">
      <c r="A244" s="337"/>
      <c r="B244" s="1010"/>
      <c r="C244" s="2"/>
      <c r="D244" s="338" t="s">
        <v>344</v>
      </c>
      <c r="E244" s="12" t="s">
        <v>303</v>
      </c>
      <c r="F244" s="352" t="s">
        <v>287</v>
      </c>
      <c r="G244" s="352"/>
      <c r="H244" s="352"/>
      <c r="I244" s="352"/>
      <c r="J244" s="352"/>
      <c r="K244" s="352" t="s">
        <v>287</v>
      </c>
      <c r="L244" s="352"/>
      <c r="M244" s="71"/>
    </row>
    <row r="245" spans="1:13" ht="12.75" customHeight="1">
      <c r="A245" s="337"/>
      <c r="B245" s="1010"/>
      <c r="C245" s="2"/>
      <c r="D245" s="338" t="s">
        <v>439</v>
      </c>
      <c r="E245" s="12" t="s">
        <v>303</v>
      </c>
      <c r="F245" s="352" t="s">
        <v>287</v>
      </c>
      <c r="G245" s="352"/>
      <c r="H245" s="352"/>
      <c r="I245" s="352"/>
      <c r="J245" s="352" t="s">
        <v>287</v>
      </c>
      <c r="K245" s="352"/>
      <c r="L245" s="352"/>
      <c r="M245" s="71"/>
    </row>
    <row r="246" spans="1:13" ht="12.75" customHeight="1">
      <c r="A246" s="337"/>
      <c r="B246" s="1010"/>
      <c r="C246" s="1065" t="s">
        <v>317</v>
      </c>
      <c r="D246" s="338" t="s">
        <v>440</v>
      </c>
      <c r="E246" s="27" t="s">
        <v>286</v>
      </c>
      <c r="F246" s="38"/>
      <c r="G246" s="356"/>
      <c r="H246" s="35" t="s">
        <v>114</v>
      </c>
      <c r="I246" s="356"/>
      <c r="J246" s="356" t="s">
        <v>114</v>
      </c>
      <c r="K246" s="35" t="s">
        <v>114</v>
      </c>
      <c r="L246" s="356"/>
      <c r="M246" s="39"/>
    </row>
    <row r="247" spans="1:13" ht="12.75" customHeight="1">
      <c r="A247" s="337"/>
      <c r="B247" s="1011"/>
      <c r="C247" s="1066"/>
      <c r="D247" s="338" t="s">
        <v>441</v>
      </c>
      <c r="E247" s="12" t="s">
        <v>301</v>
      </c>
      <c r="F247" s="35" t="s">
        <v>114</v>
      </c>
      <c r="G247" s="356"/>
      <c r="H247" s="35"/>
      <c r="I247" s="356"/>
      <c r="J247" s="356" t="s">
        <v>114</v>
      </c>
      <c r="K247" s="35"/>
      <c r="L247" s="356"/>
      <c r="M247" s="39"/>
    </row>
    <row r="248" spans="1:13" ht="12.75" customHeight="1">
      <c r="A248" s="337"/>
      <c r="B248" s="1015" t="s">
        <v>296</v>
      </c>
      <c r="C248" s="372" t="s">
        <v>6</v>
      </c>
      <c r="D248" s="373"/>
      <c r="E248" s="435" t="s">
        <v>294</v>
      </c>
      <c r="F248" s="375"/>
      <c r="G248" s="376"/>
      <c r="H248" s="377"/>
      <c r="I248" s="376" t="s">
        <v>287</v>
      </c>
      <c r="J248" s="376"/>
      <c r="K248" s="377"/>
      <c r="L248" s="376" t="s">
        <v>287</v>
      </c>
      <c r="M248" s="378"/>
    </row>
    <row r="249" spans="1:13" ht="12.75" customHeight="1" thickBot="1">
      <c r="A249" s="25"/>
      <c r="B249" s="1016"/>
      <c r="C249" s="380" t="s">
        <v>8</v>
      </c>
      <c r="D249" s="381"/>
      <c r="E249" s="382" t="s">
        <v>294</v>
      </c>
      <c r="F249" s="369"/>
      <c r="G249" s="370"/>
      <c r="H249" s="368"/>
      <c r="I249" s="370" t="s">
        <v>287</v>
      </c>
      <c r="J249" s="370" t="s">
        <v>287</v>
      </c>
      <c r="K249" s="368"/>
      <c r="L249" s="370"/>
      <c r="M249" s="371"/>
    </row>
    <row r="250" spans="1:13" ht="12.75" customHeight="1">
      <c r="A250" s="336" t="s">
        <v>192</v>
      </c>
      <c r="B250" s="1009" t="s">
        <v>284</v>
      </c>
      <c r="C250" s="331" t="s">
        <v>6</v>
      </c>
      <c r="D250" s="341"/>
      <c r="E250" s="565" t="s">
        <v>286</v>
      </c>
      <c r="F250" s="361"/>
      <c r="G250" s="354" t="s">
        <v>114</v>
      </c>
      <c r="H250" s="363"/>
      <c r="I250" s="354"/>
      <c r="J250" s="354"/>
      <c r="K250" s="363" t="s">
        <v>114</v>
      </c>
      <c r="L250" s="354"/>
      <c r="M250" s="332"/>
    </row>
    <row r="251" spans="1:13" ht="12.75" customHeight="1">
      <c r="A251" s="337"/>
      <c r="B251" s="1010"/>
      <c r="C251" s="14" t="s">
        <v>7</v>
      </c>
      <c r="D251" s="15" t="s">
        <v>442</v>
      </c>
      <c r="E251" s="339" t="s">
        <v>303</v>
      </c>
      <c r="F251" s="334"/>
      <c r="G251" s="352" t="s">
        <v>114</v>
      </c>
      <c r="H251" s="333"/>
      <c r="I251" s="352"/>
      <c r="J251" s="352"/>
      <c r="K251" s="333" t="s">
        <v>114</v>
      </c>
      <c r="L251" s="352"/>
      <c r="M251" s="335"/>
    </row>
    <row r="252" spans="1:13" ht="12.75" customHeight="1">
      <c r="A252" s="337"/>
      <c r="B252" s="1010"/>
      <c r="C252" s="23" t="s">
        <v>8</v>
      </c>
      <c r="D252" s="159" t="s">
        <v>302</v>
      </c>
      <c r="E252" s="646" t="s">
        <v>443</v>
      </c>
      <c r="F252" s="93"/>
      <c r="G252" s="84" t="s">
        <v>114</v>
      </c>
      <c r="H252" s="94"/>
      <c r="I252" s="84"/>
      <c r="J252" s="84"/>
      <c r="K252" s="94" t="s">
        <v>114</v>
      </c>
      <c r="L252" s="84"/>
      <c r="M252" s="95"/>
    </row>
    <row r="253" spans="1:13" ht="12.75" customHeight="1">
      <c r="A253" s="337"/>
      <c r="B253" s="1010"/>
      <c r="C253" s="359"/>
      <c r="D253" s="160" t="s">
        <v>304</v>
      </c>
      <c r="E253" s="646" t="s">
        <v>443</v>
      </c>
      <c r="F253" s="88"/>
      <c r="G253" s="89" t="s">
        <v>114</v>
      </c>
      <c r="H253" s="85"/>
      <c r="I253" s="89"/>
      <c r="J253" s="89"/>
      <c r="K253" s="89" t="s">
        <v>114</v>
      </c>
      <c r="L253" s="89"/>
      <c r="M253" s="90"/>
    </row>
    <row r="254" spans="1:13" ht="12.75" customHeight="1">
      <c r="A254" s="337"/>
      <c r="B254" s="1011"/>
      <c r="C254" s="24" t="s">
        <v>10</v>
      </c>
      <c r="D254" s="30"/>
      <c r="E254" s="339" t="s">
        <v>444</v>
      </c>
      <c r="F254" s="38"/>
      <c r="G254" s="356" t="s">
        <v>114</v>
      </c>
      <c r="H254" s="35"/>
      <c r="I254" s="356"/>
      <c r="J254" s="356"/>
      <c r="K254" s="35" t="s">
        <v>114</v>
      </c>
      <c r="L254" s="356"/>
      <c r="M254" s="39"/>
    </row>
    <row r="255" spans="1:13" ht="12.75" customHeight="1">
      <c r="A255" s="337"/>
      <c r="B255" s="1015" t="s">
        <v>296</v>
      </c>
      <c r="C255" s="372" t="s">
        <v>285</v>
      </c>
      <c r="D255" s="373"/>
      <c r="E255" s="379" t="s">
        <v>294</v>
      </c>
      <c r="F255" s="375"/>
      <c r="G255" s="376" t="s">
        <v>114</v>
      </c>
      <c r="H255" s="377"/>
      <c r="I255" s="376"/>
      <c r="J255" s="376"/>
      <c r="K255" s="377"/>
      <c r="L255" s="376" t="s">
        <v>114</v>
      </c>
      <c r="M255" s="378"/>
    </row>
    <row r="256" spans="1:13" ht="12.75" customHeight="1" thickBot="1">
      <c r="A256" s="25"/>
      <c r="B256" s="1016"/>
      <c r="C256" s="380" t="s">
        <v>8</v>
      </c>
      <c r="D256" s="381"/>
      <c r="E256" s="382" t="s">
        <v>294</v>
      </c>
      <c r="F256" s="369"/>
      <c r="G256" s="370" t="s">
        <v>114</v>
      </c>
      <c r="H256" s="368"/>
      <c r="I256" s="370"/>
      <c r="J256" s="370"/>
      <c r="K256" s="368"/>
      <c r="L256" s="370" t="s">
        <v>114</v>
      </c>
      <c r="M256" s="371"/>
    </row>
    <row r="257" spans="1:13" ht="12.75" customHeight="1">
      <c r="A257" s="336" t="s">
        <v>194</v>
      </c>
      <c r="B257" s="1009" t="s">
        <v>284</v>
      </c>
      <c r="C257" s="331" t="s">
        <v>405</v>
      </c>
      <c r="D257" s="341"/>
      <c r="E257" s="342" t="s">
        <v>286</v>
      </c>
      <c r="F257" s="361" t="s">
        <v>287</v>
      </c>
      <c r="G257" s="354"/>
      <c r="H257" s="363"/>
      <c r="I257" s="354"/>
      <c r="J257" s="354"/>
      <c r="K257" s="363" t="s">
        <v>287</v>
      </c>
      <c r="L257" s="354"/>
      <c r="M257" s="332"/>
    </row>
    <row r="258" spans="1:13" ht="12.75" customHeight="1">
      <c r="A258" s="337"/>
      <c r="B258" s="1010"/>
      <c r="C258" s="14" t="s">
        <v>7</v>
      </c>
      <c r="D258" s="15"/>
      <c r="E258" s="339" t="s">
        <v>301</v>
      </c>
      <c r="F258" s="334"/>
      <c r="G258" s="352" t="s">
        <v>287</v>
      </c>
      <c r="H258" s="333"/>
      <c r="I258" s="352"/>
      <c r="J258" s="352"/>
      <c r="K258" s="333" t="s">
        <v>287</v>
      </c>
      <c r="L258" s="352"/>
      <c r="M258" s="335"/>
    </row>
    <row r="259" spans="1:13" ht="12.75" customHeight="1">
      <c r="A259" s="337"/>
      <c r="B259" s="1010"/>
      <c r="C259" s="23" t="s">
        <v>8</v>
      </c>
      <c r="D259" s="344" t="s">
        <v>21</v>
      </c>
      <c r="E259" s="18" t="s">
        <v>301</v>
      </c>
      <c r="F259" s="3"/>
      <c r="G259" s="352" t="s">
        <v>287</v>
      </c>
      <c r="H259" s="4"/>
      <c r="I259" s="357"/>
      <c r="J259" s="357"/>
      <c r="K259" s="357" t="s">
        <v>287</v>
      </c>
      <c r="L259" s="357"/>
      <c r="M259" s="5"/>
    </row>
    <row r="260" spans="1:13" ht="12.75" customHeight="1">
      <c r="A260" s="337"/>
      <c r="B260" s="1010"/>
      <c r="C260" s="2"/>
      <c r="D260" s="338" t="s">
        <v>22</v>
      </c>
      <c r="E260" s="339" t="s">
        <v>301</v>
      </c>
      <c r="F260" s="334"/>
      <c r="G260" s="352" t="s">
        <v>287</v>
      </c>
      <c r="H260" s="333"/>
      <c r="I260" s="352"/>
      <c r="J260" s="352"/>
      <c r="K260" s="352" t="s">
        <v>287</v>
      </c>
      <c r="L260" s="352"/>
      <c r="M260" s="335"/>
    </row>
    <row r="261" spans="1:13" ht="12.75" customHeight="1">
      <c r="A261" s="337"/>
      <c r="B261" s="1010"/>
      <c r="C261" s="2"/>
      <c r="D261" s="10" t="s">
        <v>330</v>
      </c>
      <c r="E261" s="339" t="s">
        <v>301</v>
      </c>
      <c r="F261" s="334"/>
      <c r="G261" s="352" t="s">
        <v>287</v>
      </c>
      <c r="H261" s="35"/>
      <c r="I261" s="356"/>
      <c r="J261" s="352"/>
      <c r="K261" s="352" t="s">
        <v>287</v>
      </c>
      <c r="L261" s="356"/>
      <c r="M261" s="39"/>
    </row>
    <row r="262" spans="1:13" ht="12.75" customHeight="1">
      <c r="A262" s="337"/>
      <c r="B262" s="1010"/>
      <c r="C262" s="24"/>
      <c r="D262" s="10" t="s">
        <v>344</v>
      </c>
      <c r="E262" s="11" t="s">
        <v>295</v>
      </c>
      <c r="F262" s="38"/>
      <c r="G262" s="356"/>
      <c r="H262" s="35"/>
      <c r="I262" s="356" t="s">
        <v>287</v>
      </c>
      <c r="J262" s="356" t="s">
        <v>287</v>
      </c>
      <c r="K262" s="35"/>
      <c r="L262" s="356"/>
      <c r="M262" s="39"/>
    </row>
    <row r="263" spans="1:13" ht="12.75" customHeight="1">
      <c r="A263" s="337"/>
      <c r="B263" s="1011"/>
      <c r="C263" s="24" t="s">
        <v>10</v>
      </c>
      <c r="D263" s="30"/>
      <c r="E263" s="11" t="s">
        <v>301</v>
      </c>
      <c r="F263" s="38"/>
      <c r="G263" s="356" t="s">
        <v>114</v>
      </c>
      <c r="H263" s="35"/>
      <c r="I263" s="356"/>
      <c r="J263" s="356"/>
      <c r="K263" s="35" t="s">
        <v>114</v>
      </c>
      <c r="L263" s="356"/>
      <c r="M263" s="39"/>
    </row>
    <row r="264" spans="1:13" ht="12.75" customHeight="1">
      <c r="A264" s="337"/>
      <c r="B264" s="1015" t="s">
        <v>296</v>
      </c>
      <c r="C264" s="372" t="s">
        <v>6</v>
      </c>
      <c r="D264" s="373"/>
      <c r="E264" s="379" t="s">
        <v>294</v>
      </c>
      <c r="F264" s="375"/>
      <c r="G264" s="376" t="s">
        <v>287</v>
      </c>
      <c r="H264" s="377"/>
      <c r="I264" s="376"/>
      <c r="J264" s="376"/>
      <c r="K264" s="377"/>
      <c r="L264" s="376" t="s">
        <v>287</v>
      </c>
      <c r="M264" s="378"/>
    </row>
    <row r="265" spans="1:13" ht="12.75" customHeight="1">
      <c r="A265" s="337"/>
      <c r="B265" s="1015"/>
      <c r="C265" s="436" t="s">
        <v>7</v>
      </c>
      <c r="D265" s="384"/>
      <c r="E265" s="386" t="s">
        <v>294</v>
      </c>
      <c r="F265" s="416"/>
      <c r="G265" s="387" t="s">
        <v>287</v>
      </c>
      <c r="H265" s="417"/>
      <c r="I265" s="387"/>
      <c r="J265" s="387"/>
      <c r="K265" s="417"/>
      <c r="L265" s="387" t="s">
        <v>287</v>
      </c>
      <c r="M265" s="418"/>
    </row>
    <row r="266" spans="1:13" ht="12.75" customHeight="1" thickBot="1">
      <c r="A266" s="25"/>
      <c r="B266" s="1016"/>
      <c r="C266" s="421" t="s">
        <v>10</v>
      </c>
      <c r="D266" s="422"/>
      <c r="E266" s="382" t="s">
        <v>294</v>
      </c>
      <c r="F266" s="369"/>
      <c r="G266" s="370" t="s">
        <v>287</v>
      </c>
      <c r="H266" s="368"/>
      <c r="I266" s="370"/>
      <c r="J266" s="370"/>
      <c r="K266" s="368"/>
      <c r="L266" s="370" t="s">
        <v>287</v>
      </c>
      <c r="M266" s="371"/>
    </row>
    <row r="267" spans="1:13" ht="12.75" customHeight="1">
      <c r="A267" s="336" t="s">
        <v>196</v>
      </c>
      <c r="B267" s="1009" t="s">
        <v>284</v>
      </c>
      <c r="C267" s="331" t="s">
        <v>5</v>
      </c>
      <c r="D267" s="341"/>
      <c r="E267" s="342" t="s">
        <v>286</v>
      </c>
      <c r="F267" s="361"/>
      <c r="G267" s="354"/>
      <c r="H267" s="363" t="s">
        <v>287</v>
      </c>
      <c r="I267" s="354"/>
      <c r="J267" s="354" t="s">
        <v>287</v>
      </c>
      <c r="K267" s="363" t="s">
        <v>287</v>
      </c>
      <c r="L267" s="354"/>
      <c r="M267" s="332"/>
    </row>
    <row r="268" spans="1:13" ht="12.75" customHeight="1">
      <c r="A268" s="337"/>
      <c r="B268" s="1010"/>
      <c r="C268" s="14" t="s">
        <v>445</v>
      </c>
      <c r="D268" s="15"/>
      <c r="E268" s="340" t="s">
        <v>303</v>
      </c>
      <c r="F268" s="334"/>
      <c r="G268" s="352"/>
      <c r="H268" s="333" t="s">
        <v>287</v>
      </c>
      <c r="I268" s="352"/>
      <c r="J268" s="352" t="s">
        <v>287</v>
      </c>
      <c r="K268" s="333" t="s">
        <v>287</v>
      </c>
      <c r="L268" s="352"/>
      <c r="M268" s="335"/>
    </row>
    <row r="269" spans="1:13" ht="12.75" customHeight="1">
      <c r="A269" s="337"/>
      <c r="B269" s="1010"/>
      <c r="C269" s="23" t="s">
        <v>8</v>
      </c>
      <c r="D269" s="338" t="s">
        <v>344</v>
      </c>
      <c r="E269" s="339" t="s">
        <v>303</v>
      </c>
      <c r="F269" s="334" t="s">
        <v>287</v>
      </c>
      <c r="G269" s="352"/>
      <c r="H269" s="333"/>
      <c r="I269" s="352"/>
      <c r="J269" s="352" t="s">
        <v>287</v>
      </c>
      <c r="K269" s="333"/>
      <c r="L269" s="352"/>
      <c r="M269" s="335"/>
    </row>
    <row r="270" spans="1:13" ht="12.75" customHeight="1">
      <c r="A270" s="337"/>
      <c r="B270" s="1010"/>
      <c r="C270" s="2"/>
      <c r="D270" s="338" t="s">
        <v>333</v>
      </c>
      <c r="E270" s="339" t="s">
        <v>303</v>
      </c>
      <c r="F270" s="334"/>
      <c r="G270" s="352"/>
      <c r="H270" s="333" t="s">
        <v>287</v>
      </c>
      <c r="I270" s="352"/>
      <c r="J270" s="352" t="s">
        <v>287</v>
      </c>
      <c r="K270" s="333" t="s">
        <v>287</v>
      </c>
      <c r="L270" s="352"/>
      <c r="M270" s="335"/>
    </row>
    <row r="271" spans="1:13" ht="12.75" customHeight="1">
      <c r="A271" s="337"/>
      <c r="B271" s="1010"/>
      <c r="C271" s="2"/>
      <c r="D271" s="10" t="s">
        <v>312</v>
      </c>
      <c r="E271" s="11" t="s">
        <v>295</v>
      </c>
      <c r="F271" s="38"/>
      <c r="G271" s="356"/>
      <c r="H271" s="35"/>
      <c r="I271" s="356" t="s">
        <v>287</v>
      </c>
      <c r="J271" s="356"/>
      <c r="K271" s="35"/>
      <c r="L271" s="356"/>
      <c r="M271" s="39" t="s">
        <v>287</v>
      </c>
    </row>
    <row r="272" spans="1:13" ht="12.75" customHeight="1">
      <c r="A272" s="337"/>
      <c r="B272" s="1010"/>
      <c r="C272" s="351"/>
      <c r="D272" s="10" t="s">
        <v>331</v>
      </c>
      <c r="E272" s="11" t="s">
        <v>295</v>
      </c>
      <c r="F272" s="38"/>
      <c r="G272" s="356"/>
      <c r="H272" s="35"/>
      <c r="I272" s="356" t="s">
        <v>287</v>
      </c>
      <c r="J272" s="356"/>
      <c r="K272" s="35"/>
      <c r="L272" s="356"/>
      <c r="M272" s="39" t="s">
        <v>287</v>
      </c>
    </row>
    <row r="273" spans="1:24" ht="12.75" customHeight="1">
      <c r="A273" s="337"/>
      <c r="B273" s="1010"/>
      <c r="C273" s="351"/>
      <c r="D273" s="344" t="s">
        <v>446</v>
      </c>
      <c r="E273" s="11" t="s">
        <v>295</v>
      </c>
      <c r="F273" s="38"/>
      <c r="G273" s="356"/>
      <c r="H273" s="35"/>
      <c r="I273" s="356" t="s">
        <v>287</v>
      </c>
      <c r="J273" s="356" t="s">
        <v>287</v>
      </c>
      <c r="K273" s="35"/>
      <c r="L273" s="356"/>
      <c r="M273" s="39"/>
    </row>
    <row r="274" spans="1:24" ht="12.75" customHeight="1">
      <c r="A274" s="337"/>
      <c r="B274" s="1010"/>
      <c r="C274" s="351"/>
      <c r="D274" s="338" t="s">
        <v>346</v>
      </c>
      <c r="E274" s="339" t="s">
        <v>291</v>
      </c>
      <c r="F274" s="334" t="s">
        <v>287</v>
      </c>
      <c r="G274" s="352"/>
      <c r="H274" s="333"/>
      <c r="I274" s="352"/>
      <c r="J274" s="352" t="s">
        <v>287</v>
      </c>
      <c r="K274" s="333"/>
      <c r="L274" s="352"/>
      <c r="M274" s="335"/>
    </row>
    <row r="275" spans="1:24" ht="12.75" customHeight="1">
      <c r="A275" s="337"/>
      <c r="B275" s="1011"/>
      <c r="C275" s="360" t="s">
        <v>10</v>
      </c>
      <c r="D275" s="43" t="s">
        <v>447</v>
      </c>
      <c r="E275" s="44" t="s">
        <v>295</v>
      </c>
      <c r="F275" s="45"/>
      <c r="G275" s="44"/>
      <c r="H275" s="46" t="s">
        <v>287</v>
      </c>
      <c r="I275" s="44"/>
      <c r="J275" s="44" t="s">
        <v>287</v>
      </c>
      <c r="K275" s="145"/>
      <c r="L275" s="44"/>
      <c r="M275" s="335"/>
      <c r="P275" s="27"/>
      <c r="Q275" s="27"/>
      <c r="R275" s="27"/>
      <c r="S275" s="27"/>
      <c r="T275" s="27"/>
      <c r="U275" s="27"/>
      <c r="V275" s="27"/>
      <c r="W275" s="27"/>
      <c r="X275" s="27"/>
    </row>
    <row r="276" spans="1:24" ht="12.75" customHeight="1">
      <c r="A276" s="337"/>
      <c r="B276" s="1015" t="s">
        <v>296</v>
      </c>
      <c r="C276" s="372" t="s">
        <v>5</v>
      </c>
      <c r="D276" s="373"/>
      <c r="E276" s="379" t="s">
        <v>294</v>
      </c>
      <c r="F276" s="375"/>
      <c r="G276" s="376" t="s">
        <v>287</v>
      </c>
      <c r="H276" s="377"/>
      <c r="I276" s="376"/>
      <c r="J276" s="376"/>
      <c r="K276" s="377"/>
      <c r="L276" s="376" t="s">
        <v>287</v>
      </c>
      <c r="M276" s="378"/>
      <c r="P276" s="27"/>
      <c r="Q276" s="27"/>
      <c r="R276" s="27"/>
      <c r="S276" s="27"/>
      <c r="T276" s="27"/>
      <c r="U276" s="27"/>
      <c r="V276" s="27"/>
      <c r="W276" s="27"/>
      <c r="X276" s="27"/>
    </row>
    <row r="277" spans="1:24" ht="12.75" customHeight="1" thickBot="1">
      <c r="A277" s="25"/>
      <c r="B277" s="1016"/>
      <c r="C277" s="380" t="s">
        <v>8</v>
      </c>
      <c r="D277" s="381"/>
      <c r="E277" s="382" t="s">
        <v>294</v>
      </c>
      <c r="F277" s="369"/>
      <c r="G277" s="370" t="s">
        <v>287</v>
      </c>
      <c r="H277" s="368"/>
      <c r="I277" s="370"/>
      <c r="J277" s="370"/>
      <c r="K277" s="368"/>
      <c r="L277" s="370" t="s">
        <v>287</v>
      </c>
      <c r="M277" s="371"/>
      <c r="P277" s="27"/>
      <c r="Q277" s="27"/>
      <c r="R277" s="27"/>
      <c r="S277" s="27"/>
      <c r="T277" s="27"/>
      <c r="U277" s="27"/>
      <c r="V277" s="27"/>
      <c r="W277" s="27"/>
      <c r="X277" s="27"/>
    </row>
    <row r="278" spans="1:24" ht="12.75" customHeight="1">
      <c r="A278" s="169" t="s">
        <v>205</v>
      </c>
      <c r="B278" s="1009" t="s">
        <v>284</v>
      </c>
      <c r="C278" s="331" t="s">
        <v>6</v>
      </c>
      <c r="D278" s="341"/>
      <c r="E278" s="342" t="s">
        <v>448</v>
      </c>
      <c r="F278" s="361"/>
      <c r="G278" s="354"/>
      <c r="H278" s="363" t="s">
        <v>287</v>
      </c>
      <c r="I278" s="354"/>
      <c r="J278" s="350" t="s">
        <v>287</v>
      </c>
      <c r="K278" s="363"/>
      <c r="L278" s="354"/>
      <c r="M278" s="332"/>
      <c r="P278" s="27"/>
      <c r="Q278" s="27"/>
      <c r="R278" s="27"/>
      <c r="S278" s="27"/>
      <c r="T278" s="27"/>
      <c r="U278" s="27"/>
      <c r="V278" s="27"/>
      <c r="W278" s="27"/>
      <c r="X278" s="27"/>
    </row>
    <row r="279" spans="1:24" ht="12.75" customHeight="1">
      <c r="A279" s="150"/>
      <c r="B279" s="1010"/>
      <c r="C279" s="14" t="s">
        <v>7</v>
      </c>
      <c r="D279" s="15"/>
      <c r="E279" s="339" t="s">
        <v>449</v>
      </c>
      <c r="F279" s="334"/>
      <c r="G279" s="352" t="s">
        <v>287</v>
      </c>
      <c r="H279" s="333"/>
      <c r="I279" s="352"/>
      <c r="J279" s="356" t="s">
        <v>287</v>
      </c>
      <c r="K279" s="333"/>
      <c r="L279" s="352"/>
      <c r="M279" s="335"/>
      <c r="P279" s="27"/>
      <c r="Q279" s="27"/>
      <c r="R279" s="27"/>
      <c r="S279" s="27"/>
      <c r="T279" s="27"/>
      <c r="U279" s="27"/>
      <c r="V279" s="27"/>
      <c r="W279" s="27"/>
      <c r="X279" s="27"/>
    </row>
    <row r="280" spans="1:24" ht="12.75" customHeight="1">
      <c r="A280" s="150"/>
      <c r="B280" s="1010"/>
      <c r="C280" s="23" t="s">
        <v>8</v>
      </c>
      <c r="D280" s="344" t="s">
        <v>330</v>
      </c>
      <c r="E280" s="12" t="s">
        <v>450</v>
      </c>
      <c r="F280" s="3"/>
      <c r="G280" s="357"/>
      <c r="H280" s="333" t="s">
        <v>287</v>
      </c>
      <c r="I280" s="357"/>
      <c r="J280" s="356" t="s">
        <v>287</v>
      </c>
      <c r="K280" s="4"/>
      <c r="L280" s="357"/>
      <c r="M280" s="5"/>
      <c r="P280" s="27"/>
      <c r="Q280" s="27"/>
      <c r="R280" s="27"/>
      <c r="S280" s="27"/>
      <c r="T280" s="27"/>
      <c r="U280" s="27"/>
      <c r="V280" s="27"/>
      <c r="W280" s="27"/>
      <c r="X280" s="27"/>
    </row>
    <row r="281" spans="1:24" ht="12.75" customHeight="1">
      <c r="A281" s="150"/>
      <c r="B281" s="1010"/>
      <c r="C281" s="2"/>
      <c r="D281" s="338" t="s">
        <v>344</v>
      </c>
      <c r="E281" s="11" t="s">
        <v>299</v>
      </c>
      <c r="F281" s="334"/>
      <c r="G281" s="352"/>
      <c r="H281" s="333" t="s">
        <v>287</v>
      </c>
      <c r="I281" s="352"/>
      <c r="J281" s="356" t="s">
        <v>287</v>
      </c>
      <c r="K281" s="333"/>
      <c r="L281" s="352"/>
      <c r="M281" s="335"/>
      <c r="P281" s="27"/>
      <c r="Q281" s="27"/>
      <c r="R281" s="27"/>
      <c r="S281" s="27"/>
      <c r="T281" s="27"/>
      <c r="U281" s="27"/>
      <c r="V281" s="27"/>
      <c r="W281" s="27"/>
      <c r="X281" s="27"/>
    </row>
    <row r="282" spans="1:24" ht="12.75" customHeight="1">
      <c r="A282" s="150"/>
      <c r="B282" s="1010"/>
      <c r="C282" s="351"/>
      <c r="D282" s="338" t="s">
        <v>451</v>
      </c>
      <c r="E282" s="11" t="s">
        <v>450</v>
      </c>
      <c r="F282" s="334"/>
      <c r="G282" s="352"/>
      <c r="H282" s="333" t="s">
        <v>287</v>
      </c>
      <c r="I282" s="352"/>
      <c r="J282" s="356" t="s">
        <v>287</v>
      </c>
      <c r="K282" s="333"/>
      <c r="L282" s="352"/>
      <c r="M282" s="335"/>
      <c r="P282" s="27"/>
      <c r="Q282" s="27"/>
      <c r="R282" s="27"/>
      <c r="S282" s="27"/>
      <c r="T282" s="27"/>
      <c r="U282" s="27"/>
      <c r="V282" s="27"/>
      <c r="W282" s="27"/>
      <c r="X282" s="27"/>
    </row>
    <row r="283" spans="1:24" ht="12.75" customHeight="1">
      <c r="A283" s="150"/>
      <c r="B283" s="1010"/>
      <c r="C283" s="351"/>
      <c r="D283" s="338" t="s">
        <v>333</v>
      </c>
      <c r="E283" s="12" t="s">
        <v>412</v>
      </c>
      <c r="F283" s="334"/>
      <c r="G283" s="352"/>
      <c r="H283" s="333" t="s">
        <v>287</v>
      </c>
      <c r="I283" s="352"/>
      <c r="J283" s="356" t="s">
        <v>287</v>
      </c>
      <c r="K283" s="333"/>
      <c r="L283" s="352"/>
      <c r="M283" s="335"/>
      <c r="P283" s="27"/>
      <c r="Q283" s="27"/>
      <c r="R283" s="27"/>
      <c r="S283" s="27"/>
      <c r="T283" s="27"/>
      <c r="U283" s="27"/>
      <c r="V283" s="27"/>
      <c r="W283" s="27"/>
      <c r="X283" s="27"/>
    </row>
    <row r="284" spans="1:24" ht="12.75" customHeight="1">
      <c r="A284" s="150"/>
      <c r="B284" s="1010"/>
      <c r="C284" s="359"/>
      <c r="D284" s="338" t="s">
        <v>452</v>
      </c>
      <c r="E284" s="12" t="s">
        <v>453</v>
      </c>
      <c r="F284" s="334"/>
      <c r="G284" s="352"/>
      <c r="H284" s="352" t="s">
        <v>287</v>
      </c>
      <c r="I284" s="352"/>
      <c r="J284" s="356" t="s">
        <v>287</v>
      </c>
      <c r="K284" s="333"/>
      <c r="L284" s="352"/>
      <c r="M284" s="335"/>
      <c r="P284" s="27"/>
      <c r="Q284" s="27"/>
      <c r="R284" s="27"/>
      <c r="S284" s="27"/>
      <c r="T284" s="27"/>
      <c r="U284" s="27"/>
      <c r="V284" s="27"/>
      <c r="W284" s="27"/>
      <c r="X284" s="27"/>
    </row>
    <row r="285" spans="1:24" ht="12.75" customHeight="1">
      <c r="A285" s="150"/>
      <c r="B285" s="1011"/>
      <c r="C285" s="24" t="s">
        <v>10</v>
      </c>
      <c r="D285" s="30"/>
      <c r="E285" s="11" t="s">
        <v>449</v>
      </c>
      <c r="F285" s="38"/>
      <c r="G285" s="356" t="s">
        <v>287</v>
      </c>
      <c r="H285" s="35"/>
      <c r="I285" s="356"/>
      <c r="J285" s="356" t="s">
        <v>287</v>
      </c>
      <c r="K285" s="35"/>
      <c r="L285" s="356"/>
      <c r="M285" s="39"/>
      <c r="P285" s="27"/>
      <c r="Q285" s="27"/>
      <c r="R285" s="27"/>
      <c r="S285" s="27"/>
      <c r="T285" s="27"/>
      <c r="U285" s="27"/>
      <c r="V285" s="27"/>
      <c r="W285" s="27"/>
      <c r="X285" s="27"/>
    </row>
    <row r="286" spans="1:24" ht="12.75" customHeight="1">
      <c r="A286" s="150"/>
      <c r="B286" s="1015" t="s">
        <v>296</v>
      </c>
      <c r="C286" s="372" t="s">
        <v>5</v>
      </c>
      <c r="D286" s="373"/>
      <c r="E286" s="379" t="s">
        <v>294</v>
      </c>
      <c r="F286" s="375"/>
      <c r="G286" s="376" t="s">
        <v>287</v>
      </c>
      <c r="H286" s="377"/>
      <c r="I286" s="376"/>
      <c r="J286" s="376"/>
      <c r="K286" s="377"/>
      <c r="L286" s="376" t="s">
        <v>287</v>
      </c>
      <c r="M286" s="378"/>
    </row>
    <row r="287" spans="1:24" ht="12.75" customHeight="1" thickBot="1">
      <c r="A287" s="151"/>
      <c r="B287" s="1016"/>
      <c r="C287" s="380" t="s">
        <v>8</v>
      </c>
      <c r="D287" s="381"/>
      <c r="E287" s="382" t="s">
        <v>294</v>
      </c>
      <c r="F287" s="369"/>
      <c r="G287" s="370" t="s">
        <v>287</v>
      </c>
      <c r="H287" s="368"/>
      <c r="I287" s="370"/>
      <c r="J287" s="370"/>
      <c r="K287" s="368"/>
      <c r="L287" s="370" t="s">
        <v>287</v>
      </c>
      <c r="M287" s="371"/>
    </row>
    <row r="288" spans="1:24" ht="12.75" customHeight="1">
      <c r="A288" s="336" t="s">
        <v>207</v>
      </c>
      <c r="B288" s="1009" t="s">
        <v>284</v>
      </c>
      <c r="C288" s="331" t="s">
        <v>6</v>
      </c>
      <c r="D288" s="341"/>
      <c r="E288" s="342" t="s">
        <v>286</v>
      </c>
      <c r="F288" s="361"/>
      <c r="G288" s="354"/>
      <c r="H288" s="65" t="s">
        <v>287</v>
      </c>
      <c r="I288" s="354"/>
      <c r="J288" s="354"/>
      <c r="K288" s="363" t="s">
        <v>287</v>
      </c>
      <c r="L288" s="354"/>
      <c r="M288" s="332"/>
    </row>
    <row r="289" spans="1:13" ht="12.75" customHeight="1">
      <c r="A289" s="337"/>
      <c r="B289" s="1010"/>
      <c r="C289" s="1012" t="s">
        <v>8</v>
      </c>
      <c r="D289" s="13" t="s">
        <v>385</v>
      </c>
      <c r="E289" s="339" t="s">
        <v>291</v>
      </c>
      <c r="F289" s="334"/>
      <c r="G289" s="352"/>
      <c r="H289" s="333" t="s">
        <v>287</v>
      </c>
      <c r="I289" s="352"/>
      <c r="J289" s="352"/>
      <c r="K289" s="333" t="s">
        <v>287</v>
      </c>
      <c r="L289" s="352"/>
      <c r="M289" s="335"/>
    </row>
    <row r="290" spans="1:13" ht="12.75" customHeight="1">
      <c r="A290" s="337"/>
      <c r="B290" s="1010"/>
      <c r="C290" s="1014"/>
      <c r="D290" s="10" t="s">
        <v>333</v>
      </c>
      <c r="E290" s="11" t="s">
        <v>303</v>
      </c>
      <c r="F290" s="38"/>
      <c r="G290" s="356"/>
      <c r="H290" s="35" t="s">
        <v>287</v>
      </c>
      <c r="I290" s="356"/>
      <c r="J290" s="356"/>
      <c r="K290" s="35" t="s">
        <v>287</v>
      </c>
      <c r="L290" s="356"/>
      <c r="M290" s="39"/>
    </row>
    <row r="291" spans="1:13" ht="12.75" customHeight="1">
      <c r="A291" s="337"/>
      <c r="B291" s="1010"/>
      <c r="C291" s="1012" t="s">
        <v>317</v>
      </c>
      <c r="D291" s="345" t="s">
        <v>312</v>
      </c>
      <c r="E291" s="27" t="s">
        <v>295</v>
      </c>
      <c r="F291" s="362"/>
      <c r="G291" s="355"/>
      <c r="H291" s="35"/>
      <c r="I291" s="352" t="s">
        <v>287</v>
      </c>
      <c r="J291" s="352" t="s">
        <v>287</v>
      </c>
      <c r="K291" s="364"/>
      <c r="L291" s="355"/>
      <c r="M291" s="346"/>
    </row>
    <row r="292" spans="1:13" ht="12.75" customHeight="1">
      <c r="A292" s="337"/>
      <c r="B292" s="1010"/>
      <c r="C292" s="1013"/>
      <c r="D292" s="13" t="s">
        <v>454</v>
      </c>
      <c r="E292" s="339" t="s">
        <v>295</v>
      </c>
      <c r="F292" s="334"/>
      <c r="G292" s="352"/>
      <c r="H292" s="333"/>
      <c r="I292" s="352" t="s">
        <v>287</v>
      </c>
      <c r="J292" s="352" t="s">
        <v>287</v>
      </c>
      <c r="K292" s="333"/>
      <c r="L292" s="352"/>
      <c r="M292" s="335"/>
    </row>
    <row r="293" spans="1:13" ht="12.75" customHeight="1">
      <c r="A293" s="337"/>
      <c r="B293" s="1010"/>
      <c r="C293" s="1014"/>
      <c r="D293" s="338" t="s">
        <v>455</v>
      </c>
      <c r="E293" s="339" t="s">
        <v>295</v>
      </c>
      <c r="F293" s="334"/>
      <c r="G293" s="352"/>
      <c r="H293" s="333"/>
      <c r="I293" s="352" t="s">
        <v>287</v>
      </c>
      <c r="J293" s="352" t="s">
        <v>287</v>
      </c>
      <c r="K293" s="333"/>
      <c r="L293" s="352"/>
      <c r="M293" s="335"/>
    </row>
    <row r="294" spans="1:13" ht="12.75" customHeight="1">
      <c r="A294" s="337"/>
      <c r="B294" s="1011"/>
      <c r="C294" s="1017" t="s">
        <v>456</v>
      </c>
      <c r="D294" s="1018"/>
      <c r="E294" s="11" t="s">
        <v>301</v>
      </c>
      <c r="F294" s="38"/>
      <c r="G294" s="355"/>
      <c r="H294" s="35" t="s">
        <v>287</v>
      </c>
      <c r="I294" s="356"/>
      <c r="J294" s="356"/>
      <c r="K294" s="35" t="s">
        <v>287</v>
      </c>
      <c r="L294" s="356"/>
      <c r="M294" s="39"/>
    </row>
    <row r="295" spans="1:13" ht="12.75" customHeight="1">
      <c r="A295" s="337"/>
      <c r="B295" s="1036" t="s">
        <v>296</v>
      </c>
      <c r="C295" s="372" t="s">
        <v>337</v>
      </c>
      <c r="D295" s="373"/>
      <c r="E295" s="437" t="s">
        <v>457</v>
      </c>
      <c r="F295" s="375"/>
      <c r="G295" s="438"/>
      <c r="H295" s="377" t="s">
        <v>287</v>
      </c>
      <c r="I295" s="376"/>
      <c r="J295" s="376"/>
      <c r="K295" s="377"/>
      <c r="L295" s="376" t="s">
        <v>287</v>
      </c>
      <c r="M295" s="378"/>
    </row>
    <row r="296" spans="1:13" ht="12.75" customHeight="1" thickBot="1">
      <c r="A296" s="25"/>
      <c r="B296" s="1016"/>
      <c r="C296" s="380" t="s">
        <v>8</v>
      </c>
      <c r="D296" s="381"/>
      <c r="E296" s="382" t="s">
        <v>303</v>
      </c>
      <c r="F296" s="369"/>
      <c r="G296" s="439"/>
      <c r="H296" s="368" t="s">
        <v>287</v>
      </c>
      <c r="I296" s="370"/>
      <c r="J296" s="370"/>
      <c r="K296" s="368"/>
      <c r="L296" s="370" t="s">
        <v>287</v>
      </c>
      <c r="M296" s="371"/>
    </row>
    <row r="297" spans="1:13" ht="12.75" customHeight="1">
      <c r="A297" s="336" t="s">
        <v>211</v>
      </c>
      <c r="B297" s="1009" t="s">
        <v>284</v>
      </c>
      <c r="C297" s="331" t="s">
        <v>458</v>
      </c>
      <c r="D297" s="341"/>
      <c r="E297" s="342" t="s">
        <v>286</v>
      </c>
      <c r="F297" s="361" t="s">
        <v>114</v>
      </c>
      <c r="G297" s="354"/>
      <c r="H297" s="363"/>
      <c r="I297" s="354"/>
      <c r="J297" s="354" t="s">
        <v>114</v>
      </c>
      <c r="K297" s="363" t="s">
        <v>114</v>
      </c>
      <c r="L297" s="354"/>
      <c r="M297" s="332"/>
    </row>
    <row r="298" spans="1:13" ht="12.75" customHeight="1">
      <c r="A298" s="337"/>
      <c r="B298" s="1010"/>
      <c r="C298" s="358" t="s">
        <v>8</v>
      </c>
      <c r="D298" s="344" t="s">
        <v>312</v>
      </c>
      <c r="E298" s="339" t="s">
        <v>301</v>
      </c>
      <c r="F298" s="334" t="s">
        <v>114</v>
      </c>
      <c r="G298" s="352"/>
      <c r="H298" s="333"/>
      <c r="I298" s="352" t="s">
        <v>114</v>
      </c>
      <c r="J298" s="352" t="s">
        <v>114</v>
      </c>
      <c r="K298" s="333"/>
      <c r="L298" s="352"/>
      <c r="M298" s="335" t="s">
        <v>114</v>
      </c>
    </row>
    <row r="299" spans="1:13" ht="12.75" customHeight="1">
      <c r="A299" s="337"/>
      <c r="B299" s="1010"/>
      <c r="C299" s="351"/>
      <c r="D299" s="566" t="s">
        <v>459</v>
      </c>
      <c r="E299" s="339" t="s">
        <v>303</v>
      </c>
      <c r="F299" s="334" t="s">
        <v>114</v>
      </c>
      <c r="G299" s="352"/>
      <c r="H299" s="333"/>
      <c r="I299" s="352"/>
      <c r="J299" s="352" t="s">
        <v>114</v>
      </c>
      <c r="K299" s="352"/>
      <c r="L299" s="352"/>
      <c r="M299" s="335"/>
    </row>
    <row r="300" spans="1:13" ht="22.5">
      <c r="A300" s="337"/>
      <c r="B300" s="1010"/>
      <c r="C300" s="351"/>
      <c r="D300" s="567" t="s">
        <v>460</v>
      </c>
      <c r="E300" s="333" t="s">
        <v>291</v>
      </c>
      <c r="F300" s="334" t="s">
        <v>114</v>
      </c>
      <c r="G300" s="352"/>
      <c r="H300" s="333"/>
      <c r="I300" s="352"/>
      <c r="J300" s="352"/>
      <c r="K300" s="352" t="s">
        <v>114</v>
      </c>
      <c r="L300" s="352"/>
      <c r="M300" s="335"/>
    </row>
    <row r="301" spans="1:13" ht="12.75" customHeight="1">
      <c r="A301" s="337"/>
      <c r="B301" s="1010"/>
      <c r="C301" s="359"/>
      <c r="D301" s="345" t="s">
        <v>461</v>
      </c>
      <c r="E301" s="27" t="s">
        <v>303</v>
      </c>
      <c r="F301" s="362" t="s">
        <v>114</v>
      </c>
      <c r="G301" s="355"/>
      <c r="H301" s="364"/>
      <c r="I301" s="355"/>
      <c r="J301" s="355" t="s">
        <v>114</v>
      </c>
      <c r="K301" s="364"/>
      <c r="L301" s="355"/>
      <c r="M301" s="346"/>
    </row>
    <row r="302" spans="1:13" ht="12.75" customHeight="1">
      <c r="A302" s="337"/>
      <c r="B302" s="1010"/>
      <c r="C302" s="358" t="s">
        <v>317</v>
      </c>
      <c r="D302" s="338" t="s">
        <v>455</v>
      </c>
      <c r="E302" s="340" t="s">
        <v>291</v>
      </c>
      <c r="F302" s="334"/>
      <c r="G302" s="352"/>
      <c r="H302" s="333"/>
      <c r="I302" s="352" t="s">
        <v>114</v>
      </c>
      <c r="J302" s="352" t="s">
        <v>114</v>
      </c>
      <c r="K302" s="333"/>
      <c r="L302" s="352"/>
      <c r="M302" s="335"/>
    </row>
    <row r="303" spans="1:13" ht="12.75" customHeight="1">
      <c r="A303" s="337"/>
      <c r="B303" s="1010"/>
      <c r="C303" s="351"/>
      <c r="D303" s="343" t="s">
        <v>462</v>
      </c>
      <c r="E303" s="340" t="s">
        <v>463</v>
      </c>
      <c r="F303" s="334"/>
      <c r="G303" s="352"/>
      <c r="H303" s="333"/>
      <c r="I303" s="352" t="s">
        <v>114</v>
      </c>
      <c r="J303" s="352" t="s">
        <v>114</v>
      </c>
      <c r="K303" s="333"/>
      <c r="L303" s="352"/>
      <c r="M303" s="335"/>
    </row>
    <row r="304" spans="1:13" ht="12.75" customHeight="1">
      <c r="A304" s="337"/>
      <c r="B304" s="1010"/>
      <c r="C304" s="359"/>
      <c r="D304" s="338" t="s">
        <v>464</v>
      </c>
      <c r="E304" s="340" t="s">
        <v>295</v>
      </c>
      <c r="F304" s="334"/>
      <c r="G304" s="352"/>
      <c r="H304" s="333"/>
      <c r="I304" s="352" t="s">
        <v>114</v>
      </c>
      <c r="J304" s="352" t="s">
        <v>114</v>
      </c>
      <c r="K304" s="333"/>
      <c r="L304" s="352"/>
      <c r="M304" s="335"/>
    </row>
    <row r="305" spans="1:13" ht="12.75" customHeight="1">
      <c r="A305" s="337"/>
      <c r="B305" s="1010"/>
      <c r="C305" s="1067" t="s">
        <v>10</v>
      </c>
      <c r="D305" s="1068"/>
      <c r="E305" s="339" t="s">
        <v>301</v>
      </c>
      <c r="F305" s="334"/>
      <c r="G305" s="352"/>
      <c r="H305" s="352" t="s">
        <v>114</v>
      </c>
      <c r="I305" s="352"/>
      <c r="J305" s="352" t="s">
        <v>114</v>
      </c>
      <c r="K305" s="333"/>
      <c r="L305" s="352"/>
      <c r="M305" s="335"/>
    </row>
    <row r="306" spans="1:13" ht="12.75" customHeight="1" thickBot="1">
      <c r="A306" s="337"/>
      <c r="B306" s="440" t="s">
        <v>296</v>
      </c>
      <c r="C306" s="1069" t="s">
        <v>465</v>
      </c>
      <c r="D306" s="1070"/>
      <c r="E306" s="386" t="s">
        <v>295</v>
      </c>
      <c r="F306" s="375"/>
      <c r="G306" s="376" t="s">
        <v>114</v>
      </c>
      <c r="H306" s="377"/>
      <c r="I306" s="376"/>
      <c r="J306" s="376"/>
      <c r="K306" s="377"/>
      <c r="L306" s="376" t="s">
        <v>114</v>
      </c>
      <c r="M306" s="378"/>
    </row>
    <row r="307" spans="1:13" ht="12.75" customHeight="1">
      <c r="A307" s="336" t="s">
        <v>215</v>
      </c>
      <c r="B307" s="1009" t="s">
        <v>284</v>
      </c>
      <c r="C307" s="331" t="s">
        <v>6</v>
      </c>
      <c r="D307" s="341"/>
      <c r="E307" s="9" t="s">
        <v>286</v>
      </c>
      <c r="F307" s="361"/>
      <c r="G307" s="354" t="s">
        <v>287</v>
      </c>
      <c r="H307" s="363"/>
      <c r="I307" s="354"/>
      <c r="J307" s="354" t="s">
        <v>287</v>
      </c>
      <c r="K307" s="363" t="s">
        <v>287</v>
      </c>
      <c r="L307" s="354"/>
      <c r="M307" s="332"/>
    </row>
    <row r="308" spans="1:13" ht="12.75" customHeight="1">
      <c r="A308" s="337"/>
      <c r="B308" s="1010"/>
      <c r="C308" s="23" t="s">
        <v>8</v>
      </c>
      <c r="D308" s="344" t="s">
        <v>312</v>
      </c>
      <c r="E308" s="18" t="s">
        <v>313</v>
      </c>
      <c r="F308" s="3" t="s">
        <v>287</v>
      </c>
      <c r="G308" s="357"/>
      <c r="H308" s="4"/>
      <c r="I308" s="357"/>
      <c r="J308" s="357" t="s">
        <v>287</v>
      </c>
      <c r="K308" s="6"/>
      <c r="L308" s="357"/>
      <c r="M308" s="5"/>
    </row>
    <row r="309" spans="1:13" ht="12.75" customHeight="1">
      <c r="A309" s="337"/>
      <c r="B309" s="1010"/>
      <c r="C309" s="2"/>
      <c r="D309" s="338" t="s">
        <v>344</v>
      </c>
      <c r="E309" s="339" t="s">
        <v>303</v>
      </c>
      <c r="F309" s="334"/>
      <c r="G309" s="352" t="s">
        <v>287</v>
      </c>
      <c r="H309" s="333"/>
      <c r="I309" s="352"/>
      <c r="J309" s="352"/>
      <c r="K309" s="333" t="s">
        <v>287</v>
      </c>
      <c r="L309" s="352"/>
      <c r="M309" s="335"/>
    </row>
    <row r="310" spans="1:13" ht="12.75" customHeight="1">
      <c r="A310" s="337"/>
      <c r="B310" s="1010"/>
      <c r="C310" s="2"/>
      <c r="D310" s="338" t="s">
        <v>25</v>
      </c>
      <c r="E310" s="339" t="s">
        <v>303</v>
      </c>
      <c r="F310" s="334"/>
      <c r="G310" s="352" t="s">
        <v>287</v>
      </c>
      <c r="H310" s="333"/>
      <c r="I310" s="352"/>
      <c r="J310" s="352"/>
      <c r="K310" s="333" t="s">
        <v>287</v>
      </c>
      <c r="L310" s="352"/>
      <c r="M310" s="335"/>
    </row>
    <row r="311" spans="1:13" ht="12.75" customHeight="1">
      <c r="A311" s="337"/>
      <c r="B311" s="1010"/>
      <c r="C311" s="2"/>
      <c r="D311" s="10" t="s">
        <v>333</v>
      </c>
      <c r="E311" s="11" t="s">
        <v>313</v>
      </c>
      <c r="F311" s="38" t="s">
        <v>287</v>
      </c>
      <c r="G311" s="356"/>
      <c r="H311" s="35"/>
      <c r="I311" s="356"/>
      <c r="J311" s="72"/>
      <c r="K311" s="35" t="s">
        <v>287</v>
      </c>
      <c r="L311" s="356"/>
      <c r="M311" s="39"/>
    </row>
    <row r="312" spans="1:13" ht="12.75" customHeight="1">
      <c r="A312" s="337"/>
      <c r="B312" s="1010"/>
      <c r="C312" s="2"/>
      <c r="D312" s="10" t="s">
        <v>466</v>
      </c>
      <c r="E312" s="339" t="s">
        <v>301</v>
      </c>
      <c r="F312" s="38"/>
      <c r="G312" s="356" t="s">
        <v>287</v>
      </c>
      <c r="H312" s="35"/>
      <c r="I312" s="356"/>
      <c r="J312" s="356"/>
      <c r="K312" s="35" t="s">
        <v>287</v>
      </c>
      <c r="L312" s="356"/>
      <c r="M312" s="39"/>
    </row>
    <row r="313" spans="1:13" ht="12.75" customHeight="1">
      <c r="A313" s="337"/>
      <c r="B313" s="1010"/>
      <c r="C313" s="2"/>
      <c r="D313" s="338" t="s">
        <v>346</v>
      </c>
      <c r="E313" s="339" t="s">
        <v>301</v>
      </c>
      <c r="F313" s="334"/>
      <c r="G313" s="352" t="s">
        <v>287</v>
      </c>
      <c r="H313" s="333"/>
      <c r="I313" s="352"/>
      <c r="J313" s="73"/>
      <c r="K313" s="333" t="s">
        <v>287</v>
      </c>
      <c r="L313" s="352"/>
      <c r="M313" s="335"/>
    </row>
    <row r="314" spans="1:13" ht="12.75" customHeight="1">
      <c r="A314" s="337"/>
      <c r="B314" s="1010"/>
      <c r="C314" s="359"/>
      <c r="D314" s="15" t="s">
        <v>467</v>
      </c>
      <c r="E314" s="339" t="s">
        <v>295</v>
      </c>
      <c r="F314" s="334"/>
      <c r="G314" s="352"/>
      <c r="H314" s="333"/>
      <c r="I314" s="352" t="s">
        <v>287</v>
      </c>
      <c r="J314" s="73"/>
      <c r="K314" s="333"/>
      <c r="L314" s="352"/>
      <c r="M314" s="335"/>
    </row>
    <row r="315" spans="1:13" ht="12.75" customHeight="1">
      <c r="A315" s="337"/>
      <c r="B315" s="1011"/>
      <c r="C315" s="24" t="s">
        <v>10</v>
      </c>
      <c r="D315" s="30"/>
      <c r="E315" s="11" t="s">
        <v>301</v>
      </c>
      <c r="F315" s="38"/>
      <c r="G315" s="356" t="s">
        <v>287</v>
      </c>
      <c r="H315" s="35"/>
      <c r="I315" s="356"/>
      <c r="J315" s="356" t="s">
        <v>287</v>
      </c>
      <c r="K315" s="35"/>
      <c r="L315" s="356"/>
      <c r="M315" s="39"/>
    </row>
    <row r="316" spans="1:13" ht="12.75" customHeight="1" thickBot="1">
      <c r="A316" s="25"/>
      <c r="B316" s="411" t="s">
        <v>296</v>
      </c>
      <c r="C316" s="412" t="s">
        <v>6</v>
      </c>
      <c r="D316" s="381"/>
      <c r="E316" s="441" t="s">
        <v>468</v>
      </c>
      <c r="F316" s="414"/>
      <c r="G316" s="391" t="s">
        <v>287</v>
      </c>
      <c r="H316" s="390"/>
      <c r="I316" s="391"/>
      <c r="J316" s="391"/>
      <c r="K316" s="390"/>
      <c r="L316" s="391" t="s">
        <v>287</v>
      </c>
      <c r="M316" s="415"/>
    </row>
    <row r="317" spans="1:13" ht="12.75" customHeight="1">
      <c r="A317" s="336" t="s">
        <v>218</v>
      </c>
      <c r="B317" s="1009" t="s">
        <v>284</v>
      </c>
      <c r="C317" s="331" t="s">
        <v>6</v>
      </c>
      <c r="D317" s="341"/>
      <c r="E317" s="342" t="s">
        <v>286</v>
      </c>
      <c r="F317" s="361"/>
      <c r="G317" s="354"/>
      <c r="H317" s="363" t="s">
        <v>287</v>
      </c>
      <c r="I317" s="354"/>
      <c r="J317" s="354" t="s">
        <v>287</v>
      </c>
      <c r="K317" s="354" t="s">
        <v>287</v>
      </c>
      <c r="L317" s="354"/>
      <c r="M317" s="332"/>
    </row>
    <row r="318" spans="1:13" ht="12.75" customHeight="1">
      <c r="A318" s="337"/>
      <c r="B318" s="1010"/>
      <c r="C318" s="23" t="s">
        <v>8</v>
      </c>
      <c r="D318" s="344" t="s">
        <v>312</v>
      </c>
      <c r="E318" s="18" t="s">
        <v>295</v>
      </c>
      <c r="F318" s="3"/>
      <c r="G318" s="357"/>
      <c r="H318" s="4"/>
      <c r="I318" s="357" t="s">
        <v>287</v>
      </c>
      <c r="J318" s="357" t="s">
        <v>287</v>
      </c>
      <c r="K318" s="4"/>
      <c r="L318" s="357"/>
      <c r="M318" s="5"/>
    </row>
    <row r="319" spans="1:13" ht="12.75" customHeight="1">
      <c r="A319" s="337"/>
      <c r="B319" s="1010"/>
      <c r="C319" s="2"/>
      <c r="D319" s="338" t="s">
        <v>331</v>
      </c>
      <c r="E319" s="12" t="s">
        <v>303</v>
      </c>
      <c r="F319" s="3"/>
      <c r="G319" s="357"/>
      <c r="H319" s="4" t="s">
        <v>287</v>
      </c>
      <c r="I319" s="357"/>
      <c r="J319" s="357" t="s">
        <v>287</v>
      </c>
      <c r="K319" s="357" t="s">
        <v>287</v>
      </c>
      <c r="L319" s="357"/>
      <c r="M319" s="5"/>
    </row>
    <row r="320" spans="1:13" ht="12.75" customHeight="1">
      <c r="A320" s="337"/>
      <c r="B320" s="1010"/>
      <c r="C320" s="2"/>
      <c r="D320" s="345" t="s">
        <v>332</v>
      </c>
      <c r="E320" s="11" t="s">
        <v>303</v>
      </c>
      <c r="F320" s="3"/>
      <c r="G320" s="357"/>
      <c r="H320" s="4" t="s">
        <v>287</v>
      </c>
      <c r="I320" s="357"/>
      <c r="J320" s="357" t="s">
        <v>287</v>
      </c>
      <c r="K320" s="357" t="s">
        <v>287</v>
      </c>
      <c r="L320" s="357"/>
      <c r="M320" s="5"/>
    </row>
    <row r="321" spans="1:13" ht="12.75" customHeight="1">
      <c r="A321" s="337"/>
      <c r="B321" s="1010"/>
      <c r="C321" s="2"/>
      <c r="D321" s="338" t="s">
        <v>344</v>
      </c>
      <c r="E321" s="11" t="s">
        <v>303</v>
      </c>
      <c r="F321" s="334"/>
      <c r="G321" s="352"/>
      <c r="H321" s="333" t="s">
        <v>287</v>
      </c>
      <c r="I321" s="352"/>
      <c r="J321" s="352" t="s">
        <v>287</v>
      </c>
      <c r="K321" s="352" t="s">
        <v>287</v>
      </c>
      <c r="L321" s="352"/>
      <c r="M321" s="335"/>
    </row>
    <row r="322" spans="1:13" ht="12.75" customHeight="1">
      <c r="A322" s="337"/>
      <c r="B322" s="1010"/>
      <c r="C322" s="2"/>
      <c r="D322" s="338" t="s">
        <v>352</v>
      </c>
      <c r="E322" s="11" t="s">
        <v>291</v>
      </c>
      <c r="F322" s="38"/>
      <c r="G322" s="356"/>
      <c r="H322" s="35" t="s">
        <v>287</v>
      </c>
      <c r="I322" s="356"/>
      <c r="J322" s="356" t="s">
        <v>287</v>
      </c>
      <c r="K322" s="356" t="s">
        <v>287</v>
      </c>
      <c r="L322" s="356"/>
      <c r="M322" s="39"/>
    </row>
    <row r="323" spans="1:13" ht="12.75" customHeight="1">
      <c r="A323" s="337"/>
      <c r="B323" s="1010"/>
      <c r="C323" s="2"/>
      <c r="D323" s="10" t="s">
        <v>333</v>
      </c>
      <c r="E323" s="11" t="s">
        <v>303</v>
      </c>
      <c r="F323" s="38"/>
      <c r="G323" s="356"/>
      <c r="H323" s="35" t="s">
        <v>287</v>
      </c>
      <c r="I323" s="356"/>
      <c r="J323" s="356" t="s">
        <v>287</v>
      </c>
      <c r="K323" s="356" t="s">
        <v>287</v>
      </c>
      <c r="L323" s="356"/>
      <c r="M323" s="39"/>
    </row>
    <row r="324" spans="1:13" ht="12.75" customHeight="1">
      <c r="A324" s="337"/>
      <c r="B324" s="1010"/>
      <c r="C324" s="24"/>
      <c r="D324" s="10" t="s">
        <v>351</v>
      </c>
      <c r="E324" s="11" t="s">
        <v>301</v>
      </c>
      <c r="F324" s="38"/>
      <c r="G324" s="356"/>
      <c r="H324" s="35" t="s">
        <v>287</v>
      </c>
      <c r="I324" s="356"/>
      <c r="J324" s="356" t="s">
        <v>287</v>
      </c>
      <c r="K324" s="356" t="s">
        <v>287</v>
      </c>
      <c r="L324" s="356"/>
      <c r="M324" s="39"/>
    </row>
    <row r="325" spans="1:13" ht="12.75" customHeight="1">
      <c r="A325" s="337"/>
      <c r="B325" s="1010"/>
      <c r="C325" s="1017" t="s">
        <v>469</v>
      </c>
      <c r="D325" s="1018"/>
      <c r="E325" s="339" t="s">
        <v>295</v>
      </c>
      <c r="F325" s="334"/>
      <c r="G325" s="352"/>
      <c r="H325" s="333"/>
      <c r="I325" s="352" t="s">
        <v>287</v>
      </c>
      <c r="J325" s="352" t="s">
        <v>287</v>
      </c>
      <c r="K325" s="333"/>
      <c r="L325" s="352"/>
      <c r="M325" s="335"/>
    </row>
    <row r="326" spans="1:13" ht="12.75" customHeight="1">
      <c r="A326" s="337"/>
      <c r="B326" s="1011"/>
      <c r="C326" s="24" t="s">
        <v>10</v>
      </c>
      <c r="D326" s="30"/>
      <c r="E326" s="11" t="s">
        <v>295</v>
      </c>
      <c r="F326" s="38"/>
      <c r="G326" s="356" t="s">
        <v>287</v>
      </c>
      <c r="H326" s="35"/>
      <c r="I326" s="356"/>
      <c r="J326" s="356"/>
      <c r="K326" s="35" t="s">
        <v>287</v>
      </c>
      <c r="L326" s="356"/>
      <c r="M326" s="39"/>
    </row>
    <row r="327" spans="1:13" ht="12.75" customHeight="1">
      <c r="A327" s="337"/>
      <c r="B327" s="1015" t="s">
        <v>296</v>
      </c>
      <c r="C327" s="372" t="s">
        <v>5</v>
      </c>
      <c r="D327" s="373"/>
      <c r="E327" s="435" t="s">
        <v>294</v>
      </c>
      <c r="F327" s="375"/>
      <c r="G327" s="442" t="s">
        <v>287</v>
      </c>
      <c r="H327" s="377"/>
      <c r="I327" s="376"/>
      <c r="J327" s="376"/>
      <c r="K327" s="377"/>
      <c r="L327" s="442" t="s">
        <v>287</v>
      </c>
      <c r="M327" s="378"/>
    </row>
    <row r="328" spans="1:13" ht="12.75" customHeight="1" thickBot="1">
      <c r="A328" s="25"/>
      <c r="B328" s="1016"/>
      <c r="C328" s="380" t="s">
        <v>8</v>
      </c>
      <c r="D328" s="381"/>
      <c r="E328" s="423" t="s">
        <v>294</v>
      </c>
      <c r="F328" s="369"/>
      <c r="G328" s="370" t="s">
        <v>287</v>
      </c>
      <c r="H328" s="368"/>
      <c r="I328" s="370"/>
      <c r="J328" s="370"/>
      <c r="K328" s="368"/>
      <c r="L328" s="370" t="s">
        <v>287</v>
      </c>
      <c r="M328" s="371"/>
    </row>
    <row r="329" spans="1:13" ht="12.75" customHeight="1">
      <c r="A329" s="337" t="s">
        <v>470</v>
      </c>
      <c r="B329" s="1009" t="s">
        <v>284</v>
      </c>
      <c r="C329" s="2" t="s">
        <v>6</v>
      </c>
      <c r="D329" s="26"/>
      <c r="E329" s="27" t="s">
        <v>286</v>
      </c>
      <c r="F329" s="362" t="s">
        <v>287</v>
      </c>
      <c r="G329" s="355"/>
      <c r="H329" s="364"/>
      <c r="I329" s="355"/>
      <c r="J329" s="355"/>
      <c r="K329" s="364" t="s">
        <v>287</v>
      </c>
      <c r="L329" s="355"/>
      <c r="M329" s="346"/>
    </row>
    <row r="330" spans="1:13" ht="12.75" customHeight="1">
      <c r="A330" s="337"/>
      <c r="B330" s="1010"/>
      <c r="C330" s="14" t="s">
        <v>7</v>
      </c>
      <c r="D330" s="15"/>
      <c r="E330" s="339" t="s">
        <v>301</v>
      </c>
      <c r="F330" s="334" t="s">
        <v>287</v>
      </c>
      <c r="G330" s="352"/>
      <c r="H330" s="333"/>
      <c r="I330" s="352"/>
      <c r="J330" s="352"/>
      <c r="K330" s="333" t="s">
        <v>287</v>
      </c>
      <c r="L330" s="352"/>
      <c r="M330" s="335"/>
    </row>
    <row r="331" spans="1:13" ht="12.75" customHeight="1">
      <c r="A331" s="337"/>
      <c r="B331" s="1010"/>
      <c r="C331" s="358"/>
      <c r="D331" s="338" t="s">
        <v>21</v>
      </c>
      <c r="E331" s="339" t="s">
        <v>301</v>
      </c>
      <c r="F331" s="334" t="s">
        <v>287</v>
      </c>
      <c r="G331" s="355"/>
      <c r="H331" s="364"/>
      <c r="I331" s="355"/>
      <c r="J331" s="352"/>
      <c r="K331" s="333" t="s">
        <v>287</v>
      </c>
      <c r="L331" s="355"/>
      <c r="M331" s="346"/>
    </row>
    <row r="332" spans="1:13" ht="12.75" customHeight="1">
      <c r="A332" s="337"/>
      <c r="B332" s="1010"/>
      <c r="C332" s="351" t="s">
        <v>8</v>
      </c>
      <c r="D332" s="26" t="s">
        <v>471</v>
      </c>
      <c r="E332" s="12" t="s">
        <v>301</v>
      </c>
      <c r="F332" s="334" t="s">
        <v>287</v>
      </c>
      <c r="G332" s="352"/>
      <c r="H332" s="333"/>
      <c r="I332" s="352"/>
      <c r="J332" s="352"/>
      <c r="K332" s="333" t="s">
        <v>287</v>
      </c>
      <c r="L332" s="352"/>
      <c r="M332" s="335"/>
    </row>
    <row r="333" spans="1:13" ht="12.75" customHeight="1">
      <c r="A333" s="337"/>
      <c r="B333" s="1010"/>
      <c r="C333" s="351"/>
      <c r="D333" s="15" t="s">
        <v>22</v>
      </c>
      <c r="E333" s="339" t="s">
        <v>301</v>
      </c>
      <c r="F333" s="334" t="s">
        <v>287</v>
      </c>
      <c r="G333" s="352"/>
      <c r="H333" s="333"/>
      <c r="I333" s="352"/>
      <c r="J333" s="352"/>
      <c r="K333" s="333" t="s">
        <v>287</v>
      </c>
      <c r="L333" s="352"/>
      <c r="M333" s="335"/>
    </row>
    <row r="334" spans="1:13" ht="12.75" customHeight="1">
      <c r="A334" s="337"/>
      <c r="B334" s="1010"/>
      <c r="C334" s="1017" t="s">
        <v>472</v>
      </c>
      <c r="D334" s="1018"/>
      <c r="E334" s="339" t="s">
        <v>301</v>
      </c>
      <c r="F334" s="334" t="s">
        <v>287</v>
      </c>
      <c r="G334" s="352"/>
      <c r="H334" s="333"/>
      <c r="I334" s="352"/>
      <c r="J334" s="352"/>
      <c r="K334" s="333" t="s">
        <v>287</v>
      </c>
      <c r="L334" s="352"/>
      <c r="M334" s="335"/>
    </row>
    <row r="335" spans="1:13" ht="12.75" customHeight="1">
      <c r="A335" s="337"/>
      <c r="B335" s="1011"/>
      <c r="C335" s="24" t="s">
        <v>10</v>
      </c>
      <c r="D335" s="654" t="s">
        <v>473</v>
      </c>
      <c r="E335" s="11" t="s">
        <v>295</v>
      </c>
      <c r="F335" s="38"/>
      <c r="G335" s="356" t="s">
        <v>287</v>
      </c>
      <c r="H335" s="35"/>
      <c r="I335" s="356"/>
      <c r="J335" s="356"/>
      <c r="K335" s="35" t="s">
        <v>287</v>
      </c>
      <c r="L335" s="356"/>
      <c r="M335" s="39"/>
    </row>
    <row r="336" spans="1:13" ht="12.75" customHeight="1">
      <c r="A336" s="337"/>
      <c r="B336" s="1036" t="s">
        <v>296</v>
      </c>
      <c r="C336" s="372" t="s">
        <v>5</v>
      </c>
      <c r="D336" s="373"/>
      <c r="E336" s="379" t="s">
        <v>294</v>
      </c>
      <c r="F336" s="375"/>
      <c r="G336" s="376" t="s">
        <v>287</v>
      </c>
      <c r="H336" s="377"/>
      <c r="I336" s="376"/>
      <c r="J336" s="376"/>
      <c r="K336" s="377"/>
      <c r="L336" s="387" t="s">
        <v>287</v>
      </c>
      <c r="M336" s="378"/>
    </row>
    <row r="337" spans="1:13" ht="12.75" customHeight="1" thickBot="1">
      <c r="A337" s="25"/>
      <c r="B337" s="1016"/>
      <c r="C337" s="380" t="s">
        <v>8</v>
      </c>
      <c r="D337" s="381"/>
      <c r="E337" s="382" t="s">
        <v>294</v>
      </c>
      <c r="F337" s="369"/>
      <c r="G337" s="370"/>
      <c r="H337" s="368"/>
      <c r="I337" s="370" t="s">
        <v>287</v>
      </c>
      <c r="J337" s="370"/>
      <c r="K337" s="368"/>
      <c r="L337" s="391" t="s">
        <v>287</v>
      </c>
      <c r="M337" s="371"/>
    </row>
    <row r="338" spans="1:13" ht="12.75" customHeight="1">
      <c r="A338" s="336" t="s">
        <v>474</v>
      </c>
      <c r="B338" s="1009" t="s">
        <v>284</v>
      </c>
      <c r="C338" s="331" t="s">
        <v>6</v>
      </c>
      <c r="D338" s="341"/>
      <c r="E338" s="364" t="s">
        <v>286</v>
      </c>
      <c r="F338" s="361"/>
      <c r="G338" s="354"/>
      <c r="H338" s="363" t="s">
        <v>114</v>
      </c>
      <c r="I338" s="354"/>
      <c r="J338" s="354" t="s">
        <v>114</v>
      </c>
      <c r="K338" s="74"/>
      <c r="L338" s="354"/>
      <c r="M338" s="332"/>
    </row>
    <row r="339" spans="1:13" ht="12.75" customHeight="1">
      <c r="A339" s="337"/>
      <c r="B339" s="1010"/>
      <c r="C339" s="14" t="s">
        <v>7</v>
      </c>
      <c r="D339" s="15"/>
      <c r="E339" s="333" t="s">
        <v>301</v>
      </c>
      <c r="F339" s="334"/>
      <c r="G339" s="352"/>
      <c r="H339" s="333" t="s">
        <v>114</v>
      </c>
      <c r="I339" s="352"/>
      <c r="J339" s="352"/>
      <c r="K339" s="333" t="s">
        <v>114</v>
      </c>
      <c r="L339" s="352"/>
      <c r="M339" s="335"/>
    </row>
    <row r="340" spans="1:13" ht="12.75" customHeight="1">
      <c r="A340" s="337"/>
      <c r="B340" s="1010"/>
      <c r="C340" s="1012" t="s">
        <v>8</v>
      </c>
      <c r="D340" s="47" t="s">
        <v>475</v>
      </c>
      <c r="E340" s="1071" t="s">
        <v>433</v>
      </c>
      <c r="F340" s="3"/>
      <c r="G340" s="357"/>
      <c r="H340" s="4" t="s">
        <v>114</v>
      </c>
      <c r="I340" s="357"/>
      <c r="J340" s="357"/>
      <c r="K340" s="4" t="s">
        <v>114</v>
      </c>
      <c r="L340" s="357"/>
      <c r="M340" s="335"/>
    </row>
    <row r="341" spans="1:13" ht="12.75" customHeight="1">
      <c r="A341" s="337"/>
      <c r="B341" s="1010"/>
      <c r="C341" s="1013"/>
      <c r="D341" s="47" t="s">
        <v>476</v>
      </c>
      <c r="E341" s="1010"/>
      <c r="F341" s="3"/>
      <c r="G341" s="357"/>
      <c r="H341" s="4" t="s">
        <v>114</v>
      </c>
      <c r="I341" s="357"/>
      <c r="J341" s="357"/>
      <c r="K341" s="4" t="s">
        <v>114</v>
      </c>
      <c r="L341" s="357"/>
      <c r="M341" s="335"/>
    </row>
    <row r="342" spans="1:13" ht="12.75" customHeight="1">
      <c r="A342" s="337"/>
      <c r="B342" s="1010"/>
      <c r="C342" s="1013"/>
      <c r="D342" s="47" t="s">
        <v>477</v>
      </c>
      <c r="E342" s="1010"/>
      <c r="F342" s="3"/>
      <c r="G342" s="357"/>
      <c r="H342" s="4" t="s">
        <v>114</v>
      </c>
      <c r="I342" s="357"/>
      <c r="J342" s="357"/>
      <c r="K342" s="4" t="s">
        <v>114</v>
      </c>
      <c r="L342" s="357"/>
      <c r="M342" s="335"/>
    </row>
    <row r="343" spans="1:13" ht="12.75" customHeight="1">
      <c r="A343" s="337"/>
      <c r="B343" s="1010"/>
      <c r="C343" s="1013"/>
      <c r="D343" s="47" t="s">
        <v>312</v>
      </c>
      <c r="E343" s="1010"/>
      <c r="F343" s="3"/>
      <c r="G343" s="357"/>
      <c r="H343" s="4" t="s">
        <v>114</v>
      </c>
      <c r="I343" s="357"/>
      <c r="J343" s="357"/>
      <c r="K343" s="4" t="s">
        <v>114</v>
      </c>
      <c r="L343" s="357"/>
      <c r="M343" s="335"/>
    </row>
    <row r="344" spans="1:13" ht="12.75" customHeight="1">
      <c r="A344" s="337"/>
      <c r="B344" s="1010"/>
      <c r="C344" s="1013"/>
      <c r="D344" s="47" t="s">
        <v>478</v>
      </c>
      <c r="E344" s="1010"/>
      <c r="F344" s="3"/>
      <c r="G344" s="357"/>
      <c r="H344" s="4" t="s">
        <v>114</v>
      </c>
      <c r="I344" s="357"/>
      <c r="J344" s="357"/>
      <c r="K344" s="4" t="s">
        <v>114</v>
      </c>
      <c r="L344" s="357"/>
      <c r="M344" s="335"/>
    </row>
    <row r="345" spans="1:13" ht="12.75" customHeight="1">
      <c r="A345" s="337"/>
      <c r="B345" s="1010"/>
      <c r="C345" s="1013"/>
      <c r="D345" s="47" t="s">
        <v>479</v>
      </c>
      <c r="E345" s="1011"/>
      <c r="F345" s="3"/>
      <c r="G345" s="357"/>
      <c r="H345" s="4" t="s">
        <v>114</v>
      </c>
      <c r="I345" s="357"/>
      <c r="J345" s="357"/>
      <c r="K345" s="4" t="s">
        <v>114</v>
      </c>
      <c r="L345" s="357"/>
      <c r="M345" s="335"/>
    </row>
    <row r="346" spans="1:13" ht="12.75" customHeight="1">
      <c r="A346" s="337"/>
      <c r="B346" s="1010"/>
      <c r="C346" s="1013"/>
      <c r="D346" s="47" t="s">
        <v>21</v>
      </c>
      <c r="E346" s="4" t="s">
        <v>433</v>
      </c>
      <c r="F346" s="3"/>
      <c r="G346" s="357"/>
      <c r="H346" s="4" t="s">
        <v>114</v>
      </c>
      <c r="I346" s="357"/>
      <c r="J346" s="357"/>
      <c r="K346" s="4" t="s">
        <v>114</v>
      </c>
      <c r="L346" s="357"/>
      <c r="M346" s="335"/>
    </row>
    <row r="347" spans="1:13" ht="12.75" customHeight="1">
      <c r="A347" s="337"/>
      <c r="B347" s="1010"/>
      <c r="C347" s="1013"/>
      <c r="D347" s="152" t="s">
        <v>480</v>
      </c>
      <c r="E347" s="4" t="s">
        <v>433</v>
      </c>
      <c r="F347" s="3"/>
      <c r="G347" s="357"/>
      <c r="H347" s="4" t="s">
        <v>114</v>
      </c>
      <c r="I347" s="357"/>
      <c r="J347" s="357"/>
      <c r="K347" s="4" t="s">
        <v>114</v>
      </c>
      <c r="L347" s="357"/>
      <c r="M347" s="335"/>
    </row>
    <row r="348" spans="1:13" ht="12.75" customHeight="1">
      <c r="A348" s="337"/>
      <c r="B348" s="1010"/>
      <c r="C348" s="1013"/>
      <c r="D348" s="13" t="s">
        <v>302</v>
      </c>
      <c r="E348" s="334" t="s">
        <v>313</v>
      </c>
      <c r="F348" s="334"/>
      <c r="G348" s="352"/>
      <c r="H348" s="333" t="s">
        <v>114</v>
      </c>
      <c r="I348" s="352"/>
      <c r="J348" s="352"/>
      <c r="K348" s="333" t="s">
        <v>114</v>
      </c>
      <c r="L348" s="352"/>
      <c r="M348" s="335"/>
    </row>
    <row r="349" spans="1:13" ht="16.5" customHeight="1">
      <c r="A349" s="337"/>
      <c r="B349" s="1010"/>
      <c r="C349" s="1013"/>
      <c r="D349" s="52" t="s">
        <v>481</v>
      </c>
      <c r="E349" s="334" t="s">
        <v>313</v>
      </c>
      <c r="F349" s="334"/>
      <c r="G349" s="352"/>
      <c r="H349" s="333" t="s">
        <v>114</v>
      </c>
      <c r="I349" s="352"/>
      <c r="J349" s="352"/>
      <c r="K349" s="333" t="s">
        <v>114</v>
      </c>
      <c r="L349" s="352"/>
      <c r="M349" s="335"/>
    </row>
    <row r="350" spans="1:13" ht="12.75" customHeight="1">
      <c r="A350" s="337"/>
      <c r="B350" s="1010"/>
      <c r="C350" s="1013"/>
      <c r="D350" s="41" t="s">
        <v>482</v>
      </c>
      <c r="E350" s="334" t="s">
        <v>433</v>
      </c>
      <c r="F350" s="334"/>
      <c r="G350" s="352"/>
      <c r="H350" s="333" t="s">
        <v>114</v>
      </c>
      <c r="I350" s="352"/>
      <c r="J350" s="352" t="s">
        <v>114</v>
      </c>
      <c r="K350" s="333"/>
      <c r="L350" s="352"/>
      <c r="M350" s="335"/>
    </row>
    <row r="351" spans="1:13" ht="12.75" customHeight="1">
      <c r="A351" s="36"/>
      <c r="B351" s="1010"/>
      <c r="C351" s="1013"/>
      <c r="D351" s="41" t="s">
        <v>483</v>
      </c>
      <c r="E351" s="48" t="s">
        <v>484</v>
      </c>
      <c r="F351" s="334"/>
      <c r="G351" s="352"/>
      <c r="H351" s="333"/>
      <c r="I351" s="352" t="s">
        <v>114</v>
      </c>
      <c r="J351" s="352"/>
      <c r="K351" s="333"/>
      <c r="L351" s="352"/>
      <c r="M351" s="335" t="s">
        <v>114</v>
      </c>
    </row>
    <row r="352" spans="1:13" ht="12.75" customHeight="1">
      <c r="A352" s="36"/>
      <c r="B352" s="1010"/>
      <c r="C352" s="359"/>
      <c r="D352" s="13" t="s">
        <v>462</v>
      </c>
      <c r="E352" s="170" t="s">
        <v>484</v>
      </c>
      <c r="F352" s="38"/>
      <c r="G352" s="356"/>
      <c r="H352" s="35"/>
      <c r="I352" s="356" t="s">
        <v>287</v>
      </c>
      <c r="J352" s="356" t="s">
        <v>287</v>
      </c>
      <c r="K352" s="35" t="s">
        <v>287</v>
      </c>
      <c r="L352" s="356"/>
      <c r="M352" s="39"/>
    </row>
    <row r="353" spans="1:13" ht="43.5" customHeight="1">
      <c r="A353" s="36"/>
      <c r="B353" s="1010"/>
      <c r="C353" s="1072" t="s">
        <v>485</v>
      </c>
      <c r="D353" s="1073"/>
      <c r="E353" s="49" t="s">
        <v>433</v>
      </c>
      <c r="F353" s="38"/>
      <c r="G353" s="356"/>
      <c r="H353" s="35" t="s">
        <v>114</v>
      </c>
      <c r="I353" s="356"/>
      <c r="J353" s="356"/>
      <c r="K353" s="35" t="s">
        <v>114</v>
      </c>
      <c r="L353" s="356"/>
      <c r="M353" s="39"/>
    </row>
    <row r="354" spans="1:13" ht="12.75" customHeight="1">
      <c r="A354" s="36"/>
      <c r="B354" s="1011"/>
      <c r="C354" s="24" t="s">
        <v>10</v>
      </c>
      <c r="D354" s="30"/>
      <c r="E354" s="35" t="s">
        <v>295</v>
      </c>
      <c r="F354" s="38"/>
      <c r="G354" s="356"/>
      <c r="H354" s="35" t="s">
        <v>114</v>
      </c>
      <c r="I354" s="356"/>
      <c r="J354" s="356" t="s">
        <v>114</v>
      </c>
      <c r="K354" s="68"/>
      <c r="L354" s="356"/>
      <c r="M354" s="39"/>
    </row>
    <row r="355" spans="1:13" ht="12.75" customHeight="1" thickBot="1">
      <c r="A355" s="37"/>
      <c r="B355" s="443" t="s">
        <v>296</v>
      </c>
      <c r="C355" s="380"/>
      <c r="D355" s="381"/>
      <c r="E355" s="369" t="s">
        <v>294</v>
      </c>
      <c r="F355" s="369"/>
      <c r="G355" s="370" t="s">
        <v>114</v>
      </c>
      <c r="H355" s="368"/>
      <c r="I355" s="370"/>
      <c r="J355" s="370"/>
      <c r="K355" s="368"/>
      <c r="L355" s="370" t="s">
        <v>114</v>
      </c>
      <c r="M355" s="371"/>
    </row>
    <row r="356" spans="1:13" ht="12.75" customHeight="1">
      <c r="A356" s="337" t="s">
        <v>486</v>
      </c>
      <c r="B356" s="1009" t="s">
        <v>284</v>
      </c>
      <c r="C356" s="7" t="s">
        <v>6</v>
      </c>
      <c r="D356" s="8"/>
      <c r="E356" s="50" t="s">
        <v>286</v>
      </c>
      <c r="F356" s="64" t="s">
        <v>287</v>
      </c>
      <c r="G356" s="350"/>
      <c r="H356" s="65"/>
      <c r="I356" s="350"/>
      <c r="J356" s="350" t="s">
        <v>287</v>
      </c>
      <c r="K356" s="65" t="s">
        <v>287</v>
      </c>
      <c r="L356" s="350"/>
      <c r="M356" s="67"/>
    </row>
    <row r="357" spans="1:13" ht="12.75" customHeight="1">
      <c r="A357" s="36"/>
      <c r="B357" s="1010"/>
      <c r="C357" s="2" t="s">
        <v>7</v>
      </c>
      <c r="D357" s="26"/>
      <c r="E357" s="27" t="s">
        <v>487</v>
      </c>
      <c r="F357" s="362" t="s">
        <v>287</v>
      </c>
      <c r="G357" s="355"/>
      <c r="H357" s="364"/>
      <c r="I357" s="355"/>
      <c r="J357" s="355" t="s">
        <v>287</v>
      </c>
      <c r="K357" s="364" t="s">
        <v>287</v>
      </c>
      <c r="L357" s="355"/>
      <c r="M357" s="346"/>
    </row>
    <row r="358" spans="1:13" ht="12.75" customHeight="1">
      <c r="A358" s="337"/>
      <c r="B358" s="1010"/>
      <c r="C358" s="23" t="s">
        <v>8</v>
      </c>
      <c r="D358" s="344" t="s">
        <v>312</v>
      </c>
      <c r="E358" s="339" t="s">
        <v>301</v>
      </c>
      <c r="F358" s="334" t="s">
        <v>287</v>
      </c>
      <c r="G358" s="357"/>
      <c r="H358" s="4"/>
      <c r="I358" s="357"/>
      <c r="J358" s="357"/>
      <c r="K358" s="4" t="s">
        <v>114</v>
      </c>
      <c r="L358" s="357"/>
      <c r="M358" s="5"/>
    </row>
    <row r="359" spans="1:13" ht="12.75" customHeight="1">
      <c r="A359" s="337"/>
      <c r="B359" s="1010"/>
      <c r="C359" s="2"/>
      <c r="D359" s="344" t="s">
        <v>331</v>
      </c>
      <c r="E359" s="339" t="s">
        <v>301</v>
      </c>
      <c r="F359" s="334" t="s">
        <v>287</v>
      </c>
      <c r="G359" s="357"/>
      <c r="H359" s="4"/>
      <c r="I359" s="357"/>
      <c r="J359" s="357"/>
      <c r="K359" s="4" t="s">
        <v>114</v>
      </c>
      <c r="L359" s="357"/>
      <c r="M359" s="5"/>
    </row>
    <row r="360" spans="1:13" ht="12.75" customHeight="1">
      <c r="A360" s="337"/>
      <c r="B360" s="1010"/>
      <c r="C360" s="2"/>
      <c r="D360" s="344" t="s">
        <v>488</v>
      </c>
      <c r="E360" s="339" t="s">
        <v>301</v>
      </c>
      <c r="F360" s="334" t="s">
        <v>287</v>
      </c>
      <c r="G360" s="357"/>
      <c r="H360" s="4"/>
      <c r="I360" s="357"/>
      <c r="J360" s="357"/>
      <c r="K360" s="4" t="s">
        <v>114</v>
      </c>
      <c r="L360" s="357"/>
      <c r="M360" s="5"/>
    </row>
    <row r="361" spans="1:13" ht="12.75" customHeight="1">
      <c r="A361" s="337"/>
      <c r="B361" s="1010"/>
      <c r="C361" s="2"/>
      <c r="D361" s="344" t="s">
        <v>21</v>
      </c>
      <c r="E361" s="339" t="s">
        <v>301</v>
      </c>
      <c r="F361" s="334" t="s">
        <v>114</v>
      </c>
      <c r="G361" s="357"/>
      <c r="H361" s="4"/>
      <c r="I361" s="357"/>
      <c r="J361" s="357"/>
      <c r="K361" s="4" t="s">
        <v>114</v>
      </c>
      <c r="L361" s="357"/>
      <c r="M361" s="5"/>
    </row>
    <row r="362" spans="1:13" ht="12.75" customHeight="1">
      <c r="A362" s="337"/>
      <c r="B362" s="1010"/>
      <c r="C362" s="2"/>
      <c r="D362" s="338" t="s">
        <v>22</v>
      </c>
      <c r="E362" s="339" t="s">
        <v>301</v>
      </c>
      <c r="F362" s="334" t="s">
        <v>287</v>
      </c>
      <c r="G362" s="357"/>
      <c r="H362" s="4"/>
      <c r="I362" s="357"/>
      <c r="J362" s="357"/>
      <c r="K362" s="4" t="s">
        <v>287</v>
      </c>
      <c r="L362" s="357"/>
      <c r="M362" s="5"/>
    </row>
    <row r="363" spans="1:13" ht="12.75" customHeight="1">
      <c r="A363" s="337"/>
      <c r="B363" s="1010"/>
      <c r="C363" s="2"/>
      <c r="D363" s="345" t="s">
        <v>344</v>
      </c>
      <c r="E363" s="340" t="s">
        <v>301</v>
      </c>
      <c r="F363" s="334" t="s">
        <v>287</v>
      </c>
      <c r="G363" s="357"/>
      <c r="H363" s="4"/>
      <c r="I363" s="357"/>
      <c r="J363" s="357"/>
      <c r="K363" s="4" t="s">
        <v>287</v>
      </c>
      <c r="L363" s="357"/>
      <c r="M363" s="5"/>
    </row>
    <row r="364" spans="1:13" ht="12.75" customHeight="1">
      <c r="A364" s="337"/>
      <c r="B364" s="1010"/>
      <c r="C364" s="2"/>
      <c r="D364" s="338" t="s">
        <v>489</v>
      </c>
      <c r="E364" s="340" t="s">
        <v>291</v>
      </c>
      <c r="F364" s="334" t="s">
        <v>287</v>
      </c>
      <c r="G364" s="357"/>
      <c r="H364" s="4"/>
      <c r="I364" s="357"/>
      <c r="J364" s="357"/>
      <c r="K364" s="4" t="s">
        <v>287</v>
      </c>
      <c r="L364" s="357"/>
      <c r="M364" s="5"/>
    </row>
    <row r="365" spans="1:13" ht="12.75" customHeight="1">
      <c r="A365" s="337"/>
      <c r="B365" s="1010"/>
      <c r="C365" s="24"/>
      <c r="D365" s="10" t="s">
        <v>490</v>
      </c>
      <c r="E365" s="339" t="s">
        <v>487</v>
      </c>
      <c r="F365" s="334" t="s">
        <v>287</v>
      </c>
      <c r="G365" s="352"/>
      <c r="H365" s="333"/>
      <c r="I365" s="352"/>
      <c r="J365" s="352"/>
      <c r="K365" s="333" t="s">
        <v>287</v>
      </c>
      <c r="L365" s="352"/>
      <c r="M365" s="335"/>
    </row>
    <row r="366" spans="1:13" ht="12.75" customHeight="1">
      <c r="A366" s="337"/>
      <c r="B366" s="1010"/>
      <c r="C366" s="14" t="s">
        <v>491</v>
      </c>
      <c r="D366" s="330" t="s">
        <v>492</v>
      </c>
      <c r="E366" s="339" t="s">
        <v>487</v>
      </c>
      <c r="F366" s="334" t="s">
        <v>287</v>
      </c>
      <c r="G366" s="352"/>
      <c r="H366" s="333"/>
      <c r="I366" s="352"/>
      <c r="J366" s="352" t="s">
        <v>287</v>
      </c>
      <c r="K366" s="333" t="s">
        <v>287</v>
      </c>
      <c r="L366" s="352"/>
      <c r="M366" s="335"/>
    </row>
    <row r="367" spans="1:13" ht="12.75" customHeight="1">
      <c r="A367" s="337"/>
      <c r="B367" s="1011"/>
      <c r="C367" s="24" t="s">
        <v>10</v>
      </c>
      <c r="D367" s="30"/>
      <c r="E367" s="11" t="s">
        <v>301</v>
      </c>
      <c r="F367" s="38"/>
      <c r="G367" s="356" t="s">
        <v>287</v>
      </c>
      <c r="H367" s="35"/>
      <c r="I367" s="356"/>
      <c r="J367" s="356"/>
      <c r="K367" s="35" t="s">
        <v>287</v>
      </c>
      <c r="L367" s="356"/>
      <c r="M367" s="39"/>
    </row>
    <row r="368" spans="1:13" ht="12.75" customHeight="1">
      <c r="A368" s="337"/>
      <c r="B368" s="1036" t="s">
        <v>296</v>
      </c>
      <c r="C368" s="372" t="s">
        <v>6</v>
      </c>
      <c r="D368" s="373"/>
      <c r="E368" s="386" t="s">
        <v>294</v>
      </c>
      <c r="F368" s="387"/>
      <c r="G368" s="387" t="s">
        <v>287</v>
      </c>
      <c r="H368" s="387"/>
      <c r="I368" s="387"/>
      <c r="J368" s="387"/>
      <c r="K368" s="387"/>
      <c r="L368" s="387" t="s">
        <v>287</v>
      </c>
      <c r="M368" s="388"/>
    </row>
    <row r="369" spans="1:13" ht="12.75" customHeight="1">
      <c r="A369" s="337"/>
      <c r="B369" s="1015"/>
      <c r="C369" s="372" t="s">
        <v>7</v>
      </c>
      <c r="D369" s="373"/>
      <c r="E369" s="386" t="s">
        <v>294</v>
      </c>
      <c r="F369" s="387"/>
      <c r="G369" s="387" t="s">
        <v>287</v>
      </c>
      <c r="H369" s="387"/>
      <c r="I369" s="387"/>
      <c r="J369" s="387"/>
      <c r="K369" s="387"/>
      <c r="L369" s="387" t="s">
        <v>287</v>
      </c>
      <c r="M369" s="388"/>
    </row>
    <row r="370" spans="1:13" ht="12.75" customHeight="1" thickBot="1">
      <c r="A370" s="25"/>
      <c r="B370" s="1016"/>
      <c r="C370" s="380" t="s">
        <v>8</v>
      </c>
      <c r="D370" s="381"/>
      <c r="E370" s="382" t="s">
        <v>294</v>
      </c>
      <c r="F370" s="369"/>
      <c r="G370" s="370" t="s">
        <v>287</v>
      </c>
      <c r="H370" s="368"/>
      <c r="I370" s="370"/>
      <c r="J370" s="370"/>
      <c r="K370" s="368"/>
      <c r="L370" s="370" t="s">
        <v>287</v>
      </c>
      <c r="M370" s="371"/>
    </row>
    <row r="371" spans="1:13" ht="12.75" customHeight="1">
      <c r="A371" s="336" t="s">
        <v>245</v>
      </c>
      <c r="B371" s="1009" t="s">
        <v>284</v>
      </c>
      <c r="C371" s="331" t="s">
        <v>6</v>
      </c>
      <c r="D371" s="341"/>
      <c r="E371" s="342" t="s">
        <v>286</v>
      </c>
      <c r="F371" s="361"/>
      <c r="G371" s="354" t="s">
        <v>287</v>
      </c>
      <c r="H371" s="363"/>
      <c r="I371" s="354"/>
      <c r="J371" s="354"/>
      <c r="K371" s="363" t="s">
        <v>287</v>
      </c>
      <c r="L371" s="354"/>
      <c r="M371" s="332"/>
    </row>
    <row r="372" spans="1:13" ht="12.75" customHeight="1">
      <c r="A372" s="337"/>
      <c r="B372" s="1010"/>
      <c r="C372" s="23" t="s">
        <v>8</v>
      </c>
      <c r="D372" s="344" t="s">
        <v>344</v>
      </c>
      <c r="E372" s="18" t="s">
        <v>303</v>
      </c>
      <c r="F372" s="3"/>
      <c r="G372" s="357" t="s">
        <v>287</v>
      </c>
      <c r="H372" s="4"/>
      <c r="I372" s="357"/>
      <c r="J372" s="357"/>
      <c r="K372" s="4" t="s">
        <v>287</v>
      </c>
      <c r="L372" s="357"/>
      <c r="M372" s="5"/>
    </row>
    <row r="373" spans="1:13" ht="12.75" customHeight="1">
      <c r="A373" s="337"/>
      <c r="B373" s="1010"/>
      <c r="C373" s="24"/>
      <c r="D373" s="338" t="s">
        <v>333</v>
      </c>
      <c r="E373" s="339" t="s">
        <v>313</v>
      </c>
      <c r="F373" s="334"/>
      <c r="G373" s="352" t="s">
        <v>287</v>
      </c>
      <c r="H373" s="333"/>
      <c r="I373" s="352"/>
      <c r="J373" s="352"/>
      <c r="K373" s="333" t="s">
        <v>287</v>
      </c>
      <c r="L373" s="352"/>
      <c r="M373" s="335"/>
    </row>
    <row r="374" spans="1:13" ht="12.75" customHeight="1">
      <c r="A374" s="337"/>
      <c r="B374" s="1010"/>
      <c r="C374" s="14" t="s">
        <v>317</v>
      </c>
      <c r="D374" s="15"/>
      <c r="E374" s="339" t="s">
        <v>313</v>
      </c>
      <c r="F374" s="334"/>
      <c r="G374" s="352" t="s">
        <v>287</v>
      </c>
      <c r="H374" s="333"/>
      <c r="I374" s="352"/>
      <c r="J374" s="352"/>
      <c r="K374" s="333" t="s">
        <v>287</v>
      </c>
      <c r="L374" s="352"/>
      <c r="M374" s="335"/>
    </row>
    <row r="375" spans="1:13" ht="12.75" customHeight="1">
      <c r="A375" s="337"/>
      <c r="B375" s="1011"/>
      <c r="C375" s="24" t="s">
        <v>10</v>
      </c>
      <c r="D375" s="30"/>
      <c r="E375" s="11" t="s">
        <v>295</v>
      </c>
      <c r="F375" s="38"/>
      <c r="G375" s="356" t="s">
        <v>287</v>
      </c>
      <c r="H375" s="35"/>
      <c r="I375" s="356"/>
      <c r="J375" s="356"/>
      <c r="K375" s="35" t="s">
        <v>287</v>
      </c>
      <c r="L375" s="356"/>
      <c r="M375" s="39"/>
    </row>
    <row r="376" spans="1:13" ht="12.75" customHeight="1">
      <c r="A376" s="337"/>
      <c r="B376" s="1015" t="s">
        <v>296</v>
      </c>
      <c r="C376" s="372" t="s">
        <v>5</v>
      </c>
      <c r="D376" s="373"/>
      <c r="E376" s="379" t="s">
        <v>294</v>
      </c>
      <c r="F376" s="375"/>
      <c r="G376" s="376" t="s">
        <v>114</v>
      </c>
      <c r="H376" s="377"/>
      <c r="I376" s="376"/>
      <c r="J376" s="376"/>
      <c r="K376" s="377"/>
      <c r="L376" s="376" t="s">
        <v>114</v>
      </c>
      <c r="M376" s="378"/>
    </row>
    <row r="377" spans="1:13" ht="12.75" customHeight="1" thickBot="1">
      <c r="A377" s="25"/>
      <c r="B377" s="1016"/>
      <c r="C377" s="380" t="s">
        <v>8</v>
      </c>
      <c r="D377" s="381"/>
      <c r="E377" s="382" t="s">
        <v>294</v>
      </c>
      <c r="F377" s="369"/>
      <c r="G377" s="370" t="s">
        <v>287</v>
      </c>
      <c r="H377" s="368"/>
      <c r="I377" s="370"/>
      <c r="J377" s="370"/>
      <c r="K377" s="368"/>
      <c r="L377" s="370" t="s">
        <v>287</v>
      </c>
      <c r="M377" s="371"/>
    </row>
    <row r="378" spans="1:13" ht="12.75" customHeight="1">
      <c r="A378" s="506" t="s">
        <v>249</v>
      </c>
      <c r="B378" s="1062" t="s">
        <v>416</v>
      </c>
      <c r="C378" s="507" t="s">
        <v>417</v>
      </c>
      <c r="D378" s="508"/>
      <c r="E378" s="574" t="s">
        <v>418</v>
      </c>
      <c r="F378" s="575" t="s">
        <v>114</v>
      </c>
      <c r="G378" s="570"/>
      <c r="H378" s="576"/>
      <c r="I378" s="570"/>
      <c r="J378" s="570"/>
      <c r="K378" s="576" t="s">
        <v>114</v>
      </c>
      <c r="L378" s="570"/>
      <c r="M378" s="513"/>
    </row>
    <row r="379" spans="1:13" ht="12.75" customHeight="1">
      <c r="A379" s="514"/>
      <c r="B379" s="1063"/>
      <c r="C379" s="577" t="s">
        <v>421</v>
      </c>
      <c r="D379" s="578" t="s">
        <v>493</v>
      </c>
      <c r="E379" s="517" t="s">
        <v>420</v>
      </c>
      <c r="F379" s="518" t="s">
        <v>114</v>
      </c>
      <c r="G379" s="519"/>
      <c r="H379" s="520"/>
      <c r="I379" s="519"/>
      <c r="J379" s="519"/>
      <c r="K379" s="520" t="s">
        <v>114</v>
      </c>
      <c r="L379" s="519"/>
      <c r="M379" s="521"/>
    </row>
    <row r="380" spans="1:13" ht="12.75" customHeight="1">
      <c r="A380" s="514"/>
      <c r="B380" s="1063"/>
      <c r="C380" s="579"/>
      <c r="D380" s="536" t="s">
        <v>494</v>
      </c>
      <c r="E380" s="517" t="s">
        <v>420</v>
      </c>
      <c r="F380" s="518" t="s">
        <v>114</v>
      </c>
      <c r="G380" s="519"/>
      <c r="H380" s="520"/>
      <c r="I380" s="519"/>
      <c r="J380" s="519"/>
      <c r="K380" s="520" t="s">
        <v>114</v>
      </c>
      <c r="L380" s="519"/>
      <c r="M380" s="521"/>
    </row>
    <row r="381" spans="1:13" ht="12.75" customHeight="1">
      <c r="A381" s="514"/>
      <c r="B381" s="1063"/>
      <c r="C381" s="579"/>
      <c r="D381" s="536" t="s">
        <v>495</v>
      </c>
      <c r="E381" s="517" t="s">
        <v>420</v>
      </c>
      <c r="F381" s="518" t="s">
        <v>114</v>
      </c>
      <c r="G381" s="519"/>
      <c r="H381" s="520"/>
      <c r="I381" s="519"/>
      <c r="J381" s="519"/>
      <c r="K381" s="520" t="s">
        <v>114</v>
      </c>
      <c r="L381" s="519"/>
      <c r="M381" s="521"/>
    </row>
    <row r="382" spans="1:13" ht="12.75" customHeight="1">
      <c r="A382" s="514"/>
      <c r="B382" s="1063"/>
      <c r="C382" s="579"/>
      <c r="D382" s="580" t="s">
        <v>422</v>
      </c>
      <c r="E382" s="574" t="s">
        <v>420</v>
      </c>
      <c r="F382" s="575" t="s">
        <v>114</v>
      </c>
      <c r="G382" s="570"/>
      <c r="H382" s="576"/>
      <c r="I382" s="570"/>
      <c r="J382" s="570"/>
      <c r="K382" s="576" t="s">
        <v>114</v>
      </c>
      <c r="L382" s="570"/>
      <c r="M382" s="581"/>
    </row>
    <row r="383" spans="1:13" ht="12.75" customHeight="1">
      <c r="A383" s="514"/>
      <c r="B383" s="1063"/>
      <c r="C383" s="579"/>
      <c r="D383" s="536" t="s">
        <v>335</v>
      </c>
      <c r="E383" s="517" t="s">
        <v>420</v>
      </c>
      <c r="F383" s="518" t="s">
        <v>114</v>
      </c>
      <c r="G383" s="519"/>
      <c r="H383" s="520"/>
      <c r="I383" s="519"/>
      <c r="J383" s="519"/>
      <c r="K383" s="520" t="s">
        <v>114</v>
      </c>
      <c r="L383" s="519"/>
      <c r="M383" s="521"/>
    </row>
    <row r="384" spans="1:13" ht="12.75" customHeight="1">
      <c r="A384" s="514"/>
      <c r="B384" s="1063"/>
      <c r="C384" s="579"/>
      <c r="D384" s="536" t="s">
        <v>302</v>
      </c>
      <c r="E384" s="517" t="s">
        <v>420</v>
      </c>
      <c r="F384" s="518" t="s">
        <v>114</v>
      </c>
      <c r="G384" s="519"/>
      <c r="H384" s="520"/>
      <c r="I384" s="519"/>
      <c r="J384" s="519"/>
      <c r="K384" s="520" t="s">
        <v>114</v>
      </c>
      <c r="L384" s="519"/>
      <c r="M384" s="521"/>
    </row>
    <row r="385" spans="1:13" ht="21.95" customHeight="1">
      <c r="A385" s="514"/>
      <c r="B385" s="1063"/>
      <c r="C385" s="579"/>
      <c r="D385" s="582" t="s">
        <v>496</v>
      </c>
      <c r="E385" s="517" t="s">
        <v>497</v>
      </c>
      <c r="F385" s="518" t="s">
        <v>114</v>
      </c>
      <c r="G385" s="519"/>
      <c r="H385" s="520"/>
      <c r="I385" s="519"/>
      <c r="J385" s="519"/>
      <c r="K385" s="520" t="s">
        <v>114</v>
      </c>
      <c r="L385" s="519"/>
      <c r="M385" s="521"/>
    </row>
    <row r="386" spans="1:13" ht="12.75" customHeight="1">
      <c r="A386" s="514"/>
      <c r="B386" s="1063"/>
      <c r="C386" s="529"/>
      <c r="D386" s="583" t="s">
        <v>498</v>
      </c>
      <c r="E386" s="517" t="s">
        <v>420</v>
      </c>
      <c r="F386" s="518" t="s">
        <v>114</v>
      </c>
      <c r="G386" s="519"/>
      <c r="H386" s="520"/>
      <c r="I386" s="519"/>
      <c r="J386" s="519"/>
      <c r="K386" s="520" t="s">
        <v>114</v>
      </c>
      <c r="L386" s="519"/>
      <c r="M386" s="521"/>
    </row>
    <row r="387" spans="1:13" ht="12.75" customHeight="1">
      <c r="A387" s="514"/>
      <c r="B387" s="1063"/>
      <c r="C387" s="538"/>
      <c r="D387" s="583" t="s">
        <v>499</v>
      </c>
      <c r="E387" s="539" t="s">
        <v>500</v>
      </c>
      <c r="F387" s="531"/>
      <c r="G387" s="532"/>
      <c r="H387" s="533"/>
      <c r="I387" s="532" t="s">
        <v>114</v>
      </c>
      <c r="J387" s="532" t="s">
        <v>114</v>
      </c>
      <c r="K387" s="533"/>
      <c r="L387" s="532"/>
      <c r="M387" s="534"/>
    </row>
    <row r="388" spans="1:13" ht="12.75" customHeight="1">
      <c r="A388" s="514"/>
      <c r="B388" s="1064"/>
      <c r="C388" s="1078" t="s">
        <v>501</v>
      </c>
      <c r="D388" s="1079"/>
      <c r="E388" s="539" t="s">
        <v>500</v>
      </c>
      <c r="F388" s="531"/>
      <c r="G388" s="532"/>
      <c r="H388" s="533" t="s">
        <v>114</v>
      </c>
      <c r="I388" s="532"/>
      <c r="J388" s="532"/>
      <c r="K388" s="533" t="s">
        <v>114</v>
      </c>
      <c r="L388" s="532"/>
      <c r="M388" s="534"/>
    </row>
    <row r="389" spans="1:13" ht="12.75" customHeight="1">
      <c r="A389" s="514"/>
      <c r="B389" s="1080" t="s">
        <v>426</v>
      </c>
      <c r="C389" s="584" t="s">
        <v>417</v>
      </c>
      <c r="D389" s="585"/>
      <c r="E389" s="586" t="s">
        <v>294</v>
      </c>
      <c r="F389" s="587"/>
      <c r="G389" s="588" t="s">
        <v>114</v>
      </c>
      <c r="H389" s="589"/>
      <c r="I389" s="588"/>
      <c r="J389" s="588" t="s">
        <v>114</v>
      </c>
      <c r="K389" s="589"/>
      <c r="L389" s="588" t="s">
        <v>114</v>
      </c>
      <c r="M389" s="590"/>
    </row>
    <row r="390" spans="1:13" ht="12.75" customHeight="1" thickBot="1">
      <c r="A390" s="540"/>
      <c r="B390" s="1081"/>
      <c r="C390" s="591" t="s">
        <v>421</v>
      </c>
      <c r="D390" s="426"/>
      <c r="E390" s="427" t="s">
        <v>294</v>
      </c>
      <c r="F390" s="428"/>
      <c r="G390" s="429" t="s">
        <v>114</v>
      </c>
      <c r="H390" s="430"/>
      <c r="I390" s="429"/>
      <c r="J390" s="429" t="s">
        <v>114</v>
      </c>
      <c r="K390" s="430"/>
      <c r="L390" s="429" t="s">
        <v>114</v>
      </c>
      <c r="M390" s="431"/>
    </row>
    <row r="391" spans="1:13" ht="12.75" customHeight="1">
      <c r="A391" s="169" t="s">
        <v>254</v>
      </c>
      <c r="B391" s="1033" t="s">
        <v>284</v>
      </c>
      <c r="C391" s="75" t="s">
        <v>6</v>
      </c>
      <c r="D391" s="612"/>
      <c r="E391" s="613" t="s">
        <v>286</v>
      </c>
      <c r="F391" s="78"/>
      <c r="G391" s="469" t="s">
        <v>287</v>
      </c>
      <c r="H391" s="77"/>
      <c r="I391" s="469"/>
      <c r="J391" s="614"/>
      <c r="K391" s="77" t="s">
        <v>114</v>
      </c>
      <c r="L391" s="469"/>
      <c r="M391" s="79"/>
    </row>
    <row r="392" spans="1:13" ht="12.75" customHeight="1">
      <c r="A392" s="150"/>
      <c r="B392" s="1034"/>
      <c r="C392" s="615" t="s">
        <v>8</v>
      </c>
      <c r="D392" s="616" t="s">
        <v>20</v>
      </c>
      <c r="E392" s="617" t="s">
        <v>303</v>
      </c>
      <c r="F392" s="88"/>
      <c r="G392" s="89" t="s">
        <v>287</v>
      </c>
      <c r="H392" s="85"/>
      <c r="I392" s="89"/>
      <c r="J392" s="618"/>
      <c r="K392" s="85" t="s">
        <v>114</v>
      </c>
      <c r="L392" s="89"/>
      <c r="M392" s="90"/>
    </row>
    <row r="393" spans="1:13" ht="12.75" customHeight="1">
      <c r="A393" s="150"/>
      <c r="B393" s="1034"/>
      <c r="C393" s="87"/>
      <c r="D393" s="619" t="s">
        <v>27</v>
      </c>
      <c r="E393" s="620" t="s">
        <v>303</v>
      </c>
      <c r="F393" s="621"/>
      <c r="G393" s="569" t="s">
        <v>287</v>
      </c>
      <c r="H393" s="622"/>
      <c r="I393" s="89"/>
      <c r="J393" s="618"/>
      <c r="K393" s="622" t="s">
        <v>114</v>
      </c>
      <c r="L393" s="569"/>
      <c r="M393" s="623"/>
    </row>
    <row r="394" spans="1:13" ht="12.75" customHeight="1">
      <c r="A394" s="150"/>
      <c r="B394" s="1034"/>
      <c r="C394" s="87"/>
      <c r="D394" s="619" t="s">
        <v>331</v>
      </c>
      <c r="E394" s="620" t="s">
        <v>303</v>
      </c>
      <c r="F394" s="621"/>
      <c r="G394" s="569" t="s">
        <v>287</v>
      </c>
      <c r="H394" s="622"/>
      <c r="I394" s="569"/>
      <c r="J394" s="618"/>
      <c r="K394" s="622" t="s">
        <v>114</v>
      </c>
      <c r="L394" s="569"/>
      <c r="M394" s="623"/>
    </row>
    <row r="395" spans="1:13" ht="12.75" customHeight="1">
      <c r="A395" s="150"/>
      <c r="B395" s="1034"/>
      <c r="C395" s="87"/>
      <c r="D395" s="619" t="s">
        <v>312</v>
      </c>
      <c r="E395" s="620" t="s">
        <v>303</v>
      </c>
      <c r="F395" s="621"/>
      <c r="G395" s="569" t="s">
        <v>287</v>
      </c>
      <c r="H395" s="622"/>
      <c r="I395" s="569"/>
      <c r="J395" s="618"/>
      <c r="K395" s="622" t="s">
        <v>114</v>
      </c>
      <c r="L395" s="569"/>
      <c r="M395" s="623"/>
    </row>
    <row r="396" spans="1:13" ht="12.75" customHeight="1">
      <c r="A396" s="150"/>
      <c r="B396" s="1034"/>
      <c r="C396" s="87"/>
      <c r="D396" s="619" t="s">
        <v>332</v>
      </c>
      <c r="E396" s="620" t="s">
        <v>303</v>
      </c>
      <c r="F396" s="621"/>
      <c r="G396" s="569" t="s">
        <v>287</v>
      </c>
      <c r="H396" s="622"/>
      <c r="I396" s="569"/>
      <c r="J396" s="618"/>
      <c r="K396" s="622" t="s">
        <v>114</v>
      </c>
      <c r="L396" s="569"/>
      <c r="M396" s="623"/>
    </row>
    <row r="397" spans="1:13" ht="12.75" customHeight="1">
      <c r="A397" s="150"/>
      <c r="B397" s="1034"/>
      <c r="C397" s="87"/>
      <c r="D397" s="619" t="s">
        <v>413</v>
      </c>
      <c r="E397" s="620" t="s">
        <v>303</v>
      </c>
      <c r="F397" s="621"/>
      <c r="G397" s="569" t="s">
        <v>287</v>
      </c>
      <c r="H397" s="622"/>
      <c r="I397" s="569"/>
      <c r="J397" s="618"/>
      <c r="K397" s="622" t="s">
        <v>114</v>
      </c>
      <c r="L397" s="569"/>
      <c r="M397" s="623"/>
    </row>
    <row r="398" spans="1:13" ht="12.75" customHeight="1">
      <c r="A398" s="150"/>
      <c r="B398" s="1034"/>
      <c r="C398" s="87"/>
      <c r="D398" s="619" t="s">
        <v>22</v>
      </c>
      <c r="E398" s="620" t="s">
        <v>303</v>
      </c>
      <c r="F398" s="621"/>
      <c r="G398" s="569" t="s">
        <v>287</v>
      </c>
      <c r="H398" s="622"/>
      <c r="I398" s="569"/>
      <c r="J398" s="618"/>
      <c r="K398" s="622" t="s">
        <v>114</v>
      </c>
      <c r="L398" s="569"/>
      <c r="M398" s="623"/>
    </row>
    <row r="399" spans="1:13" ht="12.75" customHeight="1">
      <c r="A399" s="150"/>
      <c r="B399" s="1034"/>
      <c r="C399" s="87"/>
      <c r="D399" s="624" t="s">
        <v>21</v>
      </c>
      <c r="E399" s="620" t="s">
        <v>303</v>
      </c>
      <c r="F399" s="621"/>
      <c r="G399" s="569" t="s">
        <v>287</v>
      </c>
      <c r="H399" s="622"/>
      <c r="I399" s="569"/>
      <c r="J399" s="618"/>
      <c r="K399" s="622" t="s">
        <v>114</v>
      </c>
      <c r="L399" s="569"/>
      <c r="M399" s="623"/>
    </row>
    <row r="400" spans="1:13" ht="12.75" customHeight="1">
      <c r="A400" s="150"/>
      <c r="B400" s="1034"/>
      <c r="C400" s="87"/>
      <c r="D400" s="625" t="s">
        <v>344</v>
      </c>
      <c r="E400" s="620" t="s">
        <v>303</v>
      </c>
      <c r="F400" s="621"/>
      <c r="G400" s="569" t="s">
        <v>287</v>
      </c>
      <c r="H400" s="622"/>
      <c r="I400" s="569"/>
      <c r="J400" s="618"/>
      <c r="K400" s="622" t="s">
        <v>114</v>
      </c>
      <c r="L400" s="569"/>
      <c r="M400" s="623"/>
    </row>
    <row r="401" spans="1:13" ht="12.75" customHeight="1">
      <c r="A401" s="150"/>
      <c r="B401" s="1034"/>
      <c r="C401" s="87"/>
      <c r="D401" s="624" t="s">
        <v>292</v>
      </c>
      <c r="E401" s="620" t="s">
        <v>291</v>
      </c>
      <c r="F401" s="621"/>
      <c r="G401" s="569" t="s">
        <v>287</v>
      </c>
      <c r="H401" s="622"/>
      <c r="I401" s="569"/>
      <c r="J401" s="618"/>
      <c r="K401" s="622" t="s">
        <v>114</v>
      </c>
      <c r="L401" s="569"/>
      <c r="M401" s="623"/>
    </row>
    <row r="402" spans="1:13" ht="12.75" customHeight="1">
      <c r="A402" s="150"/>
      <c r="B402" s="1035"/>
      <c r="C402" s="1076" t="s">
        <v>348</v>
      </c>
      <c r="D402" s="1077"/>
      <c r="E402" s="620" t="s">
        <v>295</v>
      </c>
      <c r="F402" s="621"/>
      <c r="G402" s="569" t="s">
        <v>287</v>
      </c>
      <c r="H402" s="622"/>
      <c r="I402" s="569"/>
      <c r="J402" s="626"/>
      <c r="K402" s="622" t="s">
        <v>114</v>
      </c>
      <c r="L402" s="569"/>
      <c r="M402" s="623"/>
    </row>
    <row r="403" spans="1:13" ht="12.75" customHeight="1" thickBot="1">
      <c r="A403" s="25"/>
      <c r="B403" s="411" t="s">
        <v>296</v>
      </c>
      <c r="C403" s="412" t="s">
        <v>6</v>
      </c>
      <c r="D403" s="381"/>
      <c r="E403" s="441" t="s">
        <v>294</v>
      </c>
      <c r="F403" s="414"/>
      <c r="G403" s="391" t="s">
        <v>287</v>
      </c>
      <c r="H403" s="390"/>
      <c r="I403" s="391"/>
      <c r="J403" s="627"/>
      <c r="K403" s="390" t="s">
        <v>287</v>
      </c>
      <c r="L403" s="391"/>
      <c r="M403" s="415"/>
    </row>
    <row r="404" spans="1:13" ht="12.75" customHeight="1">
      <c r="A404" s="336" t="s">
        <v>258</v>
      </c>
      <c r="B404" s="1009" t="s">
        <v>284</v>
      </c>
      <c r="C404" s="331" t="s">
        <v>6</v>
      </c>
      <c r="D404" s="8"/>
      <c r="E404" s="342" t="s">
        <v>286</v>
      </c>
      <c r="F404" s="361"/>
      <c r="G404" s="354"/>
      <c r="H404" s="363" t="s">
        <v>114</v>
      </c>
      <c r="I404" s="354"/>
      <c r="J404" s="354"/>
      <c r="K404" s="363" t="s">
        <v>287</v>
      </c>
      <c r="L404" s="354"/>
      <c r="M404" s="332"/>
    </row>
    <row r="405" spans="1:13" ht="12.75" customHeight="1">
      <c r="A405" s="36"/>
      <c r="B405" s="1010"/>
      <c r="C405" s="23" t="s">
        <v>8</v>
      </c>
      <c r="D405" s="10" t="s">
        <v>331</v>
      </c>
      <c r="E405" s="18" t="s">
        <v>286</v>
      </c>
      <c r="F405" s="3"/>
      <c r="G405" s="357"/>
      <c r="H405" s="4" t="s">
        <v>114</v>
      </c>
      <c r="I405" s="357"/>
      <c r="J405" s="357"/>
      <c r="K405" s="333" t="s">
        <v>287</v>
      </c>
      <c r="L405" s="357"/>
      <c r="M405" s="5"/>
    </row>
    <row r="406" spans="1:13" ht="12.75" customHeight="1">
      <c r="A406" s="337"/>
      <c r="B406" s="1010"/>
      <c r="C406" s="351"/>
      <c r="D406" s="10" t="s">
        <v>332</v>
      </c>
      <c r="E406" s="18" t="s">
        <v>286</v>
      </c>
      <c r="F406" s="3"/>
      <c r="G406" s="357"/>
      <c r="H406" s="4" t="s">
        <v>114</v>
      </c>
      <c r="I406" s="357"/>
      <c r="J406" s="357"/>
      <c r="K406" s="333" t="s">
        <v>287</v>
      </c>
      <c r="L406" s="357"/>
      <c r="M406" s="5"/>
    </row>
    <row r="407" spans="1:13" ht="12.75" customHeight="1">
      <c r="A407" s="337"/>
      <c r="B407" s="1010"/>
      <c r="C407" s="2"/>
      <c r="D407" s="10" t="s">
        <v>344</v>
      </c>
      <c r="E407" s="339" t="s">
        <v>303</v>
      </c>
      <c r="F407" s="334"/>
      <c r="G407" s="352"/>
      <c r="H407" s="333" t="s">
        <v>114</v>
      </c>
      <c r="I407" s="352"/>
      <c r="J407" s="352"/>
      <c r="K407" s="333" t="s">
        <v>287</v>
      </c>
      <c r="L407" s="352"/>
      <c r="M407" s="335"/>
    </row>
    <row r="408" spans="1:13" ht="12.75" customHeight="1">
      <c r="A408" s="337"/>
      <c r="B408" s="1010"/>
      <c r="C408" s="359"/>
      <c r="D408" s="10" t="s">
        <v>333</v>
      </c>
      <c r="E408" s="339" t="s">
        <v>303</v>
      </c>
      <c r="F408" s="38"/>
      <c r="G408" s="356"/>
      <c r="H408" s="35" t="s">
        <v>287</v>
      </c>
      <c r="I408" s="356"/>
      <c r="J408" s="356"/>
      <c r="K408" s="35" t="s">
        <v>287</v>
      </c>
      <c r="L408" s="356"/>
      <c r="M408" s="39"/>
    </row>
    <row r="409" spans="1:13" ht="12.75" customHeight="1">
      <c r="A409" s="337"/>
      <c r="B409" s="1011"/>
      <c r="C409" s="1017" t="s">
        <v>456</v>
      </c>
      <c r="D409" s="1018"/>
      <c r="E409" s="11" t="s">
        <v>295</v>
      </c>
      <c r="F409" s="38"/>
      <c r="G409" s="356" t="s">
        <v>287</v>
      </c>
      <c r="H409" s="35"/>
      <c r="I409" s="356"/>
      <c r="J409" s="356"/>
      <c r="K409" s="35" t="s">
        <v>287</v>
      </c>
      <c r="L409" s="356"/>
      <c r="M409" s="39"/>
    </row>
    <row r="410" spans="1:13" ht="12.75" customHeight="1">
      <c r="A410" s="337"/>
      <c r="B410" s="1015" t="s">
        <v>296</v>
      </c>
      <c r="C410" s="372" t="s">
        <v>5</v>
      </c>
      <c r="D410" s="373"/>
      <c r="E410" s="379" t="s">
        <v>294</v>
      </c>
      <c r="F410" s="375"/>
      <c r="G410" s="376" t="s">
        <v>287</v>
      </c>
      <c r="H410" s="377"/>
      <c r="I410" s="376"/>
      <c r="J410" s="376"/>
      <c r="K410" s="377"/>
      <c r="L410" s="376" t="s">
        <v>287</v>
      </c>
      <c r="M410" s="378"/>
    </row>
    <row r="411" spans="1:13" ht="12.75" customHeight="1" thickBot="1">
      <c r="A411" s="25"/>
      <c r="B411" s="1016"/>
      <c r="C411" s="380" t="s">
        <v>8</v>
      </c>
      <c r="D411" s="381"/>
      <c r="E411" s="382" t="s">
        <v>294</v>
      </c>
      <c r="F411" s="369"/>
      <c r="G411" s="370" t="s">
        <v>287</v>
      </c>
      <c r="H411" s="368"/>
      <c r="I411" s="370"/>
      <c r="J411" s="370"/>
      <c r="K411" s="368"/>
      <c r="L411" s="370" t="s">
        <v>287</v>
      </c>
      <c r="M411" s="371"/>
    </row>
    <row r="412" spans="1:13" ht="12.75" customHeight="1">
      <c r="A412" s="336" t="s">
        <v>260</v>
      </c>
      <c r="B412" s="1009" t="s">
        <v>284</v>
      </c>
      <c r="C412" s="331" t="s">
        <v>6</v>
      </c>
      <c r="D412" s="341"/>
      <c r="E412" s="342" t="s">
        <v>286</v>
      </c>
      <c r="F412" s="361" t="s">
        <v>287</v>
      </c>
      <c r="G412" s="354"/>
      <c r="H412" s="363"/>
      <c r="I412" s="354"/>
      <c r="J412" s="354"/>
      <c r="K412" s="363" t="s">
        <v>287</v>
      </c>
      <c r="L412" s="354"/>
      <c r="M412" s="332"/>
    </row>
    <row r="413" spans="1:13" ht="12.75" customHeight="1">
      <c r="A413" s="337"/>
      <c r="B413" s="1010"/>
      <c r="C413" s="23" t="s">
        <v>8</v>
      </c>
      <c r="D413" s="344" t="s">
        <v>333</v>
      </c>
      <c r="E413" s="339" t="s">
        <v>303</v>
      </c>
      <c r="F413" s="334" t="s">
        <v>287</v>
      </c>
      <c r="G413" s="352"/>
      <c r="H413" s="333"/>
      <c r="I413" s="352"/>
      <c r="J413" s="352"/>
      <c r="K413" s="333" t="s">
        <v>287</v>
      </c>
      <c r="L413" s="352"/>
      <c r="M413" s="335"/>
    </row>
    <row r="414" spans="1:13" ht="12.75" customHeight="1">
      <c r="A414" s="337"/>
      <c r="B414" s="1010"/>
      <c r="C414" s="2"/>
      <c r="D414" s="338" t="s">
        <v>13</v>
      </c>
      <c r="E414" s="339" t="s">
        <v>303</v>
      </c>
      <c r="F414" s="334" t="s">
        <v>287</v>
      </c>
      <c r="G414" s="352"/>
      <c r="H414" s="333"/>
      <c r="I414" s="352"/>
      <c r="J414" s="352"/>
      <c r="K414" s="333" t="s">
        <v>287</v>
      </c>
      <c r="L414" s="352"/>
      <c r="M414" s="335"/>
    </row>
    <row r="415" spans="1:13" ht="12.75" customHeight="1">
      <c r="A415" s="337"/>
      <c r="B415" s="1010"/>
      <c r="C415" s="2"/>
      <c r="D415" s="10" t="s">
        <v>344</v>
      </c>
      <c r="E415" s="11" t="s">
        <v>502</v>
      </c>
      <c r="F415" s="38" t="s">
        <v>287</v>
      </c>
      <c r="G415" s="356"/>
      <c r="H415" s="35"/>
      <c r="I415" s="356"/>
      <c r="J415" s="356"/>
      <c r="K415" s="35" t="s">
        <v>287</v>
      </c>
      <c r="L415" s="356"/>
      <c r="M415" s="39"/>
    </row>
    <row r="416" spans="1:13" ht="12.75" customHeight="1">
      <c r="A416" s="337"/>
      <c r="B416" s="1010"/>
      <c r="C416" s="359"/>
      <c r="D416" s="10" t="s">
        <v>304</v>
      </c>
      <c r="E416" s="11" t="s">
        <v>303</v>
      </c>
      <c r="F416" s="38" t="s">
        <v>287</v>
      </c>
      <c r="G416" s="356"/>
      <c r="H416" s="35"/>
      <c r="I416" s="356"/>
      <c r="J416" s="356"/>
      <c r="K416" s="35" t="s">
        <v>287</v>
      </c>
      <c r="L416" s="356"/>
      <c r="M416" s="39"/>
    </row>
    <row r="417" spans="1:13" ht="12.75" customHeight="1">
      <c r="A417" s="337"/>
      <c r="B417" s="1011"/>
      <c r="C417" s="24" t="s">
        <v>10</v>
      </c>
      <c r="D417" s="30"/>
      <c r="E417" s="11" t="s">
        <v>303</v>
      </c>
      <c r="F417" s="38" t="s">
        <v>287</v>
      </c>
      <c r="G417" s="356"/>
      <c r="H417" s="35"/>
      <c r="I417" s="356"/>
      <c r="J417" s="356"/>
      <c r="K417" s="35" t="s">
        <v>287</v>
      </c>
      <c r="L417" s="356"/>
      <c r="M417" s="39"/>
    </row>
    <row r="418" spans="1:13" ht="12.75" customHeight="1" thickBot="1">
      <c r="A418" s="25"/>
      <c r="B418" s="411" t="s">
        <v>296</v>
      </c>
      <c r="C418" s="412" t="s">
        <v>353</v>
      </c>
      <c r="D418" s="381"/>
      <c r="E418" s="441" t="s">
        <v>503</v>
      </c>
      <c r="F418" s="414"/>
      <c r="G418" s="391" t="s">
        <v>287</v>
      </c>
      <c r="H418" s="390"/>
      <c r="I418" s="391"/>
      <c r="J418" s="391"/>
      <c r="K418" s="390" t="s">
        <v>287</v>
      </c>
      <c r="L418" s="391"/>
      <c r="M418" s="415"/>
    </row>
    <row r="419" spans="1:13" ht="12.75" customHeight="1">
      <c r="A419" s="337" t="s">
        <v>262</v>
      </c>
      <c r="B419" s="1010" t="s">
        <v>284</v>
      </c>
      <c r="C419" s="2" t="s">
        <v>6</v>
      </c>
      <c r="D419" s="26"/>
      <c r="E419" s="27" t="s">
        <v>286</v>
      </c>
      <c r="F419" s="362"/>
      <c r="G419" s="355"/>
      <c r="H419" s="364" t="s">
        <v>287</v>
      </c>
      <c r="I419" s="355"/>
      <c r="J419" s="355"/>
      <c r="K419" s="364" t="s">
        <v>287</v>
      </c>
      <c r="L419" s="355"/>
      <c r="M419" s="346"/>
    </row>
    <row r="420" spans="1:13" ht="12.75" customHeight="1">
      <c r="A420" s="36"/>
      <c r="B420" s="1010"/>
      <c r="C420" s="23" t="s">
        <v>8</v>
      </c>
      <c r="D420" s="344" t="s">
        <v>333</v>
      </c>
      <c r="E420" s="18" t="s">
        <v>301</v>
      </c>
      <c r="F420" s="3" t="s">
        <v>287</v>
      </c>
      <c r="G420" s="357"/>
      <c r="H420" s="4"/>
      <c r="I420" s="357"/>
      <c r="J420" s="357"/>
      <c r="K420" s="4" t="s">
        <v>287</v>
      </c>
      <c r="L420" s="357"/>
      <c r="M420" s="5"/>
    </row>
    <row r="421" spans="1:13" ht="12.75" customHeight="1">
      <c r="A421" s="337"/>
      <c r="B421" s="1010"/>
      <c r="C421" s="351"/>
      <c r="D421" s="338" t="s">
        <v>344</v>
      </c>
      <c r="E421" s="339" t="s">
        <v>303</v>
      </c>
      <c r="F421" s="334" t="s">
        <v>287</v>
      </c>
      <c r="G421" s="352"/>
      <c r="H421" s="333"/>
      <c r="I421" s="352"/>
      <c r="J421" s="352"/>
      <c r="K421" s="333" t="s">
        <v>287</v>
      </c>
      <c r="L421" s="352"/>
      <c r="M421" s="335"/>
    </row>
    <row r="422" spans="1:13" ht="12.75" customHeight="1">
      <c r="A422" s="337"/>
      <c r="B422" s="1010"/>
      <c r="C422" s="359"/>
      <c r="D422" s="338" t="s">
        <v>346</v>
      </c>
      <c r="E422" s="339" t="s">
        <v>303</v>
      </c>
      <c r="F422" s="334" t="s">
        <v>287</v>
      </c>
      <c r="G422" s="352"/>
      <c r="H422" s="333"/>
      <c r="I422" s="352"/>
      <c r="J422" s="352"/>
      <c r="K422" s="333" t="s">
        <v>287</v>
      </c>
      <c r="L422" s="352"/>
      <c r="M422" s="335"/>
    </row>
    <row r="423" spans="1:13" ht="12.75" customHeight="1">
      <c r="A423" s="337"/>
      <c r="B423" s="1011"/>
      <c r="C423" s="24" t="s">
        <v>10</v>
      </c>
      <c r="D423" s="30"/>
      <c r="E423" s="11" t="s">
        <v>301</v>
      </c>
      <c r="F423" s="38" t="s">
        <v>287</v>
      </c>
      <c r="G423" s="356"/>
      <c r="H423" s="35"/>
      <c r="I423" s="356"/>
      <c r="J423" s="356"/>
      <c r="K423" s="35" t="s">
        <v>287</v>
      </c>
      <c r="L423" s="356"/>
      <c r="M423" s="39"/>
    </row>
    <row r="424" spans="1:13" ht="12.75" customHeight="1">
      <c r="A424" s="337"/>
      <c r="B424" s="1015" t="s">
        <v>296</v>
      </c>
      <c r="C424" s="372" t="s">
        <v>504</v>
      </c>
      <c r="D424" s="373"/>
      <c r="E424" s="379" t="s">
        <v>294</v>
      </c>
      <c r="F424" s="375"/>
      <c r="G424" s="376" t="s">
        <v>287</v>
      </c>
      <c r="H424" s="377"/>
      <c r="I424" s="376"/>
      <c r="J424" s="376"/>
      <c r="K424" s="377" t="s">
        <v>287</v>
      </c>
      <c r="L424" s="444"/>
      <c r="M424" s="445"/>
    </row>
    <row r="425" spans="1:13" ht="12.75" customHeight="1" thickBot="1">
      <c r="A425" s="337"/>
      <c r="B425" s="1015"/>
      <c r="C425" s="1074" t="s">
        <v>505</v>
      </c>
      <c r="D425" s="1075"/>
      <c r="E425" s="446" t="s">
        <v>301</v>
      </c>
      <c r="F425" s="447"/>
      <c r="G425" s="433" t="s">
        <v>287</v>
      </c>
      <c r="H425" s="448"/>
      <c r="I425" s="433"/>
      <c r="J425" s="433"/>
      <c r="K425" s="448" t="s">
        <v>287</v>
      </c>
      <c r="L425" s="440"/>
      <c r="M425" s="449"/>
    </row>
    <row r="426" spans="1:13" ht="12.75" customHeight="1">
      <c r="A426" s="336" t="s">
        <v>263</v>
      </c>
      <c r="B426" s="1009" t="s">
        <v>284</v>
      </c>
      <c r="C426" s="331" t="s">
        <v>6</v>
      </c>
      <c r="D426" s="341"/>
      <c r="E426" s="342" t="s">
        <v>286</v>
      </c>
      <c r="F426" s="361" t="s">
        <v>287</v>
      </c>
      <c r="G426" s="354"/>
      <c r="H426" s="363"/>
      <c r="I426" s="354"/>
      <c r="J426" s="354"/>
      <c r="K426" s="363" t="s">
        <v>287</v>
      </c>
      <c r="L426" s="354"/>
      <c r="M426" s="332"/>
    </row>
    <row r="427" spans="1:13" ht="12.75" customHeight="1">
      <c r="A427" s="36"/>
      <c r="B427" s="1010"/>
      <c r="C427" s="23" t="s">
        <v>8</v>
      </c>
      <c r="D427" s="338" t="s">
        <v>344</v>
      </c>
      <c r="E427" s="340" t="s">
        <v>301</v>
      </c>
      <c r="F427" s="334" t="s">
        <v>287</v>
      </c>
      <c r="G427" s="352"/>
      <c r="H427" s="333"/>
      <c r="I427" s="352"/>
      <c r="J427" s="352"/>
      <c r="K427" s="333" t="s">
        <v>287</v>
      </c>
      <c r="L427" s="352"/>
      <c r="M427" s="335"/>
    </row>
    <row r="428" spans="1:13" ht="12.75" customHeight="1">
      <c r="A428" s="337"/>
      <c r="B428" s="1010"/>
      <c r="C428" s="351"/>
      <c r="D428" s="10" t="s">
        <v>333</v>
      </c>
      <c r="E428" s="11" t="s">
        <v>301</v>
      </c>
      <c r="F428" s="38" t="s">
        <v>287</v>
      </c>
      <c r="G428" s="356"/>
      <c r="H428" s="35"/>
      <c r="I428" s="356"/>
      <c r="J428" s="356"/>
      <c r="K428" s="35" t="s">
        <v>287</v>
      </c>
      <c r="L428" s="356"/>
      <c r="M428" s="39"/>
    </row>
    <row r="429" spans="1:13" ht="12.95" customHeight="1">
      <c r="A429" s="337"/>
      <c r="B429" s="1010"/>
      <c r="C429" s="359"/>
      <c r="D429" s="10" t="s">
        <v>506</v>
      </c>
      <c r="E429" s="11" t="s">
        <v>303</v>
      </c>
      <c r="F429" s="38" t="s">
        <v>287</v>
      </c>
      <c r="G429" s="356"/>
      <c r="H429" s="35"/>
      <c r="I429" s="356"/>
      <c r="J429" s="356"/>
      <c r="K429" s="35" t="s">
        <v>287</v>
      </c>
      <c r="L429" s="356"/>
      <c r="M429" s="39"/>
    </row>
    <row r="430" spans="1:13" ht="12.95" customHeight="1">
      <c r="A430" s="337"/>
      <c r="B430" s="1011"/>
      <c r="C430" s="24" t="s">
        <v>10</v>
      </c>
      <c r="D430" s="30"/>
      <c r="E430" s="11" t="s">
        <v>301</v>
      </c>
      <c r="F430" s="38" t="s">
        <v>287</v>
      </c>
      <c r="G430" s="356"/>
      <c r="H430" s="35"/>
      <c r="I430" s="356"/>
      <c r="J430" s="356"/>
      <c r="K430" s="35" t="s">
        <v>287</v>
      </c>
      <c r="L430" s="356"/>
      <c r="M430" s="39"/>
    </row>
    <row r="431" spans="1:13" ht="12.95" customHeight="1">
      <c r="A431" s="337"/>
      <c r="B431" s="1015" t="s">
        <v>296</v>
      </c>
      <c r="C431" s="372" t="s">
        <v>5</v>
      </c>
      <c r="D431" s="373"/>
      <c r="E431" s="379" t="s">
        <v>286</v>
      </c>
      <c r="F431" s="375"/>
      <c r="G431" s="376" t="s">
        <v>287</v>
      </c>
      <c r="H431" s="377"/>
      <c r="I431" s="376"/>
      <c r="J431" s="376"/>
      <c r="K431" s="377" t="s">
        <v>287</v>
      </c>
      <c r="L431" s="376"/>
      <c r="M431" s="378"/>
    </row>
    <row r="432" spans="1:13" ht="12.95" customHeight="1" thickBot="1">
      <c r="A432" s="25"/>
      <c r="B432" s="1016"/>
      <c r="C432" s="380" t="s">
        <v>8</v>
      </c>
      <c r="D432" s="381"/>
      <c r="E432" s="382" t="s">
        <v>301</v>
      </c>
      <c r="F432" s="369"/>
      <c r="G432" s="370" t="s">
        <v>287</v>
      </c>
      <c r="H432" s="368"/>
      <c r="I432" s="370"/>
      <c r="J432" s="370"/>
      <c r="K432" s="368" t="s">
        <v>287</v>
      </c>
      <c r="L432" s="370"/>
      <c r="M432" s="371"/>
    </row>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sheetData>
  <mergeCells count="113">
    <mergeCell ref="B426:B430"/>
    <mergeCell ref="B431:B432"/>
    <mergeCell ref="E340:E345"/>
    <mergeCell ref="C353:D353"/>
    <mergeCell ref="B356:B367"/>
    <mergeCell ref="B368:B370"/>
    <mergeCell ref="B371:B375"/>
    <mergeCell ref="B376:B377"/>
    <mergeCell ref="B412:B417"/>
    <mergeCell ref="B419:B423"/>
    <mergeCell ref="B424:B425"/>
    <mergeCell ref="C425:D425"/>
    <mergeCell ref="B404:B409"/>
    <mergeCell ref="C409:D409"/>
    <mergeCell ref="B410:B411"/>
    <mergeCell ref="B391:B402"/>
    <mergeCell ref="C402:D402"/>
    <mergeCell ref="B378:B388"/>
    <mergeCell ref="C388:D388"/>
    <mergeCell ref="B389:B390"/>
    <mergeCell ref="B327:B328"/>
    <mergeCell ref="B336:B337"/>
    <mergeCell ref="B338:B354"/>
    <mergeCell ref="C340:C351"/>
    <mergeCell ref="B329:B335"/>
    <mergeCell ref="C334:D334"/>
    <mergeCell ref="B278:B285"/>
    <mergeCell ref="B286:B287"/>
    <mergeCell ref="B288:B294"/>
    <mergeCell ref="C289:C290"/>
    <mergeCell ref="C291:C293"/>
    <mergeCell ref="C294:D294"/>
    <mergeCell ref="B295:B296"/>
    <mergeCell ref="B297:B305"/>
    <mergeCell ref="C305:D305"/>
    <mergeCell ref="C306:D306"/>
    <mergeCell ref="B307:B315"/>
    <mergeCell ref="B317:B326"/>
    <mergeCell ref="C325:D325"/>
    <mergeCell ref="B189:B198"/>
    <mergeCell ref="C190:C196"/>
    <mergeCell ref="B199:B203"/>
    <mergeCell ref="C200:C202"/>
    <mergeCell ref="B264:B266"/>
    <mergeCell ref="B267:B275"/>
    <mergeCell ref="B276:B277"/>
    <mergeCell ref="B234:B235"/>
    <mergeCell ref="B248:B249"/>
    <mergeCell ref="B217:B219"/>
    <mergeCell ref="B204:B210"/>
    <mergeCell ref="B236:B247"/>
    <mergeCell ref="C246:C247"/>
    <mergeCell ref="B212:B216"/>
    <mergeCell ref="B143:B144"/>
    <mergeCell ref="B145:B150"/>
    <mergeCell ref="B151:B152"/>
    <mergeCell ref="B153:B161"/>
    <mergeCell ref="B162:B163"/>
    <mergeCell ref="B164:B170"/>
    <mergeCell ref="C170:D170"/>
    <mergeCell ref="B171:B172"/>
    <mergeCell ref="C182:D182"/>
    <mergeCell ref="B120:B121"/>
    <mergeCell ref="B122:B129"/>
    <mergeCell ref="C122:D122"/>
    <mergeCell ref="B131:B142"/>
    <mergeCell ref="C142:D142"/>
    <mergeCell ref="B96:B103"/>
    <mergeCell ref="B106:B112"/>
    <mergeCell ref="C107:C109"/>
    <mergeCell ref="C110:C111"/>
    <mergeCell ref="C112:D112"/>
    <mergeCell ref="A3:A6"/>
    <mergeCell ref="B3:D6"/>
    <mergeCell ref="B7:B12"/>
    <mergeCell ref="B47:B49"/>
    <mergeCell ref="B50:B57"/>
    <mergeCell ref="B58:B59"/>
    <mergeCell ref="B60:B68"/>
    <mergeCell ref="B69:B70"/>
    <mergeCell ref="B71:B76"/>
    <mergeCell ref="B14:B22"/>
    <mergeCell ref="C21:D21"/>
    <mergeCell ref="B24:B33"/>
    <mergeCell ref="C25:C26"/>
    <mergeCell ref="B34:B35"/>
    <mergeCell ref="B36:B46"/>
    <mergeCell ref="C69:D69"/>
    <mergeCell ref="C11:D11"/>
    <mergeCell ref="J2:M2"/>
    <mergeCell ref="F4:F6"/>
    <mergeCell ref="C18:C19"/>
    <mergeCell ref="B250:B254"/>
    <mergeCell ref="B173:B178"/>
    <mergeCell ref="C72:C75"/>
    <mergeCell ref="B255:B256"/>
    <mergeCell ref="B257:B263"/>
    <mergeCell ref="B220:B224"/>
    <mergeCell ref="B225:B226"/>
    <mergeCell ref="B227:B233"/>
    <mergeCell ref="C178:D178"/>
    <mergeCell ref="B179:B180"/>
    <mergeCell ref="B181:B187"/>
    <mergeCell ref="B77:B78"/>
    <mergeCell ref="B86:B87"/>
    <mergeCell ref="B88:B93"/>
    <mergeCell ref="C93:D93"/>
    <mergeCell ref="B79:B85"/>
    <mergeCell ref="B94:B95"/>
    <mergeCell ref="B104:B105"/>
    <mergeCell ref="B114:B119"/>
    <mergeCell ref="C115:C117"/>
    <mergeCell ref="C118:C119"/>
  </mergeCells>
  <phoneticPr fontId="3"/>
  <printOptions gridLinesSet="0"/>
  <pageMargins left="0.70866141732283472" right="0.70866141732283472" top="0.59055118110236227" bottom="0.59055118110236227" header="0.31496062992125984" footer="0.31496062992125984"/>
  <pageSetup paperSize="9" scale="85" fitToHeight="0" orientation="portrait" horizontalDpi="300" verticalDpi="300" r:id="rId1"/>
  <headerFooter alignWithMargins="0"/>
  <rowBreaks count="6" manualBreakCount="6">
    <brk id="59" max="12" man="1"/>
    <brk id="121" max="12" man="1"/>
    <brk id="188" max="12" man="1"/>
    <brk id="256" max="12" man="1"/>
    <brk id="316" max="12" man="1"/>
    <brk id="37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CC4B-1495-4844-BD09-C1C1C385AA7D}">
  <dimension ref="A1:M275"/>
  <sheetViews>
    <sheetView showGridLines="0" view="pageBreakPreview" zoomScale="80" zoomScaleNormal="100" zoomScaleSheetLayoutView="80" workbookViewId="0">
      <pane xSplit="1" ySplit="4" topLeftCell="B5" activePane="bottomRight" state="frozen"/>
      <selection pane="topRight" sqref="A1:XFD1048576"/>
      <selection pane="bottomLeft" sqref="A1:XFD1048576"/>
      <selection pane="bottomRight" activeCell="B5" sqref="B5"/>
    </sheetView>
  </sheetViews>
  <sheetFormatPr defaultColWidth="9" defaultRowHeight="13.5"/>
  <cols>
    <col min="1" max="1" width="16.375" style="658" customWidth="1"/>
    <col min="2" max="2" width="57.375" style="657" customWidth="1"/>
    <col min="3" max="3" width="55.875" style="656" customWidth="1"/>
    <col min="4" max="13" width="9" style="656"/>
    <col min="14" max="16384" width="9" style="655"/>
  </cols>
  <sheetData>
    <row r="1" spans="1:13" ht="15" customHeight="1">
      <c r="A1" s="740" t="s">
        <v>507</v>
      </c>
    </row>
    <row r="2" spans="1:13" ht="15" customHeight="1" thickBot="1">
      <c r="A2" s="740" t="s">
        <v>508</v>
      </c>
      <c r="C2" s="739" t="s">
        <v>509</v>
      </c>
    </row>
    <row r="3" spans="1:13" s="736" customFormat="1" ht="14.1" customHeight="1">
      <c r="A3" s="738" t="s">
        <v>510</v>
      </c>
      <c r="B3" s="1083" t="s">
        <v>511</v>
      </c>
      <c r="C3" s="1085" t="s">
        <v>512</v>
      </c>
      <c r="D3" s="656"/>
      <c r="E3" s="656"/>
      <c r="F3" s="656"/>
      <c r="G3" s="656"/>
      <c r="H3" s="656"/>
      <c r="I3" s="656"/>
      <c r="J3" s="656"/>
      <c r="K3" s="656"/>
      <c r="L3" s="656"/>
      <c r="M3" s="656"/>
    </row>
    <row r="4" spans="1:13" s="736" customFormat="1" ht="14.1" customHeight="1" thickBot="1">
      <c r="A4" s="737" t="s">
        <v>513</v>
      </c>
      <c r="B4" s="1084"/>
      <c r="C4" s="1086"/>
      <c r="D4" s="656"/>
      <c r="E4" s="656"/>
      <c r="F4" s="656"/>
      <c r="G4" s="656"/>
      <c r="H4" s="656"/>
      <c r="I4" s="656"/>
      <c r="J4" s="656"/>
      <c r="K4" s="656"/>
      <c r="L4" s="656"/>
      <c r="M4" s="656"/>
    </row>
    <row r="5" spans="1:13" s="656" customFormat="1" ht="13.5" customHeight="1">
      <c r="A5" s="735" t="s">
        <v>514</v>
      </c>
      <c r="B5" s="734" t="s">
        <v>515</v>
      </c>
      <c r="C5" s="733" t="s">
        <v>516</v>
      </c>
    </row>
    <row r="6" spans="1:13" s="656" customFormat="1" ht="13.5" customHeight="1">
      <c r="A6" s="679"/>
      <c r="B6" s="681" t="s">
        <v>517</v>
      </c>
      <c r="C6" s="683"/>
    </row>
    <row r="7" spans="1:13" s="656" customFormat="1" ht="13.5" customHeight="1">
      <c r="A7" s="679"/>
      <c r="B7" s="681" t="s">
        <v>518</v>
      </c>
      <c r="C7" s="683"/>
    </row>
    <row r="8" spans="1:13" s="656" customFormat="1" ht="13.5" customHeight="1">
      <c r="A8" s="679"/>
      <c r="B8" s="681" t="s">
        <v>519</v>
      </c>
      <c r="C8" s="683"/>
    </row>
    <row r="9" spans="1:13" s="656" customFormat="1" ht="13.5" customHeight="1">
      <c r="A9" s="679"/>
      <c r="B9" s="681" t="s">
        <v>520</v>
      </c>
      <c r="C9" s="683"/>
    </row>
    <row r="10" spans="1:13" s="656" customFormat="1" ht="13.5" customHeight="1">
      <c r="A10" s="679"/>
      <c r="B10" s="732"/>
      <c r="C10" s="683"/>
    </row>
    <row r="11" spans="1:13" s="656" customFormat="1" ht="13.5" customHeight="1">
      <c r="A11" s="680" t="s">
        <v>521</v>
      </c>
      <c r="B11" s="663" t="s">
        <v>522</v>
      </c>
      <c r="C11" s="662" t="s">
        <v>523</v>
      </c>
    </row>
    <row r="12" spans="1:13" s="656" customFormat="1" ht="13.5" customHeight="1">
      <c r="A12" s="679"/>
      <c r="B12" s="669" t="s">
        <v>524</v>
      </c>
      <c r="C12" s="1087" t="s">
        <v>525</v>
      </c>
    </row>
    <row r="13" spans="1:13" s="656" customFormat="1" ht="13.5" customHeight="1">
      <c r="A13" s="679"/>
      <c r="B13" s="669" t="s">
        <v>526</v>
      </c>
      <c r="C13" s="1087"/>
    </row>
    <row r="14" spans="1:13" s="656" customFormat="1" ht="13.5" customHeight="1">
      <c r="A14" s="679"/>
      <c r="B14" s="669" t="s">
        <v>527</v>
      </c>
      <c r="C14" s="668"/>
    </row>
    <row r="15" spans="1:13" s="656" customFormat="1" ht="13.5" customHeight="1">
      <c r="A15" s="677"/>
      <c r="B15" s="666"/>
      <c r="C15" s="686"/>
    </row>
    <row r="16" spans="1:13" s="656" customFormat="1" ht="13.5" customHeight="1">
      <c r="A16" s="680" t="s">
        <v>528</v>
      </c>
      <c r="B16" s="663" t="s">
        <v>529</v>
      </c>
      <c r="C16" s="731" t="s">
        <v>530</v>
      </c>
    </row>
    <row r="17" spans="1:3" s="656" customFormat="1" ht="13.5" customHeight="1">
      <c r="A17" s="679"/>
      <c r="B17" s="730" t="s">
        <v>531</v>
      </c>
      <c r="C17" s="675"/>
    </row>
    <row r="18" spans="1:3" s="656" customFormat="1" ht="13.5" customHeight="1">
      <c r="A18" s="679"/>
      <c r="B18" s="669" t="s">
        <v>532</v>
      </c>
      <c r="C18" s="675"/>
    </row>
    <row r="19" spans="1:3" s="656" customFormat="1" ht="13.5" customHeight="1">
      <c r="A19" s="679"/>
      <c r="B19" s="669" t="s">
        <v>533</v>
      </c>
      <c r="C19" s="675"/>
    </row>
    <row r="20" spans="1:3" s="656" customFormat="1" ht="13.5" customHeight="1">
      <c r="A20" s="679"/>
      <c r="B20" s="666"/>
      <c r="C20" s="675"/>
    </row>
    <row r="21" spans="1:3" s="656" customFormat="1" ht="13.5" customHeight="1">
      <c r="A21" s="680" t="s">
        <v>534</v>
      </c>
      <c r="B21" s="663" t="s">
        <v>535</v>
      </c>
      <c r="C21" s="662" t="s">
        <v>536</v>
      </c>
    </row>
    <row r="22" spans="1:3" s="656" customFormat="1" ht="13.5" customHeight="1">
      <c r="A22" s="679"/>
      <c r="B22" s="669" t="s">
        <v>537</v>
      </c>
      <c r="C22" s="668"/>
    </row>
    <row r="23" spans="1:3" s="656" customFormat="1" ht="13.5" customHeight="1">
      <c r="A23" s="679"/>
      <c r="B23" s="669" t="s">
        <v>538</v>
      </c>
      <c r="C23" s="668"/>
    </row>
    <row r="24" spans="1:3" s="656" customFormat="1" ht="13.5" customHeight="1">
      <c r="A24" s="679"/>
      <c r="B24" s="669" t="s">
        <v>539</v>
      </c>
      <c r="C24" s="668"/>
    </row>
    <row r="25" spans="1:3" s="656" customFormat="1" ht="13.5" customHeight="1">
      <c r="A25" s="679"/>
      <c r="B25" s="669" t="s">
        <v>540</v>
      </c>
      <c r="C25" s="668"/>
    </row>
    <row r="26" spans="1:3" s="656" customFormat="1" ht="13.5" customHeight="1">
      <c r="A26" s="677"/>
      <c r="B26" s="666"/>
      <c r="C26" s="668"/>
    </row>
    <row r="27" spans="1:3" s="656" customFormat="1" ht="13.5" customHeight="1">
      <c r="A27" s="680" t="s">
        <v>541</v>
      </c>
      <c r="B27" s="663" t="s">
        <v>542</v>
      </c>
      <c r="C27" s="662" t="s">
        <v>543</v>
      </c>
    </row>
    <row r="28" spans="1:3" s="656" customFormat="1" ht="13.5" customHeight="1">
      <c r="A28" s="679"/>
      <c r="B28" s="669" t="s">
        <v>544</v>
      </c>
      <c r="C28" s="668"/>
    </row>
    <row r="29" spans="1:3" s="656" customFormat="1" ht="13.5" customHeight="1">
      <c r="A29" s="679"/>
      <c r="B29" s="669" t="s">
        <v>545</v>
      </c>
      <c r="C29" s="668"/>
    </row>
    <row r="30" spans="1:3" s="656" customFormat="1" ht="13.5" customHeight="1">
      <c r="A30" s="679"/>
      <c r="B30" s="669" t="s">
        <v>546</v>
      </c>
      <c r="C30" s="668"/>
    </row>
    <row r="31" spans="1:3" s="656" customFormat="1" ht="13.5" customHeight="1">
      <c r="A31" s="679"/>
      <c r="B31" s="669" t="s">
        <v>547</v>
      </c>
      <c r="C31" s="668"/>
    </row>
    <row r="32" spans="1:3" s="656" customFormat="1" ht="13.5" customHeight="1">
      <c r="A32" s="679"/>
      <c r="B32" s="669" t="s">
        <v>548</v>
      </c>
      <c r="C32" s="668"/>
    </row>
    <row r="33" spans="1:3" s="656" customFormat="1" ht="13.5" customHeight="1">
      <c r="A33" s="679"/>
      <c r="B33" s="669" t="s">
        <v>549</v>
      </c>
      <c r="C33" s="668"/>
    </row>
    <row r="34" spans="1:3" s="656" customFormat="1" ht="13.5" customHeight="1">
      <c r="A34" s="679"/>
      <c r="B34" s="669" t="s">
        <v>550</v>
      </c>
      <c r="C34" s="668"/>
    </row>
    <row r="35" spans="1:3" s="656" customFormat="1" ht="13.5" customHeight="1">
      <c r="A35" s="677"/>
      <c r="B35" s="666"/>
      <c r="C35" s="665"/>
    </row>
    <row r="36" spans="1:3" s="656" customFormat="1" ht="13.5" customHeight="1">
      <c r="A36" s="680" t="s">
        <v>551</v>
      </c>
      <c r="B36" s="663" t="s">
        <v>552</v>
      </c>
      <c r="C36" s="662" t="s">
        <v>553</v>
      </c>
    </row>
    <row r="37" spans="1:3" s="656" customFormat="1" ht="13.5" customHeight="1">
      <c r="A37" s="679"/>
      <c r="B37" s="681" t="s">
        <v>554</v>
      </c>
      <c r="C37" s="668"/>
    </row>
    <row r="38" spans="1:3" s="656" customFormat="1" ht="13.5" customHeight="1">
      <c r="A38" s="679"/>
      <c r="B38" s="730" t="s">
        <v>555</v>
      </c>
      <c r="C38" s="668"/>
    </row>
    <row r="39" spans="1:3" s="656" customFormat="1" ht="13.5" customHeight="1">
      <c r="A39" s="679"/>
      <c r="B39" s="730" t="s">
        <v>556</v>
      </c>
      <c r="C39" s="668"/>
    </row>
    <row r="40" spans="1:3" s="656" customFormat="1" ht="13.5" customHeight="1">
      <c r="A40" s="679"/>
      <c r="B40" s="730" t="s">
        <v>557</v>
      </c>
      <c r="C40" s="668"/>
    </row>
    <row r="41" spans="1:3" s="656" customFormat="1" ht="13.5" customHeight="1">
      <c r="A41" s="679"/>
      <c r="B41" s="730" t="s">
        <v>558</v>
      </c>
      <c r="C41" s="668"/>
    </row>
    <row r="42" spans="1:3" s="656" customFormat="1" ht="13.5" customHeight="1">
      <c r="A42" s="679"/>
      <c r="B42" s="730" t="s">
        <v>559</v>
      </c>
      <c r="C42" s="668"/>
    </row>
    <row r="43" spans="1:3" s="656" customFormat="1" ht="13.5" customHeight="1">
      <c r="A43" s="679"/>
      <c r="B43" s="730" t="s">
        <v>560</v>
      </c>
      <c r="C43" s="668"/>
    </row>
    <row r="44" spans="1:3" s="656" customFormat="1" ht="13.5" customHeight="1">
      <c r="A44" s="679"/>
      <c r="B44" s="730"/>
      <c r="C44" s="668"/>
    </row>
    <row r="45" spans="1:3" s="656" customFormat="1" ht="13.5" customHeight="1">
      <c r="A45" s="680" t="s">
        <v>561</v>
      </c>
      <c r="B45" s="729" t="s">
        <v>562</v>
      </c>
      <c r="C45" s="662" t="s">
        <v>563</v>
      </c>
    </row>
    <row r="46" spans="1:3" s="656" customFormat="1" ht="13.5" customHeight="1">
      <c r="A46" s="679"/>
      <c r="B46" s="681" t="s">
        <v>564</v>
      </c>
      <c r="C46" s="668"/>
    </row>
    <row r="47" spans="1:3" s="656" customFormat="1" ht="13.5" customHeight="1">
      <c r="A47" s="679"/>
      <c r="B47" s="681" t="s">
        <v>565</v>
      </c>
      <c r="C47" s="668"/>
    </row>
    <row r="48" spans="1:3" s="656" customFormat="1" ht="13.5" customHeight="1">
      <c r="A48" s="679"/>
      <c r="B48" s="681" t="s">
        <v>566</v>
      </c>
      <c r="C48" s="668"/>
    </row>
    <row r="49" spans="1:3" s="656" customFormat="1" ht="13.5" customHeight="1">
      <c r="A49" s="679"/>
      <c r="B49" s="681" t="s">
        <v>567</v>
      </c>
      <c r="C49" s="668"/>
    </row>
    <row r="50" spans="1:3" s="656" customFormat="1" ht="13.5" customHeight="1">
      <c r="A50" s="679"/>
      <c r="B50" s="681" t="s">
        <v>568</v>
      </c>
      <c r="C50" s="668"/>
    </row>
    <row r="51" spans="1:3" s="656" customFormat="1" ht="13.5" customHeight="1">
      <c r="A51" s="679"/>
      <c r="B51" s="681" t="s">
        <v>569</v>
      </c>
      <c r="C51" s="668"/>
    </row>
    <row r="52" spans="1:3" s="656" customFormat="1" ht="13.5" customHeight="1">
      <c r="A52" s="679"/>
      <c r="B52" s="669"/>
      <c r="C52" s="668"/>
    </row>
    <row r="53" spans="1:3" s="656" customFormat="1" ht="13.5" customHeight="1">
      <c r="A53" s="679"/>
      <c r="B53" s="669" t="s">
        <v>570</v>
      </c>
      <c r="C53" s="668"/>
    </row>
    <row r="54" spans="1:3" s="656" customFormat="1" ht="13.5" customHeight="1">
      <c r="A54" s="679"/>
      <c r="B54" s="681" t="s">
        <v>571</v>
      </c>
      <c r="C54" s="668"/>
    </row>
    <row r="55" spans="1:3" s="656" customFormat="1" ht="13.5" customHeight="1">
      <c r="A55" s="679"/>
      <c r="B55" s="681" t="s">
        <v>572</v>
      </c>
      <c r="C55" s="668"/>
    </row>
    <row r="56" spans="1:3" s="656" customFormat="1" ht="13.5" customHeight="1">
      <c r="A56" s="679"/>
      <c r="B56" s="681"/>
      <c r="C56" s="668"/>
    </row>
    <row r="57" spans="1:3" s="656" customFormat="1" ht="13.5" customHeight="1">
      <c r="A57" s="680" t="s">
        <v>573</v>
      </c>
      <c r="B57" s="663" t="s">
        <v>574</v>
      </c>
      <c r="C57" s="662" t="s">
        <v>575</v>
      </c>
    </row>
    <row r="58" spans="1:3" s="656" customFormat="1" ht="13.5" customHeight="1">
      <c r="A58" s="677"/>
      <c r="B58" s="666"/>
      <c r="C58" s="665"/>
    </row>
    <row r="59" spans="1:3" s="656" customFormat="1" ht="13.5" customHeight="1">
      <c r="A59" s="680" t="s">
        <v>576</v>
      </c>
      <c r="B59" s="663" t="s">
        <v>577</v>
      </c>
      <c r="C59" s="662" t="s">
        <v>578</v>
      </c>
    </row>
    <row r="60" spans="1:3" s="656" customFormat="1" ht="13.5" customHeight="1">
      <c r="A60" s="679"/>
      <c r="B60" s="669" t="s">
        <v>579</v>
      </c>
      <c r="C60" s="668" t="s">
        <v>580</v>
      </c>
    </row>
    <row r="61" spans="1:3" s="656" customFormat="1" ht="13.5" customHeight="1">
      <c r="A61" s="679"/>
      <c r="B61" s="669" t="s">
        <v>581</v>
      </c>
      <c r="C61" s="668"/>
    </row>
    <row r="62" spans="1:3" s="656" customFormat="1" ht="13.5" customHeight="1">
      <c r="A62" s="679"/>
      <c r="B62" s="669" t="s">
        <v>582</v>
      </c>
      <c r="C62" s="668"/>
    </row>
    <row r="63" spans="1:3" s="656" customFormat="1" ht="13.5" customHeight="1">
      <c r="A63" s="679"/>
      <c r="B63" s="669" t="s">
        <v>583</v>
      </c>
      <c r="C63" s="675"/>
    </row>
    <row r="64" spans="1:3" s="656" customFormat="1" ht="13.5" customHeight="1">
      <c r="A64" s="677"/>
      <c r="B64" s="666" t="s">
        <v>584</v>
      </c>
      <c r="C64" s="686"/>
    </row>
    <row r="65" spans="1:4" s="656" customFormat="1" ht="13.5" customHeight="1">
      <c r="A65" s="678" t="s">
        <v>585</v>
      </c>
      <c r="B65" s="728" t="s">
        <v>586</v>
      </c>
      <c r="C65" s="675" t="s">
        <v>587</v>
      </c>
    </row>
    <row r="66" spans="1:4" s="656" customFormat="1" ht="13.5" customHeight="1">
      <c r="A66" s="678"/>
      <c r="B66" s="728" t="s">
        <v>588</v>
      </c>
      <c r="C66" s="675" t="s">
        <v>589</v>
      </c>
    </row>
    <row r="67" spans="1:4" s="656" customFormat="1" ht="13.5" customHeight="1">
      <c r="A67" s="678"/>
      <c r="B67" s="728" t="s">
        <v>590</v>
      </c>
      <c r="C67" s="675" t="s">
        <v>591</v>
      </c>
      <c r="D67" s="685"/>
    </row>
    <row r="68" spans="1:4" s="656" customFormat="1" ht="13.5" customHeight="1">
      <c r="A68" s="678"/>
      <c r="B68" s="728" t="s">
        <v>592</v>
      </c>
      <c r="C68" s="675" t="s">
        <v>593</v>
      </c>
    </row>
    <row r="69" spans="1:4" s="656" customFormat="1" ht="13.5" customHeight="1">
      <c r="A69" s="667"/>
      <c r="B69" s="727"/>
      <c r="C69" s="686"/>
    </row>
    <row r="70" spans="1:4" s="656" customFormat="1" ht="13.5" customHeight="1">
      <c r="A70" s="679" t="s">
        <v>108</v>
      </c>
      <c r="B70" s="724" t="s">
        <v>594</v>
      </c>
      <c r="C70" s="726" t="s">
        <v>595</v>
      </c>
    </row>
    <row r="71" spans="1:4" s="656" customFormat="1" ht="13.5" customHeight="1">
      <c r="A71" s="679"/>
      <c r="B71" s="724" t="s">
        <v>596</v>
      </c>
      <c r="C71" s="725" t="s">
        <v>597</v>
      </c>
    </row>
    <row r="72" spans="1:4" s="656" customFormat="1" ht="13.5" customHeight="1">
      <c r="A72" s="679"/>
      <c r="B72" s="724" t="s">
        <v>598</v>
      </c>
      <c r="C72" s="715" t="s">
        <v>599</v>
      </c>
    </row>
    <row r="73" spans="1:4" s="656" customFormat="1" ht="13.5" customHeight="1">
      <c r="A73" s="679"/>
      <c r="B73" s="724" t="s">
        <v>600</v>
      </c>
      <c r="C73" s="715" t="s">
        <v>601</v>
      </c>
    </row>
    <row r="74" spans="1:4" s="656" customFormat="1" ht="13.5" customHeight="1">
      <c r="A74" s="723"/>
      <c r="B74" s="722"/>
      <c r="C74" s="721"/>
    </row>
    <row r="75" spans="1:4" s="656" customFormat="1" ht="13.5" customHeight="1">
      <c r="A75" s="679" t="s">
        <v>112</v>
      </c>
      <c r="B75" s="669" t="s">
        <v>602</v>
      </c>
      <c r="C75" s="668" t="s">
        <v>543</v>
      </c>
    </row>
    <row r="76" spans="1:4" s="656" customFormat="1" ht="13.5" customHeight="1">
      <c r="A76" s="679"/>
      <c r="B76" s="669" t="s">
        <v>603</v>
      </c>
      <c r="C76" s="668" t="s">
        <v>604</v>
      </c>
    </row>
    <row r="77" spans="1:4" s="656" customFormat="1" ht="13.5" customHeight="1">
      <c r="A77" s="679"/>
      <c r="B77" s="669" t="s">
        <v>605</v>
      </c>
      <c r="C77" s="668" t="s">
        <v>606</v>
      </c>
    </row>
    <row r="78" spans="1:4" s="656" customFormat="1" ht="13.5" customHeight="1">
      <c r="A78" s="677"/>
      <c r="B78" s="666"/>
      <c r="C78" s="665"/>
    </row>
    <row r="79" spans="1:4" s="656" customFormat="1" ht="13.5" customHeight="1">
      <c r="A79" s="680" t="s">
        <v>122</v>
      </c>
      <c r="B79" s="720" t="s">
        <v>607</v>
      </c>
      <c r="C79" s="719" t="s">
        <v>608</v>
      </c>
    </row>
    <row r="80" spans="1:4" s="656" customFormat="1" ht="13.5" customHeight="1">
      <c r="A80" s="679"/>
      <c r="B80" s="718" t="s">
        <v>609</v>
      </c>
      <c r="C80" s="717" t="s">
        <v>610</v>
      </c>
    </row>
    <row r="81" spans="1:3" s="656" customFormat="1" ht="13.5" customHeight="1">
      <c r="A81" s="679"/>
      <c r="B81" s="716" t="s">
        <v>611</v>
      </c>
      <c r="C81" s="715"/>
    </row>
    <row r="82" spans="1:3" s="656" customFormat="1" ht="13.5" customHeight="1" thickBot="1">
      <c r="A82" s="714"/>
      <c r="B82" s="713"/>
      <c r="C82" s="712"/>
    </row>
    <row r="83" spans="1:3" s="656" customFormat="1" ht="13.5" customHeight="1">
      <c r="A83" s="1082" t="s">
        <v>612</v>
      </c>
      <c r="B83" s="669" t="s">
        <v>613</v>
      </c>
      <c r="C83" s="682" t="s">
        <v>614</v>
      </c>
    </row>
    <row r="84" spans="1:3" s="656" customFormat="1" ht="13.5" customHeight="1">
      <c r="A84" s="1082"/>
      <c r="B84" s="669" t="s">
        <v>615</v>
      </c>
      <c r="C84" s="682"/>
    </row>
    <row r="85" spans="1:3" s="656" customFormat="1" ht="13.5" customHeight="1">
      <c r="A85" s="1082"/>
      <c r="B85" s="669" t="s">
        <v>616</v>
      </c>
      <c r="C85" s="682"/>
    </row>
    <row r="86" spans="1:3" s="656" customFormat="1" ht="13.5" customHeight="1">
      <c r="A86" s="1082"/>
      <c r="B86" s="669" t="s">
        <v>617</v>
      </c>
      <c r="C86" s="682"/>
    </row>
    <row r="87" spans="1:3" s="656" customFormat="1" ht="13.5" customHeight="1">
      <c r="A87" s="1082"/>
      <c r="B87" s="669" t="s">
        <v>618</v>
      </c>
      <c r="C87" s="668"/>
    </row>
    <row r="88" spans="1:3" s="656" customFormat="1" ht="13.5" customHeight="1">
      <c r="A88" s="1082"/>
      <c r="B88" s="669" t="s">
        <v>619</v>
      </c>
      <c r="C88" s="682"/>
    </row>
    <row r="89" spans="1:3" s="656" customFormat="1" ht="13.5" customHeight="1">
      <c r="A89" s="1082"/>
      <c r="B89" s="669" t="s">
        <v>620</v>
      </c>
      <c r="C89" s="682"/>
    </row>
    <row r="90" spans="1:3" s="656" customFormat="1" ht="13.5" customHeight="1">
      <c r="A90" s="1082"/>
      <c r="B90" s="669" t="s">
        <v>621</v>
      </c>
      <c r="C90" s="682"/>
    </row>
    <row r="91" spans="1:3" s="656" customFormat="1" ht="13.5" customHeight="1">
      <c r="A91" s="711"/>
      <c r="B91" s="666"/>
      <c r="C91" s="710"/>
    </row>
    <row r="92" spans="1:3" s="656" customFormat="1" ht="13.5" customHeight="1">
      <c r="A92" s="709" t="s">
        <v>622</v>
      </c>
      <c r="B92" s="708" t="s">
        <v>623</v>
      </c>
      <c r="C92" s="707"/>
    </row>
    <row r="93" spans="1:3" s="656" customFormat="1" ht="13.5" customHeight="1">
      <c r="A93" s="705"/>
      <c r="B93" s="706" t="s">
        <v>624</v>
      </c>
      <c r="C93" s="703"/>
    </row>
    <row r="94" spans="1:3" s="656" customFormat="1" ht="13.5" customHeight="1">
      <c r="A94" s="705"/>
      <c r="B94" s="706" t="s">
        <v>625</v>
      </c>
      <c r="C94" s="703"/>
    </row>
    <row r="95" spans="1:3" s="656" customFormat="1" ht="13.5" customHeight="1">
      <c r="A95" s="705"/>
      <c r="B95" s="706" t="s">
        <v>626</v>
      </c>
      <c r="C95" s="703"/>
    </row>
    <row r="96" spans="1:3" s="656" customFormat="1" ht="13.5" customHeight="1">
      <c r="A96" s="705"/>
      <c r="B96" s="704"/>
      <c r="C96" s="703"/>
    </row>
    <row r="97" spans="1:3" s="656" customFormat="1" ht="13.5" customHeight="1">
      <c r="A97" s="680" t="s">
        <v>627</v>
      </c>
      <c r="B97" s="669" t="s">
        <v>628</v>
      </c>
      <c r="C97" s="662" t="s">
        <v>629</v>
      </c>
    </row>
    <row r="98" spans="1:3" s="656" customFormat="1" ht="13.5" customHeight="1">
      <c r="A98" s="679"/>
      <c r="B98" s="669" t="s">
        <v>630</v>
      </c>
      <c r="C98" s="668" t="s">
        <v>631</v>
      </c>
    </row>
    <row r="99" spans="1:3" s="656" customFormat="1" ht="13.5" customHeight="1">
      <c r="A99" s="677"/>
      <c r="B99" s="666"/>
      <c r="C99" s="665"/>
    </row>
    <row r="100" spans="1:3" s="656" customFormat="1" ht="13.5" customHeight="1">
      <c r="A100" s="679" t="s">
        <v>140</v>
      </c>
      <c r="B100" s="669" t="s">
        <v>623</v>
      </c>
      <c r="C100" s="668"/>
    </row>
    <row r="101" spans="1:3" s="656" customFormat="1" ht="13.5" customHeight="1">
      <c r="A101" s="679"/>
      <c r="B101" s="669" t="s">
        <v>624</v>
      </c>
      <c r="C101" s="668"/>
    </row>
    <row r="102" spans="1:3" s="656" customFormat="1" ht="13.5" customHeight="1">
      <c r="A102" s="679"/>
      <c r="B102" s="669" t="s">
        <v>632</v>
      </c>
      <c r="C102" s="668"/>
    </row>
    <row r="103" spans="1:3" s="656" customFormat="1" ht="13.5" customHeight="1">
      <c r="A103" s="679"/>
      <c r="B103" s="669" t="s">
        <v>633</v>
      </c>
      <c r="C103" s="668"/>
    </row>
    <row r="104" spans="1:3" s="656" customFormat="1" ht="13.5" customHeight="1">
      <c r="A104" s="677"/>
      <c r="B104" s="666"/>
      <c r="C104" s="665"/>
    </row>
    <row r="105" spans="1:3" s="656" customFormat="1" ht="13.5" customHeight="1">
      <c r="A105" s="679" t="s">
        <v>634</v>
      </c>
      <c r="B105" s="669" t="s">
        <v>635</v>
      </c>
      <c r="C105" s="668"/>
    </row>
    <row r="106" spans="1:3" s="656" customFormat="1" ht="13.5" customHeight="1">
      <c r="A106" s="677"/>
      <c r="B106" s="666"/>
      <c r="C106" s="665"/>
    </row>
    <row r="107" spans="1:3" s="656" customFormat="1" ht="13.5" customHeight="1">
      <c r="A107" s="664" t="s">
        <v>636</v>
      </c>
      <c r="B107" s="663" t="s">
        <v>637</v>
      </c>
      <c r="C107" s="662" t="s">
        <v>638</v>
      </c>
    </row>
    <row r="108" spans="1:3" s="656" customFormat="1" ht="13.5" customHeight="1">
      <c r="A108" s="678"/>
      <c r="B108" s="669" t="s">
        <v>639</v>
      </c>
      <c r="C108" s="668"/>
    </row>
    <row r="109" spans="1:3" s="656" customFormat="1" ht="13.5" customHeight="1">
      <c r="A109" s="677"/>
      <c r="B109" s="666"/>
      <c r="C109" s="665"/>
    </row>
    <row r="110" spans="1:3" s="656" customFormat="1" ht="13.5" customHeight="1">
      <c r="A110" s="679" t="s">
        <v>640</v>
      </c>
      <c r="B110" s="700" t="s">
        <v>641</v>
      </c>
      <c r="C110" s="668" t="s">
        <v>642</v>
      </c>
    </row>
    <row r="111" spans="1:3" s="656" customFormat="1" ht="13.5" customHeight="1">
      <c r="A111" s="679"/>
      <c r="B111" s="669" t="s">
        <v>643</v>
      </c>
      <c r="C111" s="668"/>
    </row>
    <row r="112" spans="1:3" s="656" customFormat="1" ht="13.5" customHeight="1">
      <c r="A112" s="679"/>
      <c r="B112" s="669" t="s">
        <v>644</v>
      </c>
      <c r="C112" s="668"/>
    </row>
    <row r="113" spans="1:3" s="656" customFormat="1" ht="13.5" customHeight="1">
      <c r="A113" s="679"/>
      <c r="B113" s="669" t="s">
        <v>645</v>
      </c>
      <c r="C113" s="668"/>
    </row>
    <row r="114" spans="1:3" s="656" customFormat="1" ht="13.5" customHeight="1">
      <c r="A114" s="679"/>
      <c r="B114" s="702" t="s">
        <v>646</v>
      </c>
      <c r="C114" s="668"/>
    </row>
    <row r="115" spans="1:3" s="656" customFormat="1" ht="13.5" customHeight="1">
      <c r="A115" s="677"/>
      <c r="B115" s="692" t="s">
        <v>647</v>
      </c>
      <c r="C115" s="665"/>
    </row>
    <row r="116" spans="1:3" s="695" customFormat="1" ht="13.5" customHeight="1">
      <c r="A116" s="698" t="s">
        <v>648</v>
      </c>
      <c r="B116" s="701" t="s">
        <v>649</v>
      </c>
      <c r="C116" s="662"/>
    </row>
    <row r="117" spans="1:3" s="695" customFormat="1" ht="13.5" customHeight="1">
      <c r="A117" s="698"/>
      <c r="B117" s="669" t="s">
        <v>650</v>
      </c>
      <c r="C117" s="668" t="s">
        <v>651</v>
      </c>
    </row>
    <row r="118" spans="1:3" s="695" customFormat="1" ht="13.5" customHeight="1">
      <c r="A118" s="698"/>
      <c r="B118" s="691" t="s">
        <v>652</v>
      </c>
      <c r="C118" s="668" t="s">
        <v>653</v>
      </c>
    </row>
    <row r="119" spans="1:3" s="695" customFormat="1" ht="13.5" customHeight="1">
      <c r="A119" s="698"/>
      <c r="B119" s="669" t="s">
        <v>654</v>
      </c>
      <c r="C119" s="668" t="s">
        <v>655</v>
      </c>
    </row>
    <row r="120" spans="1:3" s="695" customFormat="1" ht="13.5" customHeight="1">
      <c r="A120" s="698"/>
      <c r="B120" s="669" t="s">
        <v>656</v>
      </c>
      <c r="C120" s="668" t="s">
        <v>657</v>
      </c>
    </row>
    <row r="121" spans="1:3" s="695" customFormat="1" ht="13.5" customHeight="1">
      <c r="A121" s="698"/>
      <c r="B121" s="669"/>
      <c r="C121" s="668" t="s">
        <v>658</v>
      </c>
    </row>
    <row r="122" spans="1:3" s="695" customFormat="1" ht="13.5" customHeight="1">
      <c r="A122" s="698"/>
      <c r="B122" s="700" t="s">
        <v>659</v>
      </c>
      <c r="C122" s="668" t="s">
        <v>660</v>
      </c>
    </row>
    <row r="123" spans="1:3" s="695" customFormat="1" ht="13.5" customHeight="1">
      <c r="A123" s="698"/>
      <c r="B123" s="669" t="s">
        <v>661</v>
      </c>
      <c r="C123" s="668" t="s">
        <v>662</v>
      </c>
    </row>
    <row r="124" spans="1:3" s="695" customFormat="1" ht="13.5" customHeight="1">
      <c r="A124" s="698"/>
      <c r="B124" s="669" t="s">
        <v>663</v>
      </c>
      <c r="C124" s="668"/>
    </row>
    <row r="125" spans="1:3" s="695" customFormat="1" ht="13.5" customHeight="1">
      <c r="A125" s="699"/>
      <c r="B125" s="669" t="s">
        <v>664</v>
      </c>
      <c r="C125" s="668"/>
    </row>
    <row r="126" spans="1:3" s="695" customFormat="1" ht="13.5" customHeight="1">
      <c r="A126" s="698"/>
      <c r="B126" s="669" t="s">
        <v>665</v>
      </c>
      <c r="C126" s="668"/>
    </row>
    <row r="127" spans="1:3" s="695" customFormat="1" ht="13.5" customHeight="1">
      <c r="A127" s="698"/>
      <c r="B127" s="669" t="s">
        <v>666</v>
      </c>
      <c r="C127" s="668"/>
    </row>
    <row r="128" spans="1:3" s="695" customFormat="1" ht="13.5" customHeight="1">
      <c r="A128" s="698"/>
      <c r="B128" s="669" t="s">
        <v>667</v>
      </c>
      <c r="C128" s="668"/>
    </row>
    <row r="129" spans="1:3" s="695" customFormat="1" ht="13.5" customHeight="1">
      <c r="A129" s="698"/>
      <c r="B129" s="669" t="s">
        <v>668</v>
      </c>
      <c r="C129" s="668"/>
    </row>
    <row r="130" spans="1:3" s="695" customFormat="1" ht="13.5" customHeight="1">
      <c r="A130" s="698"/>
      <c r="B130" s="669" t="s">
        <v>669</v>
      </c>
      <c r="C130" s="668"/>
    </row>
    <row r="131" spans="1:3" s="695" customFormat="1" ht="13.5" customHeight="1">
      <c r="A131" s="697"/>
      <c r="B131" s="696"/>
      <c r="C131" s="665"/>
    </row>
    <row r="132" spans="1:3" s="656" customFormat="1" ht="13.5" customHeight="1">
      <c r="A132" s="679" t="s">
        <v>670</v>
      </c>
      <c r="B132" s="669" t="s">
        <v>671</v>
      </c>
      <c r="C132" s="668" t="s">
        <v>563</v>
      </c>
    </row>
    <row r="133" spans="1:3" s="656" customFormat="1" ht="13.5" customHeight="1">
      <c r="A133" s="677"/>
      <c r="B133" s="666"/>
      <c r="C133" s="665"/>
    </row>
    <row r="134" spans="1:3" s="656" customFormat="1" ht="13.5" customHeight="1">
      <c r="A134" s="680" t="s">
        <v>672</v>
      </c>
      <c r="B134" s="663" t="s">
        <v>673</v>
      </c>
      <c r="C134" s="662" t="s">
        <v>563</v>
      </c>
    </row>
    <row r="135" spans="1:3" s="656" customFormat="1" ht="13.5" customHeight="1">
      <c r="A135" s="679"/>
      <c r="B135" s="669" t="s">
        <v>674</v>
      </c>
      <c r="C135" s="668"/>
    </row>
    <row r="136" spans="1:3" s="656" customFormat="1" ht="13.5" customHeight="1">
      <c r="A136" s="679"/>
      <c r="B136" s="669"/>
      <c r="C136" s="665"/>
    </row>
    <row r="137" spans="1:3" s="656" customFormat="1" ht="13.5" customHeight="1">
      <c r="A137" s="664" t="s">
        <v>179</v>
      </c>
      <c r="B137" s="694" t="s">
        <v>675</v>
      </c>
      <c r="C137" s="668" t="s">
        <v>638</v>
      </c>
    </row>
    <row r="138" spans="1:3" s="656" customFormat="1" ht="13.5" customHeight="1">
      <c r="A138" s="679"/>
      <c r="B138" s="693" t="s">
        <v>676</v>
      </c>
      <c r="C138" s="668" t="s">
        <v>677</v>
      </c>
    </row>
    <row r="139" spans="1:3" s="656" customFormat="1" ht="13.5" customHeight="1">
      <c r="A139" s="679"/>
      <c r="B139" s="693" t="s">
        <v>678</v>
      </c>
      <c r="C139" s="668"/>
    </row>
    <row r="140" spans="1:3" s="656" customFormat="1" ht="13.5" customHeight="1">
      <c r="A140" s="679"/>
      <c r="B140" s="693" t="s">
        <v>679</v>
      </c>
      <c r="C140" s="668"/>
    </row>
    <row r="141" spans="1:3" s="656" customFormat="1" ht="13.5" customHeight="1">
      <c r="A141" s="679"/>
      <c r="B141" s="693" t="s">
        <v>680</v>
      </c>
      <c r="C141" s="668"/>
    </row>
    <row r="142" spans="1:3" s="656" customFormat="1" ht="13.5" customHeight="1">
      <c r="A142" s="679"/>
      <c r="B142" s="693" t="s">
        <v>681</v>
      </c>
      <c r="C142" s="668"/>
    </row>
    <row r="143" spans="1:3" s="656" customFormat="1" ht="13.5" customHeight="1">
      <c r="A143" s="677"/>
      <c r="B143" s="692"/>
      <c r="C143" s="665"/>
    </row>
    <row r="144" spans="1:3" s="656" customFormat="1" ht="13.5" customHeight="1">
      <c r="A144" s="664" t="s">
        <v>682</v>
      </c>
      <c r="B144" s="663" t="s">
        <v>683</v>
      </c>
      <c r="C144" s="668" t="s">
        <v>543</v>
      </c>
    </row>
    <row r="145" spans="1:3" s="656" customFormat="1" ht="13.5" customHeight="1">
      <c r="A145" s="677"/>
      <c r="B145" s="666"/>
      <c r="C145" s="665"/>
    </row>
    <row r="146" spans="1:3" s="656" customFormat="1" ht="13.5" customHeight="1">
      <c r="A146" s="679" t="s">
        <v>684</v>
      </c>
      <c r="B146" s="669" t="s">
        <v>685</v>
      </c>
      <c r="C146" s="668" t="s">
        <v>563</v>
      </c>
    </row>
    <row r="147" spans="1:3" s="656" customFormat="1" ht="13.5" customHeight="1">
      <c r="A147" s="679"/>
      <c r="B147" s="669" t="s">
        <v>686</v>
      </c>
      <c r="C147" s="668"/>
    </row>
    <row r="148" spans="1:3" s="656" customFormat="1" ht="13.5" customHeight="1">
      <c r="A148" s="679"/>
      <c r="B148" s="669" t="s">
        <v>687</v>
      </c>
      <c r="C148" s="668"/>
    </row>
    <row r="149" spans="1:3" s="656" customFormat="1" ht="13.5" customHeight="1">
      <c r="A149" s="678"/>
      <c r="B149" s="669" t="s">
        <v>688</v>
      </c>
      <c r="C149" s="668"/>
    </row>
    <row r="150" spans="1:3" s="656" customFormat="1" ht="13.5" customHeight="1">
      <c r="A150" s="679"/>
      <c r="B150" s="691" t="s">
        <v>689</v>
      </c>
      <c r="C150" s="668"/>
    </row>
    <row r="151" spans="1:3" s="656" customFormat="1" ht="13.5" customHeight="1">
      <c r="A151" s="679"/>
      <c r="B151" s="669" t="s">
        <v>690</v>
      </c>
      <c r="C151" s="668"/>
    </row>
    <row r="152" spans="1:3" s="656" customFormat="1" ht="13.5" customHeight="1">
      <c r="A152" s="677"/>
      <c r="B152" s="666"/>
      <c r="C152" s="665"/>
    </row>
    <row r="153" spans="1:3" s="656" customFormat="1" ht="13.5" customHeight="1">
      <c r="A153" s="679" t="s">
        <v>691</v>
      </c>
      <c r="B153" s="669" t="s">
        <v>692</v>
      </c>
      <c r="C153" s="668" t="s">
        <v>642</v>
      </c>
    </row>
    <row r="154" spans="1:3" s="656" customFormat="1" ht="13.5" customHeight="1">
      <c r="A154" s="677"/>
      <c r="B154" s="666"/>
      <c r="C154" s="665"/>
    </row>
    <row r="155" spans="1:3" s="656" customFormat="1" ht="13.5" customHeight="1">
      <c r="A155" s="679" t="s">
        <v>693</v>
      </c>
      <c r="B155" s="669" t="s">
        <v>694</v>
      </c>
      <c r="C155" s="668" t="s">
        <v>516</v>
      </c>
    </row>
    <row r="156" spans="1:3" s="656" customFormat="1" ht="13.5" customHeight="1">
      <c r="A156" s="679"/>
      <c r="B156" s="681" t="s">
        <v>695</v>
      </c>
      <c r="C156" s="668"/>
    </row>
    <row r="157" spans="1:3" s="656" customFormat="1" ht="13.5" customHeight="1">
      <c r="A157" s="679"/>
      <c r="B157" s="681" t="s">
        <v>696</v>
      </c>
      <c r="C157" s="668"/>
    </row>
    <row r="158" spans="1:3" s="656" customFormat="1" ht="13.5" customHeight="1">
      <c r="A158" s="679"/>
      <c r="B158" s="690" t="s">
        <v>697</v>
      </c>
      <c r="C158" s="668"/>
    </row>
    <row r="159" spans="1:3" s="656" customFormat="1" ht="13.5" customHeight="1">
      <c r="A159" s="677"/>
      <c r="B159" s="666"/>
      <c r="C159" s="665"/>
    </row>
    <row r="160" spans="1:3" s="656" customFormat="1" ht="13.5" customHeight="1">
      <c r="A160" s="679" t="s">
        <v>698</v>
      </c>
      <c r="B160" s="669" t="s">
        <v>699</v>
      </c>
      <c r="C160" s="668" t="s">
        <v>700</v>
      </c>
    </row>
    <row r="161" spans="1:3" s="656" customFormat="1" ht="13.5" customHeight="1">
      <c r="A161" s="679"/>
      <c r="B161" s="669" t="s">
        <v>701</v>
      </c>
      <c r="C161" s="668"/>
    </row>
    <row r="162" spans="1:3" s="656" customFormat="1" ht="13.5" customHeight="1">
      <c r="A162" s="679"/>
      <c r="B162" s="669" t="s">
        <v>702</v>
      </c>
      <c r="C162" s="668"/>
    </row>
    <row r="163" spans="1:3" s="656" customFormat="1" ht="13.5" customHeight="1">
      <c r="A163" s="679"/>
      <c r="B163" s="669" t="s">
        <v>703</v>
      </c>
      <c r="C163" s="668"/>
    </row>
    <row r="164" spans="1:3" s="656" customFormat="1" ht="13.5" customHeight="1">
      <c r="A164" s="679"/>
      <c r="B164" s="669" t="s">
        <v>704</v>
      </c>
      <c r="C164" s="668"/>
    </row>
    <row r="165" spans="1:3" s="689" customFormat="1" ht="13.5" customHeight="1" thickBot="1">
      <c r="A165" s="661"/>
      <c r="B165" s="660"/>
      <c r="C165" s="659"/>
    </row>
    <row r="166" spans="1:3" s="656" customFormat="1" ht="13.5" customHeight="1">
      <c r="A166" s="679" t="s">
        <v>705</v>
      </c>
      <c r="B166" s="688" t="s">
        <v>706</v>
      </c>
      <c r="C166" s="668" t="s">
        <v>707</v>
      </c>
    </row>
    <row r="167" spans="1:3" s="656" customFormat="1" ht="13.5" customHeight="1">
      <c r="A167" s="679"/>
      <c r="B167" s="669" t="s">
        <v>708</v>
      </c>
      <c r="C167" s="668" t="s">
        <v>709</v>
      </c>
    </row>
    <row r="168" spans="1:3" s="656" customFormat="1" ht="13.5" customHeight="1">
      <c r="A168" s="679"/>
      <c r="B168" s="666" t="s">
        <v>710</v>
      </c>
      <c r="C168" s="668" t="s">
        <v>711</v>
      </c>
    </row>
    <row r="169" spans="1:3" s="656" customFormat="1" ht="13.5" customHeight="1">
      <c r="A169" s="679"/>
      <c r="B169" s="669" t="s">
        <v>712</v>
      </c>
      <c r="C169" s="668" t="s">
        <v>713</v>
      </c>
    </row>
    <row r="170" spans="1:3" s="656" customFormat="1" ht="13.5" customHeight="1">
      <c r="A170" s="679"/>
      <c r="B170" s="669" t="s">
        <v>714</v>
      </c>
      <c r="C170" s="668" t="s">
        <v>715</v>
      </c>
    </row>
    <row r="171" spans="1:3" s="656" customFormat="1" ht="13.5" customHeight="1">
      <c r="A171" s="679"/>
      <c r="B171" s="669" t="s">
        <v>716</v>
      </c>
      <c r="C171" s="668"/>
    </row>
    <row r="172" spans="1:3" s="656" customFormat="1" ht="13.5" customHeight="1">
      <c r="A172" s="677"/>
      <c r="B172" s="666" t="s">
        <v>717</v>
      </c>
      <c r="C172" s="665"/>
    </row>
    <row r="173" spans="1:3" s="656" customFormat="1" ht="13.5" customHeight="1">
      <c r="A173" s="679" t="s">
        <v>718</v>
      </c>
      <c r="B173" s="669" t="s">
        <v>719</v>
      </c>
      <c r="C173" s="668" t="s">
        <v>720</v>
      </c>
    </row>
    <row r="174" spans="1:3" s="656" customFormat="1" ht="13.5" customHeight="1">
      <c r="A174" s="679"/>
      <c r="B174" s="669" t="s">
        <v>721</v>
      </c>
      <c r="C174" s="668" t="s">
        <v>722</v>
      </c>
    </row>
    <row r="175" spans="1:3" s="656" customFormat="1" ht="13.5" customHeight="1">
      <c r="A175" s="679"/>
      <c r="B175" s="669" t="s">
        <v>723</v>
      </c>
      <c r="C175" s="687" t="s">
        <v>724</v>
      </c>
    </row>
    <row r="176" spans="1:3" s="656" customFormat="1" ht="13.5" customHeight="1">
      <c r="A176" s="679"/>
      <c r="B176" s="669" t="s">
        <v>725</v>
      </c>
      <c r="C176" s="687" t="s">
        <v>726</v>
      </c>
    </row>
    <row r="177" spans="1:3" s="656" customFormat="1" ht="13.5" customHeight="1">
      <c r="A177" s="679"/>
      <c r="B177" s="669" t="s">
        <v>727</v>
      </c>
      <c r="C177" s="687" t="s">
        <v>728</v>
      </c>
    </row>
    <row r="178" spans="1:3" s="656" customFormat="1" ht="13.5" customHeight="1">
      <c r="A178" s="679"/>
      <c r="B178" s="669" t="s">
        <v>729</v>
      </c>
      <c r="C178" s="687" t="s">
        <v>730</v>
      </c>
    </row>
    <row r="179" spans="1:3" s="656" customFormat="1" ht="13.5" customHeight="1">
      <c r="A179" s="679"/>
      <c r="B179" s="669" t="s">
        <v>731</v>
      </c>
      <c r="C179" s="687"/>
    </row>
    <row r="180" spans="1:3" s="656" customFormat="1" ht="13.5" customHeight="1">
      <c r="A180" s="679"/>
      <c r="B180" s="669" t="s">
        <v>732</v>
      </c>
      <c r="C180" s="687"/>
    </row>
    <row r="181" spans="1:3" s="656" customFormat="1" ht="13.5" customHeight="1">
      <c r="A181" s="679"/>
      <c r="B181" s="669" t="s">
        <v>728</v>
      </c>
      <c r="C181" s="675"/>
    </row>
    <row r="182" spans="1:3" s="656" customFormat="1" ht="13.5" customHeight="1">
      <c r="A182" s="679"/>
      <c r="B182" s="669" t="s">
        <v>733</v>
      </c>
      <c r="C182" s="675"/>
    </row>
    <row r="183" spans="1:3" s="656" customFormat="1" ht="13.5" customHeight="1">
      <c r="A183" s="677"/>
      <c r="B183" s="666" t="s">
        <v>734</v>
      </c>
      <c r="C183" s="686"/>
    </row>
    <row r="184" spans="1:3" s="656" customFormat="1" ht="13.5" customHeight="1">
      <c r="A184" s="679" t="s">
        <v>735</v>
      </c>
      <c r="B184" s="669" t="s">
        <v>736</v>
      </c>
      <c r="C184" s="668"/>
    </row>
    <row r="185" spans="1:3" s="656" customFormat="1" ht="13.5" customHeight="1">
      <c r="A185" s="679"/>
      <c r="B185" s="669" t="s">
        <v>737</v>
      </c>
      <c r="C185" s="668"/>
    </row>
    <row r="186" spans="1:3" s="656" customFormat="1" ht="13.5" customHeight="1">
      <c r="A186" s="679"/>
      <c r="B186" s="669" t="s">
        <v>738</v>
      </c>
      <c r="C186" s="668"/>
    </row>
    <row r="187" spans="1:3" s="656" customFormat="1" ht="13.5" customHeight="1">
      <c r="A187" s="685"/>
      <c r="B187" s="681" t="s">
        <v>739</v>
      </c>
      <c r="C187" s="668"/>
    </row>
    <row r="188" spans="1:3" s="656" customFormat="1" ht="13.5" customHeight="1">
      <c r="A188" s="679"/>
      <c r="B188" s="669" t="s">
        <v>740</v>
      </c>
      <c r="C188" s="668"/>
    </row>
    <row r="189" spans="1:3" s="656" customFormat="1" ht="13.5" customHeight="1">
      <c r="A189" s="677"/>
      <c r="B189" s="666"/>
      <c r="C189" s="665"/>
    </row>
    <row r="190" spans="1:3" s="656" customFormat="1" ht="13.5" customHeight="1">
      <c r="A190" s="680" t="s">
        <v>741</v>
      </c>
      <c r="B190" s="663" t="s">
        <v>742</v>
      </c>
      <c r="C190" s="662" t="s">
        <v>743</v>
      </c>
    </row>
    <row r="191" spans="1:3" s="656" customFormat="1" ht="13.5" customHeight="1">
      <c r="A191" s="679"/>
      <c r="B191" s="669" t="s">
        <v>744</v>
      </c>
      <c r="C191" s="668"/>
    </row>
    <row r="192" spans="1:3" s="656" customFormat="1" ht="13.5" customHeight="1">
      <c r="A192" s="679"/>
      <c r="B192" s="669" t="s">
        <v>745</v>
      </c>
      <c r="C192" s="668"/>
    </row>
    <row r="193" spans="1:3" s="656" customFormat="1" ht="13.5" customHeight="1">
      <c r="A193" s="679"/>
      <c r="B193" s="669" t="s">
        <v>746</v>
      </c>
      <c r="C193" s="668"/>
    </row>
    <row r="194" spans="1:3" s="656" customFormat="1" ht="13.5" customHeight="1">
      <c r="A194" s="679"/>
      <c r="B194" s="669" t="s">
        <v>747</v>
      </c>
      <c r="C194" s="668"/>
    </row>
    <row r="195" spans="1:3" s="656" customFormat="1" ht="13.5" customHeight="1">
      <c r="A195" s="679"/>
      <c r="B195" s="669" t="s">
        <v>748</v>
      </c>
      <c r="C195" s="668"/>
    </row>
    <row r="196" spans="1:3" s="656" customFormat="1" ht="13.5" customHeight="1">
      <c r="A196" s="679"/>
      <c r="B196" s="669" t="s">
        <v>749</v>
      </c>
      <c r="C196" s="668"/>
    </row>
    <row r="197" spans="1:3" s="656" customFormat="1" ht="13.5" customHeight="1">
      <c r="A197" s="679"/>
      <c r="B197" s="669" t="s">
        <v>750</v>
      </c>
      <c r="C197" s="668"/>
    </row>
    <row r="198" spans="1:3" s="656" customFormat="1" ht="13.5" customHeight="1">
      <c r="A198" s="679"/>
      <c r="B198" s="669" t="s">
        <v>751</v>
      </c>
      <c r="C198" s="665"/>
    </row>
    <row r="199" spans="1:3" s="656" customFormat="1" ht="13.5" customHeight="1">
      <c r="A199" s="664" t="s">
        <v>752</v>
      </c>
      <c r="B199" s="663" t="s">
        <v>753</v>
      </c>
      <c r="C199" s="668" t="s">
        <v>754</v>
      </c>
    </row>
    <row r="200" spans="1:3" s="656" customFormat="1" ht="13.5" customHeight="1">
      <c r="A200" s="677"/>
      <c r="B200" s="666"/>
      <c r="C200" s="665"/>
    </row>
    <row r="201" spans="1:3" s="656" customFormat="1" ht="13.5" customHeight="1">
      <c r="A201" s="680" t="s">
        <v>755</v>
      </c>
      <c r="B201" s="663" t="s">
        <v>756</v>
      </c>
      <c r="C201" s="662"/>
    </row>
    <row r="202" spans="1:3" s="656" customFormat="1" ht="13.5" customHeight="1">
      <c r="A202" s="679"/>
      <c r="B202" s="669" t="s">
        <v>757</v>
      </c>
      <c r="C202" s="668" t="s">
        <v>758</v>
      </c>
    </row>
    <row r="203" spans="1:3" s="656" customFormat="1" ht="13.5" customHeight="1">
      <c r="A203" s="679"/>
      <c r="B203" s="669" t="s">
        <v>759</v>
      </c>
      <c r="C203" s="668" t="s">
        <v>760</v>
      </c>
    </row>
    <row r="204" spans="1:3" s="656" customFormat="1" ht="13.5" customHeight="1">
      <c r="A204" s="679"/>
      <c r="B204" s="669" t="s">
        <v>761</v>
      </c>
      <c r="C204" s="668" t="s">
        <v>762</v>
      </c>
    </row>
    <row r="205" spans="1:3" s="656" customFormat="1" ht="13.5" customHeight="1">
      <c r="A205" s="677"/>
      <c r="B205" s="666"/>
      <c r="C205" s="665"/>
    </row>
    <row r="206" spans="1:3" s="656" customFormat="1" ht="13.5" customHeight="1">
      <c r="A206" s="679" t="s">
        <v>763</v>
      </c>
      <c r="B206" s="669" t="s">
        <v>764</v>
      </c>
      <c r="C206" s="662"/>
    </row>
    <row r="207" spans="1:3" s="656" customFormat="1" ht="13.5" customHeight="1">
      <c r="A207" s="679"/>
      <c r="B207" s="669" t="s">
        <v>765</v>
      </c>
      <c r="C207" s="668" t="s">
        <v>758</v>
      </c>
    </row>
    <row r="208" spans="1:3" s="656" customFormat="1" ht="13.5" customHeight="1">
      <c r="A208" s="679"/>
      <c r="B208" s="669" t="s">
        <v>766</v>
      </c>
      <c r="C208" s="668" t="s">
        <v>760</v>
      </c>
    </row>
    <row r="209" spans="1:3" s="656" customFormat="1" ht="13.5" customHeight="1">
      <c r="A209" s="679"/>
      <c r="B209" s="669" t="s">
        <v>767</v>
      </c>
      <c r="C209" s="668" t="s">
        <v>762</v>
      </c>
    </row>
    <row r="210" spans="1:3" s="656" customFormat="1" ht="13.5" customHeight="1">
      <c r="A210" s="677"/>
      <c r="B210" s="666"/>
      <c r="C210" s="665"/>
    </row>
    <row r="211" spans="1:3" s="656" customFormat="1" ht="13.5" customHeight="1">
      <c r="A211" s="678" t="s">
        <v>768</v>
      </c>
      <c r="B211" s="669" t="s">
        <v>769</v>
      </c>
      <c r="C211" s="668" t="s">
        <v>770</v>
      </c>
    </row>
    <row r="212" spans="1:3" s="656" customFormat="1" ht="13.5" customHeight="1">
      <c r="A212" s="679"/>
      <c r="B212" s="669" t="s">
        <v>771</v>
      </c>
      <c r="C212" s="668"/>
    </row>
    <row r="213" spans="1:3" s="656" customFormat="1" ht="13.5" customHeight="1">
      <c r="A213" s="679"/>
      <c r="B213" s="669" t="s">
        <v>772</v>
      </c>
      <c r="C213" s="668"/>
    </row>
    <row r="214" spans="1:3" s="656" customFormat="1" ht="13.5" customHeight="1">
      <c r="A214" s="677"/>
      <c r="B214" s="666"/>
      <c r="C214" s="665"/>
    </row>
    <row r="215" spans="1:3" s="656" customFormat="1" ht="13.5" customHeight="1">
      <c r="A215" s="664" t="s">
        <v>773</v>
      </c>
      <c r="B215" s="663" t="s">
        <v>774</v>
      </c>
      <c r="C215" s="662" t="s">
        <v>775</v>
      </c>
    </row>
    <row r="216" spans="1:3" s="656" customFormat="1" ht="13.5" customHeight="1">
      <c r="A216" s="678"/>
      <c r="B216" s="669" t="s">
        <v>776</v>
      </c>
      <c r="C216" s="668"/>
    </row>
    <row r="217" spans="1:3" s="656" customFormat="1" ht="13.5" customHeight="1">
      <c r="A217" s="678"/>
      <c r="B217" s="669" t="s">
        <v>777</v>
      </c>
      <c r="C217" s="668"/>
    </row>
    <row r="218" spans="1:3" s="656" customFormat="1" ht="13.5" customHeight="1">
      <c r="A218" s="679"/>
      <c r="B218" s="669" t="s">
        <v>778</v>
      </c>
      <c r="C218" s="668"/>
    </row>
    <row r="219" spans="1:3" s="656" customFormat="1" ht="13.5" customHeight="1">
      <c r="A219" s="679"/>
      <c r="B219" s="669" t="s">
        <v>779</v>
      </c>
      <c r="C219" s="668"/>
    </row>
    <row r="220" spans="1:3" s="656" customFormat="1" ht="13.5" customHeight="1">
      <c r="A220" s="679"/>
      <c r="B220" s="669" t="s">
        <v>780</v>
      </c>
      <c r="C220" s="668"/>
    </row>
    <row r="221" spans="1:3" s="656" customFormat="1" ht="13.5" customHeight="1">
      <c r="A221" s="679"/>
      <c r="B221" s="669" t="s">
        <v>781</v>
      </c>
      <c r="C221" s="668"/>
    </row>
    <row r="222" spans="1:3" s="656" customFormat="1" ht="13.5" customHeight="1">
      <c r="A222" s="679"/>
      <c r="B222" s="669" t="s">
        <v>782</v>
      </c>
      <c r="C222" s="668"/>
    </row>
    <row r="223" spans="1:3" s="656" customFormat="1" ht="13.5" customHeight="1">
      <c r="A223" s="677"/>
      <c r="B223" s="684" t="s">
        <v>783</v>
      </c>
      <c r="C223" s="665"/>
    </row>
    <row r="224" spans="1:3" s="656" customFormat="1" ht="13.5" customHeight="1">
      <c r="A224" s="678" t="s">
        <v>784</v>
      </c>
      <c r="B224" s="669" t="s">
        <v>613</v>
      </c>
      <c r="C224" s="683" t="s">
        <v>785</v>
      </c>
    </row>
    <row r="225" spans="1:3" s="656" customFormat="1" ht="13.5" customHeight="1">
      <c r="A225" s="679"/>
      <c r="B225" s="669" t="s">
        <v>786</v>
      </c>
      <c r="C225" s="683"/>
    </row>
    <row r="226" spans="1:3" s="656" customFormat="1" ht="13.5" customHeight="1">
      <c r="A226" s="679"/>
      <c r="B226" s="669" t="s">
        <v>787</v>
      </c>
      <c r="C226" s="682"/>
    </row>
    <row r="227" spans="1:3" s="656" customFormat="1" ht="13.5" customHeight="1">
      <c r="A227" s="679"/>
      <c r="B227" s="669" t="s">
        <v>788</v>
      </c>
      <c r="C227" s="668"/>
    </row>
    <row r="228" spans="1:3" s="656" customFormat="1" ht="13.5" customHeight="1">
      <c r="A228" s="679"/>
      <c r="B228" s="669" t="s">
        <v>789</v>
      </c>
      <c r="C228" s="668"/>
    </row>
    <row r="229" spans="1:3" s="656" customFormat="1" ht="13.5" customHeight="1">
      <c r="A229" s="679"/>
      <c r="B229" s="681" t="s">
        <v>790</v>
      </c>
      <c r="C229" s="668"/>
    </row>
    <row r="230" spans="1:3" s="656" customFormat="1" ht="13.5" customHeight="1">
      <c r="A230" s="679"/>
      <c r="B230" s="669" t="s">
        <v>791</v>
      </c>
      <c r="C230" s="668"/>
    </row>
    <row r="231" spans="1:3" s="656" customFormat="1" ht="13.5" customHeight="1">
      <c r="A231" s="679"/>
      <c r="B231" s="669" t="s">
        <v>620</v>
      </c>
      <c r="C231" s="668"/>
    </row>
    <row r="232" spans="1:3" s="656" customFormat="1" ht="13.5" customHeight="1">
      <c r="A232" s="679"/>
      <c r="B232" s="669" t="s">
        <v>792</v>
      </c>
      <c r="C232" s="668"/>
    </row>
    <row r="233" spans="1:3" s="656" customFormat="1" ht="13.5" customHeight="1">
      <c r="A233" s="679"/>
      <c r="B233" s="669"/>
      <c r="C233" s="668"/>
    </row>
    <row r="234" spans="1:3" s="656" customFormat="1" ht="13.5" customHeight="1">
      <c r="A234" s="680" t="s">
        <v>793</v>
      </c>
      <c r="B234" s="663" t="s">
        <v>788</v>
      </c>
      <c r="C234" s="662" t="s">
        <v>794</v>
      </c>
    </row>
    <row r="235" spans="1:3" s="656" customFormat="1" ht="13.5" customHeight="1">
      <c r="A235" s="679"/>
      <c r="B235" s="669" t="s">
        <v>789</v>
      </c>
      <c r="C235" s="668"/>
    </row>
    <row r="236" spans="1:3" s="656" customFormat="1" ht="13.5" customHeight="1">
      <c r="A236" s="679"/>
      <c r="B236" s="669" t="s">
        <v>790</v>
      </c>
      <c r="C236" s="668"/>
    </row>
    <row r="237" spans="1:3" s="656" customFormat="1" ht="13.5" customHeight="1">
      <c r="A237" s="679"/>
      <c r="B237" s="669" t="s">
        <v>620</v>
      </c>
      <c r="C237" s="668"/>
    </row>
    <row r="238" spans="1:3" s="656" customFormat="1" ht="13.5" customHeight="1">
      <c r="A238" s="679"/>
      <c r="B238" s="669" t="s">
        <v>795</v>
      </c>
      <c r="C238" s="668"/>
    </row>
    <row r="239" spans="1:3" s="656" customFormat="1" ht="13.5" customHeight="1">
      <c r="A239" s="677"/>
      <c r="B239" s="666"/>
      <c r="C239" s="665"/>
    </row>
    <row r="240" spans="1:3" s="656" customFormat="1" ht="13.5" customHeight="1">
      <c r="A240" s="679" t="s">
        <v>796</v>
      </c>
      <c r="B240" s="669" t="s">
        <v>797</v>
      </c>
      <c r="C240" s="668"/>
    </row>
    <row r="241" spans="1:3" s="656" customFormat="1" ht="13.5" customHeight="1">
      <c r="A241" s="679"/>
      <c r="B241" s="669" t="s">
        <v>798</v>
      </c>
      <c r="C241" s="668"/>
    </row>
    <row r="242" spans="1:3" s="656" customFormat="1" ht="13.5" customHeight="1">
      <c r="A242" s="679"/>
      <c r="B242" s="669" t="s">
        <v>799</v>
      </c>
      <c r="C242" s="668"/>
    </row>
    <row r="243" spans="1:3" s="656" customFormat="1" ht="13.5" customHeight="1">
      <c r="A243" s="679"/>
      <c r="B243" s="669"/>
      <c r="C243" s="668"/>
    </row>
    <row r="244" spans="1:3" s="656" customFormat="1" ht="13.5" customHeight="1">
      <c r="A244" s="680" t="s">
        <v>800</v>
      </c>
      <c r="B244" s="663" t="s">
        <v>797</v>
      </c>
      <c r="C244" s="662"/>
    </row>
    <row r="245" spans="1:3" s="656" customFormat="1" ht="13.5" customHeight="1">
      <c r="A245" s="679"/>
      <c r="B245" s="669" t="s">
        <v>798</v>
      </c>
      <c r="C245" s="668"/>
    </row>
    <row r="246" spans="1:3" s="656" customFormat="1" ht="13.5" customHeight="1">
      <c r="A246" s="679"/>
      <c r="B246" s="669" t="s">
        <v>801</v>
      </c>
      <c r="C246" s="668"/>
    </row>
    <row r="247" spans="1:3" s="656" customFormat="1" ht="13.5" customHeight="1">
      <c r="A247" s="679"/>
      <c r="B247" s="669"/>
      <c r="C247" s="668"/>
    </row>
    <row r="248" spans="1:3" s="656" customFormat="1" ht="13.5" customHeight="1">
      <c r="A248" s="680" t="s">
        <v>802</v>
      </c>
      <c r="B248" s="663" t="s">
        <v>797</v>
      </c>
      <c r="C248" s="662"/>
    </row>
    <row r="249" spans="1:3" s="656" customFormat="1" ht="13.5" customHeight="1">
      <c r="A249" s="679"/>
      <c r="B249" s="669" t="s">
        <v>798</v>
      </c>
      <c r="C249" s="668"/>
    </row>
    <row r="250" spans="1:3" s="656" customFormat="1" ht="13.5" customHeight="1">
      <c r="A250" s="678"/>
      <c r="B250" s="669" t="s">
        <v>799</v>
      </c>
      <c r="C250" s="668"/>
    </row>
    <row r="251" spans="1:3" s="656" customFormat="1" ht="13.5" customHeight="1">
      <c r="A251" s="677"/>
      <c r="B251" s="666"/>
      <c r="C251" s="665"/>
    </row>
    <row r="252" spans="1:3" s="656" customFormat="1" ht="13.5" customHeight="1">
      <c r="A252" s="673" t="s">
        <v>803</v>
      </c>
      <c r="B252" s="669"/>
      <c r="C252" s="668" t="s">
        <v>804</v>
      </c>
    </row>
    <row r="253" spans="1:3" s="656" customFormat="1" ht="13.5" customHeight="1">
      <c r="A253" s="670" t="s">
        <v>805</v>
      </c>
      <c r="B253" s="669"/>
      <c r="C253" s="668"/>
    </row>
    <row r="254" spans="1:3" s="656" customFormat="1" ht="13.5" customHeight="1">
      <c r="A254" s="671" t="s">
        <v>806</v>
      </c>
      <c r="B254" s="663" t="s">
        <v>807</v>
      </c>
      <c r="C254" s="662" t="s">
        <v>563</v>
      </c>
    </row>
    <row r="255" spans="1:3" s="656" customFormat="1" ht="13.5" customHeight="1">
      <c r="A255" s="670" t="s">
        <v>808</v>
      </c>
      <c r="B255" s="669" t="s">
        <v>809</v>
      </c>
      <c r="C255" s="668"/>
    </row>
    <row r="256" spans="1:3" s="656" customFormat="1" ht="13.5" customHeight="1">
      <c r="A256" s="670"/>
      <c r="B256" s="669" t="s">
        <v>810</v>
      </c>
      <c r="C256" s="668"/>
    </row>
    <row r="257" spans="1:3" s="656" customFormat="1" ht="13.5" customHeight="1">
      <c r="A257" s="670"/>
      <c r="B257" s="669" t="s">
        <v>811</v>
      </c>
      <c r="C257" s="668"/>
    </row>
    <row r="258" spans="1:3" s="656" customFormat="1" ht="13.5" customHeight="1">
      <c r="A258" s="676"/>
      <c r="B258" s="666"/>
      <c r="C258" s="665"/>
    </row>
    <row r="259" spans="1:3" s="656" customFormat="1" ht="13.5" customHeight="1">
      <c r="A259" s="671" t="s">
        <v>812</v>
      </c>
      <c r="B259" s="663"/>
      <c r="C259" s="662" t="s">
        <v>813</v>
      </c>
    </row>
    <row r="260" spans="1:3" s="656" customFormat="1" ht="13.5" customHeight="1">
      <c r="A260" s="670" t="s">
        <v>814</v>
      </c>
      <c r="B260" s="669"/>
      <c r="C260" s="675" t="s">
        <v>815</v>
      </c>
    </row>
    <row r="261" spans="1:3" s="656" customFormat="1" ht="13.5" customHeight="1">
      <c r="A261" s="671" t="s">
        <v>816</v>
      </c>
      <c r="B261" s="663"/>
      <c r="C261" s="662" t="s">
        <v>817</v>
      </c>
    </row>
    <row r="262" spans="1:3" s="656" customFormat="1" ht="13.5" customHeight="1">
      <c r="A262" s="670" t="s">
        <v>818</v>
      </c>
      <c r="B262" s="669"/>
      <c r="C262" s="668"/>
    </row>
    <row r="263" spans="1:3" s="656" customFormat="1" ht="13.5" customHeight="1">
      <c r="A263" s="671" t="s">
        <v>819</v>
      </c>
      <c r="B263" s="663"/>
      <c r="C263" s="662" t="s">
        <v>820</v>
      </c>
    </row>
    <row r="264" spans="1:3" s="656" customFormat="1" ht="13.5" customHeight="1">
      <c r="A264" s="670" t="s">
        <v>818</v>
      </c>
      <c r="B264" s="669"/>
      <c r="C264" s="668"/>
    </row>
    <row r="265" spans="1:3" s="656" customFormat="1" ht="13.5" customHeight="1">
      <c r="A265" s="674" t="s">
        <v>821</v>
      </c>
      <c r="B265" s="663"/>
      <c r="C265" s="662" t="s">
        <v>822</v>
      </c>
    </row>
    <row r="266" spans="1:3" s="656" customFormat="1" ht="13.5" customHeight="1">
      <c r="A266" s="673" t="s">
        <v>823</v>
      </c>
      <c r="B266" s="669"/>
      <c r="C266" s="668"/>
    </row>
    <row r="267" spans="1:3" s="656" customFormat="1" ht="13.5" customHeight="1">
      <c r="A267" s="674" t="s">
        <v>824</v>
      </c>
      <c r="B267" s="663"/>
      <c r="C267" s="662" t="s">
        <v>825</v>
      </c>
    </row>
    <row r="268" spans="1:3" s="656" customFormat="1" ht="13.5" customHeight="1">
      <c r="A268" s="673" t="s">
        <v>818</v>
      </c>
      <c r="B268" s="669"/>
      <c r="C268" s="672"/>
    </row>
    <row r="269" spans="1:3" s="656" customFormat="1" ht="13.5" customHeight="1">
      <c r="A269" s="671" t="s">
        <v>826</v>
      </c>
      <c r="B269" s="663"/>
      <c r="C269" s="662" t="s">
        <v>827</v>
      </c>
    </row>
    <row r="270" spans="1:3" s="656" customFormat="1" ht="13.5" customHeight="1">
      <c r="A270" s="670" t="s">
        <v>828</v>
      </c>
      <c r="B270" s="669"/>
      <c r="C270" s="668"/>
    </row>
    <row r="271" spans="1:3" s="656" customFormat="1" ht="13.5" customHeight="1">
      <c r="A271" s="664" t="s">
        <v>829</v>
      </c>
      <c r="B271" s="663"/>
      <c r="C271" s="662" t="s">
        <v>830</v>
      </c>
    </row>
    <row r="272" spans="1:3" s="656" customFormat="1" ht="13.5" customHeight="1">
      <c r="A272" s="667" t="s">
        <v>831</v>
      </c>
      <c r="B272" s="666"/>
      <c r="C272" s="665"/>
    </row>
    <row r="273" spans="1:3" s="656" customFormat="1" ht="13.5" customHeight="1">
      <c r="A273" s="664" t="s">
        <v>832</v>
      </c>
      <c r="B273" s="663"/>
      <c r="C273" s="662" t="s">
        <v>833</v>
      </c>
    </row>
    <row r="274" spans="1:3" s="656" customFormat="1" ht="13.5" customHeight="1" thickBot="1">
      <c r="A274" s="661" t="s">
        <v>834</v>
      </c>
      <c r="B274" s="660"/>
      <c r="C274" s="659"/>
    </row>
    <row r="275" spans="1:3" ht="13.5" customHeight="1"/>
  </sheetData>
  <mergeCells count="4">
    <mergeCell ref="A83:A90"/>
    <mergeCell ref="B3:B4"/>
    <mergeCell ref="C3:C4"/>
    <mergeCell ref="C12:C13"/>
  </mergeCells>
  <phoneticPr fontId="3"/>
  <printOptions gridLinesSet="0"/>
  <pageMargins left="0.9055118110236221" right="0.51181102362204722" top="0.74803149606299213" bottom="0.74803149606299213" header="0.31496062992125984" footer="0.31496062992125984"/>
  <pageSetup paperSize="9" scale="67" fitToHeight="4" orientation="portrait" r:id="rId1"/>
  <headerFooter alignWithMargins="0"/>
  <rowBreaks count="3" manualBreakCount="3">
    <brk id="82" max="2" man="1"/>
    <brk id="165" max="2" man="1"/>
    <brk id="25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4CBF-59A5-4384-B323-388114116792}">
  <dimension ref="A1:M184"/>
  <sheetViews>
    <sheetView showGridLines="0" view="pageBreakPreview" zoomScale="80" zoomScaleNormal="100" zoomScaleSheetLayoutView="80" workbookViewId="0"/>
  </sheetViews>
  <sheetFormatPr defaultColWidth="9" defaultRowHeight="13.5"/>
  <cols>
    <col min="1" max="1" width="16.375" style="658" customWidth="1"/>
    <col min="2" max="3" width="55.875" style="656" customWidth="1"/>
    <col min="4" max="13" width="9" style="656"/>
    <col min="14" max="16384" width="9" style="655"/>
  </cols>
  <sheetData>
    <row r="1" spans="1:13" ht="15" customHeight="1">
      <c r="A1" s="764"/>
    </row>
    <row r="2" spans="1:13" ht="15" customHeight="1" thickBot="1">
      <c r="A2" s="740" t="s">
        <v>835</v>
      </c>
      <c r="C2" s="739" t="s">
        <v>509</v>
      </c>
    </row>
    <row r="3" spans="1:13" s="736" customFormat="1" ht="14.1" customHeight="1">
      <c r="A3" s="738" t="s">
        <v>510</v>
      </c>
      <c r="B3" s="1083" t="s">
        <v>511</v>
      </c>
      <c r="C3" s="1085" t="s">
        <v>512</v>
      </c>
      <c r="D3" s="656"/>
      <c r="E3" s="656"/>
      <c r="F3" s="656"/>
      <c r="G3" s="656"/>
      <c r="H3" s="656"/>
      <c r="I3" s="656"/>
      <c r="J3" s="656"/>
      <c r="K3" s="656"/>
      <c r="L3" s="656"/>
      <c r="M3" s="656"/>
    </row>
    <row r="4" spans="1:13" s="736" customFormat="1" ht="14.1" customHeight="1" thickBot="1">
      <c r="A4" s="737" t="s">
        <v>513</v>
      </c>
      <c r="B4" s="1084"/>
      <c r="C4" s="1086"/>
      <c r="D4" s="656"/>
      <c r="E4" s="656"/>
      <c r="F4" s="656"/>
      <c r="G4" s="656"/>
      <c r="H4" s="656"/>
      <c r="I4" s="656"/>
      <c r="J4" s="656"/>
      <c r="K4" s="656"/>
      <c r="L4" s="656"/>
      <c r="M4" s="656"/>
    </row>
    <row r="5" spans="1:13" s="736" customFormat="1" ht="13.5" customHeight="1">
      <c r="A5" s="735" t="s">
        <v>514</v>
      </c>
      <c r="B5" s="734" t="s">
        <v>515</v>
      </c>
      <c r="C5" s="733" t="s">
        <v>516</v>
      </c>
      <c r="D5" s="656"/>
      <c r="E5" s="656"/>
      <c r="F5" s="656"/>
      <c r="G5" s="656"/>
      <c r="H5" s="656"/>
      <c r="I5" s="656"/>
      <c r="J5" s="656"/>
      <c r="K5" s="656"/>
      <c r="L5" s="656"/>
      <c r="M5" s="656"/>
    </row>
    <row r="6" spans="1:13" s="736" customFormat="1" ht="13.5" customHeight="1">
      <c r="A6" s="679"/>
      <c r="B6" s="681" t="s">
        <v>836</v>
      </c>
      <c r="C6" s="683"/>
      <c r="D6" s="656"/>
      <c r="E6" s="656"/>
      <c r="F6" s="656"/>
      <c r="G6" s="656"/>
      <c r="H6" s="656"/>
      <c r="I6" s="656"/>
      <c r="J6" s="656"/>
      <c r="K6" s="656"/>
      <c r="L6" s="656"/>
      <c r="M6" s="656"/>
    </row>
    <row r="7" spans="1:13" s="736" customFormat="1" ht="13.5" customHeight="1">
      <c r="A7" s="679"/>
      <c r="B7" s="681" t="s">
        <v>837</v>
      </c>
      <c r="C7" s="683"/>
      <c r="D7" s="656"/>
      <c r="E7" s="656"/>
      <c r="F7" s="656"/>
      <c r="G7" s="656"/>
      <c r="H7" s="656"/>
      <c r="I7" s="656"/>
      <c r="J7" s="656"/>
      <c r="K7" s="656"/>
      <c r="L7" s="656"/>
      <c r="M7" s="656"/>
    </row>
    <row r="8" spans="1:13" s="736" customFormat="1" ht="13.5" customHeight="1">
      <c r="A8" s="679"/>
      <c r="B8" s="681"/>
      <c r="C8" s="683"/>
      <c r="D8" s="656"/>
      <c r="E8" s="656"/>
      <c r="F8" s="656"/>
      <c r="G8" s="656"/>
      <c r="H8" s="656"/>
      <c r="I8" s="656"/>
      <c r="J8" s="656"/>
      <c r="K8" s="656"/>
      <c r="L8" s="656"/>
      <c r="M8" s="656"/>
    </row>
    <row r="9" spans="1:13" s="736" customFormat="1" ht="13.5" customHeight="1">
      <c r="A9" s="680" t="s">
        <v>521</v>
      </c>
      <c r="B9" s="741" t="s">
        <v>838</v>
      </c>
      <c r="C9" s="763" t="s">
        <v>839</v>
      </c>
      <c r="D9" s="656"/>
      <c r="E9" s="656"/>
      <c r="F9" s="656"/>
      <c r="G9" s="656"/>
      <c r="H9" s="656"/>
      <c r="I9" s="656"/>
      <c r="J9" s="656"/>
      <c r="K9" s="656"/>
      <c r="L9" s="656"/>
      <c r="M9" s="656"/>
    </row>
    <row r="10" spans="1:13" s="736" customFormat="1" ht="13.5" customHeight="1">
      <c r="A10" s="679"/>
      <c r="B10" s="691" t="s">
        <v>840</v>
      </c>
      <c r="C10" s="762" t="s">
        <v>841</v>
      </c>
      <c r="D10" s="656"/>
      <c r="E10" s="656"/>
      <c r="F10" s="656"/>
      <c r="G10" s="656"/>
      <c r="H10" s="656"/>
      <c r="I10" s="656"/>
      <c r="J10" s="656"/>
      <c r="K10" s="656"/>
      <c r="L10" s="656"/>
      <c r="M10" s="656"/>
    </row>
    <row r="11" spans="1:13" s="736" customFormat="1" ht="13.5" customHeight="1">
      <c r="A11" s="679"/>
      <c r="B11" s="691" t="s">
        <v>842</v>
      </c>
      <c r="C11" s="762" t="s">
        <v>843</v>
      </c>
      <c r="D11" s="656"/>
      <c r="E11" s="656"/>
      <c r="F11" s="656"/>
      <c r="G11" s="656"/>
      <c r="H11" s="656"/>
      <c r="I11" s="656"/>
      <c r="J11" s="656"/>
      <c r="K11" s="656"/>
      <c r="L11" s="656"/>
      <c r="M11" s="656"/>
    </row>
    <row r="12" spans="1:13" s="736" customFormat="1" ht="13.5" customHeight="1">
      <c r="A12" s="679"/>
      <c r="B12" s="691" t="s">
        <v>844</v>
      </c>
      <c r="C12" s="675"/>
      <c r="D12" s="656"/>
      <c r="E12" s="656"/>
      <c r="F12" s="656"/>
      <c r="G12" s="656"/>
      <c r="H12" s="656"/>
      <c r="I12" s="656"/>
      <c r="J12" s="656"/>
      <c r="K12" s="656"/>
      <c r="L12" s="656"/>
      <c r="M12" s="656"/>
    </row>
    <row r="13" spans="1:13" s="736" customFormat="1" ht="13.5" customHeight="1">
      <c r="A13" s="680" t="s">
        <v>528</v>
      </c>
      <c r="B13" s="741" t="s">
        <v>845</v>
      </c>
      <c r="C13" s="731" t="s">
        <v>530</v>
      </c>
      <c r="D13" s="656"/>
      <c r="E13" s="656"/>
      <c r="F13" s="656"/>
      <c r="G13" s="656"/>
      <c r="H13" s="656"/>
      <c r="I13" s="656"/>
      <c r="J13" s="656"/>
      <c r="K13" s="656"/>
      <c r="L13" s="656"/>
      <c r="M13" s="656"/>
    </row>
    <row r="14" spans="1:13" s="736" customFormat="1" ht="13.5" customHeight="1">
      <c r="A14" s="679"/>
      <c r="B14" s="691"/>
      <c r="C14" s="668"/>
      <c r="D14" s="656"/>
      <c r="E14" s="656"/>
      <c r="F14" s="656"/>
      <c r="G14" s="656"/>
      <c r="H14" s="656"/>
      <c r="I14" s="656"/>
      <c r="J14" s="656"/>
      <c r="K14" s="656"/>
      <c r="L14" s="656"/>
      <c r="M14" s="656"/>
    </row>
    <row r="15" spans="1:13" s="736" customFormat="1" ht="13.5" customHeight="1">
      <c r="A15" s="680" t="s">
        <v>534</v>
      </c>
      <c r="B15" s="741"/>
      <c r="C15" s="662" t="s">
        <v>536</v>
      </c>
      <c r="D15" s="656"/>
      <c r="E15" s="656"/>
      <c r="F15" s="656"/>
      <c r="G15" s="656"/>
      <c r="H15" s="656"/>
      <c r="I15" s="656"/>
      <c r="J15" s="656"/>
      <c r="K15" s="656"/>
      <c r="L15" s="656"/>
      <c r="M15" s="656"/>
    </row>
    <row r="16" spans="1:13" s="736" customFormat="1" ht="13.5" customHeight="1">
      <c r="A16" s="679"/>
      <c r="B16" s="691"/>
      <c r="C16" s="668"/>
      <c r="D16" s="656"/>
      <c r="E16" s="656"/>
      <c r="F16" s="656"/>
      <c r="G16" s="656"/>
      <c r="H16" s="656"/>
      <c r="I16" s="656"/>
      <c r="J16" s="656"/>
      <c r="K16" s="656"/>
      <c r="L16" s="656"/>
      <c r="M16" s="656"/>
    </row>
    <row r="17" spans="1:13" s="736" customFormat="1" ht="13.5" customHeight="1">
      <c r="A17" s="679"/>
      <c r="B17" s="691"/>
      <c r="C17" s="668"/>
      <c r="D17" s="656"/>
      <c r="E17" s="656"/>
      <c r="F17" s="656"/>
      <c r="G17" s="656"/>
      <c r="H17" s="656"/>
      <c r="I17" s="656"/>
      <c r="J17" s="656"/>
      <c r="K17" s="656"/>
      <c r="L17" s="656"/>
      <c r="M17" s="656"/>
    </row>
    <row r="18" spans="1:13" s="736" customFormat="1" ht="13.5" customHeight="1">
      <c r="A18" s="680" t="s">
        <v>541</v>
      </c>
      <c r="B18" s="741"/>
      <c r="C18" s="662" t="s">
        <v>543</v>
      </c>
      <c r="D18" s="656"/>
      <c r="E18" s="656"/>
      <c r="F18" s="656"/>
      <c r="G18" s="656"/>
      <c r="H18" s="656"/>
      <c r="I18" s="656"/>
      <c r="J18" s="656"/>
      <c r="K18" s="656"/>
      <c r="L18" s="656"/>
      <c r="M18" s="656"/>
    </row>
    <row r="19" spans="1:13" s="736" customFormat="1" ht="13.5" customHeight="1">
      <c r="A19" s="677"/>
      <c r="B19" s="696"/>
      <c r="C19" s="665"/>
      <c r="D19" s="656"/>
      <c r="E19" s="656"/>
      <c r="F19" s="656"/>
      <c r="G19" s="656"/>
      <c r="H19" s="656"/>
      <c r="I19" s="656"/>
      <c r="J19" s="656"/>
      <c r="K19" s="656"/>
      <c r="L19" s="656"/>
      <c r="M19" s="656"/>
    </row>
    <row r="20" spans="1:13" s="736" customFormat="1" ht="13.5" customHeight="1">
      <c r="A20" s="680" t="s">
        <v>551</v>
      </c>
      <c r="B20" s="741"/>
      <c r="C20" s="662" t="s">
        <v>804</v>
      </c>
      <c r="D20" s="656"/>
      <c r="E20" s="656"/>
      <c r="F20" s="656"/>
      <c r="G20" s="656"/>
      <c r="H20" s="656"/>
      <c r="I20" s="656"/>
      <c r="J20" s="656"/>
      <c r="K20" s="656"/>
      <c r="L20" s="656"/>
      <c r="M20" s="656"/>
    </row>
    <row r="21" spans="1:13" s="736" customFormat="1" ht="13.5" customHeight="1">
      <c r="A21" s="677"/>
      <c r="B21" s="696"/>
      <c r="C21" s="665"/>
      <c r="D21" s="656"/>
      <c r="E21" s="656"/>
      <c r="F21" s="656"/>
      <c r="G21" s="656"/>
      <c r="H21" s="656"/>
      <c r="I21" s="656"/>
      <c r="J21" s="656"/>
      <c r="K21" s="656"/>
      <c r="L21" s="656"/>
      <c r="M21" s="656"/>
    </row>
    <row r="22" spans="1:13" s="736" customFormat="1" ht="13.5" customHeight="1">
      <c r="A22" s="680" t="s">
        <v>846</v>
      </c>
      <c r="B22" s="741" t="s">
        <v>847</v>
      </c>
      <c r="C22" s="662" t="s">
        <v>642</v>
      </c>
      <c r="D22" s="656"/>
      <c r="E22" s="656"/>
      <c r="F22" s="656"/>
      <c r="G22" s="656"/>
      <c r="H22" s="656"/>
      <c r="I22" s="656"/>
      <c r="J22" s="656"/>
      <c r="K22" s="656"/>
      <c r="L22" s="656"/>
      <c r="M22" s="656"/>
    </row>
    <row r="23" spans="1:13" s="736" customFormat="1" ht="13.5" customHeight="1">
      <c r="A23" s="679"/>
      <c r="B23" s="691" t="s">
        <v>848</v>
      </c>
      <c r="C23" s="668"/>
      <c r="D23" s="656"/>
      <c r="E23" s="656"/>
      <c r="F23" s="656"/>
      <c r="G23" s="656"/>
      <c r="H23" s="656"/>
      <c r="I23" s="656"/>
      <c r="J23" s="656"/>
      <c r="K23" s="656"/>
      <c r="L23" s="656"/>
      <c r="M23" s="656"/>
    </row>
    <row r="24" spans="1:13" s="736" customFormat="1" ht="13.5" customHeight="1">
      <c r="A24" s="679"/>
      <c r="B24" s="691" t="s">
        <v>849</v>
      </c>
      <c r="C24" s="668"/>
      <c r="D24" s="656"/>
      <c r="E24" s="656"/>
      <c r="F24" s="656"/>
      <c r="G24" s="656"/>
      <c r="H24" s="656"/>
      <c r="I24" s="656"/>
      <c r="J24" s="656"/>
      <c r="K24" s="656"/>
      <c r="L24" s="656"/>
      <c r="M24" s="656"/>
    </row>
    <row r="25" spans="1:13" s="736" customFormat="1" ht="13.5" customHeight="1">
      <c r="A25" s="679"/>
      <c r="B25" s="691"/>
      <c r="C25" s="668"/>
      <c r="D25" s="656"/>
      <c r="E25" s="656"/>
      <c r="F25" s="656"/>
      <c r="G25" s="656"/>
      <c r="H25" s="656"/>
      <c r="I25" s="656"/>
      <c r="J25" s="656"/>
      <c r="K25" s="656"/>
      <c r="L25" s="656"/>
      <c r="M25" s="656"/>
    </row>
    <row r="26" spans="1:13" s="736" customFormat="1" ht="13.5" customHeight="1">
      <c r="A26" s="680" t="s">
        <v>573</v>
      </c>
      <c r="B26" s="741" t="s">
        <v>850</v>
      </c>
      <c r="C26" s="662" t="s">
        <v>851</v>
      </c>
      <c r="D26" s="656"/>
      <c r="E26" s="656"/>
      <c r="F26" s="656"/>
      <c r="G26" s="656"/>
      <c r="H26" s="656"/>
      <c r="I26" s="656"/>
      <c r="J26" s="656"/>
      <c r="K26" s="656"/>
      <c r="L26" s="656"/>
      <c r="M26" s="656"/>
    </row>
    <row r="27" spans="1:13" s="736" customFormat="1" ht="13.5" customHeight="1">
      <c r="A27" s="677"/>
      <c r="B27" s="696"/>
      <c r="C27" s="665"/>
      <c r="D27" s="656"/>
      <c r="E27" s="656"/>
      <c r="F27" s="656"/>
      <c r="G27" s="656"/>
      <c r="H27" s="656"/>
      <c r="I27" s="656"/>
      <c r="J27" s="656"/>
      <c r="K27" s="656"/>
      <c r="L27" s="656"/>
      <c r="M27" s="656"/>
    </row>
    <row r="28" spans="1:13" s="736" customFormat="1" ht="13.5" customHeight="1">
      <c r="A28" s="680" t="s">
        <v>576</v>
      </c>
      <c r="B28" s="741" t="s">
        <v>852</v>
      </c>
      <c r="C28" s="662" t="s">
        <v>853</v>
      </c>
      <c r="D28" s="656"/>
      <c r="E28" s="656"/>
      <c r="F28" s="656"/>
      <c r="G28" s="656"/>
      <c r="H28" s="656"/>
      <c r="I28" s="656"/>
      <c r="J28" s="656"/>
      <c r="K28" s="656"/>
      <c r="L28" s="656"/>
      <c r="M28" s="656"/>
    </row>
    <row r="29" spans="1:13" s="736" customFormat="1" ht="13.5" customHeight="1">
      <c r="A29" s="679"/>
      <c r="B29" s="691"/>
      <c r="C29" s="668"/>
      <c r="D29" s="656"/>
      <c r="E29" s="656"/>
      <c r="F29" s="656"/>
      <c r="G29" s="656"/>
      <c r="H29" s="656"/>
      <c r="I29" s="656"/>
      <c r="J29" s="656"/>
      <c r="K29" s="656"/>
      <c r="L29" s="656"/>
      <c r="M29" s="656"/>
    </row>
    <row r="30" spans="1:13" s="736" customFormat="1" ht="13.5" customHeight="1">
      <c r="A30" s="680" t="s">
        <v>585</v>
      </c>
      <c r="B30" s="741"/>
      <c r="C30" s="662" t="s">
        <v>854</v>
      </c>
      <c r="D30" s="656"/>
      <c r="E30" s="656"/>
      <c r="F30" s="656"/>
      <c r="G30" s="656"/>
      <c r="H30" s="656"/>
      <c r="I30" s="656"/>
      <c r="J30" s="656"/>
      <c r="K30" s="656"/>
      <c r="L30" s="656"/>
      <c r="M30" s="656"/>
    </row>
    <row r="31" spans="1:13" s="736" customFormat="1" ht="13.5" customHeight="1">
      <c r="A31" s="679"/>
      <c r="B31" s="691"/>
      <c r="C31" s="668" t="s">
        <v>855</v>
      </c>
      <c r="D31" s="656"/>
      <c r="E31" s="656"/>
      <c r="F31" s="656"/>
      <c r="G31" s="656"/>
      <c r="H31" s="656"/>
      <c r="I31" s="656"/>
      <c r="J31" s="656"/>
      <c r="K31" s="656"/>
      <c r="L31" s="656"/>
      <c r="M31" s="656"/>
    </row>
    <row r="32" spans="1:13" s="736" customFormat="1" ht="13.5" customHeight="1">
      <c r="A32" s="677"/>
      <c r="B32" s="696"/>
      <c r="C32" s="665" t="s">
        <v>856</v>
      </c>
      <c r="D32" s="656"/>
      <c r="E32" s="656"/>
      <c r="F32" s="656"/>
      <c r="G32" s="656"/>
      <c r="H32" s="656"/>
      <c r="I32" s="656"/>
      <c r="J32" s="656"/>
      <c r="K32" s="656"/>
      <c r="L32" s="656"/>
      <c r="M32" s="656"/>
    </row>
    <row r="33" spans="1:13" s="736" customFormat="1" ht="13.5" customHeight="1">
      <c r="A33" s="680" t="s">
        <v>108</v>
      </c>
      <c r="B33" s="741"/>
      <c r="C33" s="662" t="s">
        <v>857</v>
      </c>
      <c r="D33" s="656"/>
      <c r="E33" s="656"/>
      <c r="F33" s="656"/>
      <c r="G33" s="656"/>
      <c r="H33" s="656"/>
      <c r="I33" s="656"/>
      <c r="J33" s="656"/>
      <c r="K33" s="656"/>
      <c r="L33" s="656"/>
      <c r="M33" s="656"/>
    </row>
    <row r="34" spans="1:13" s="736" customFormat="1" ht="13.5" customHeight="1">
      <c r="A34" s="667"/>
      <c r="B34" s="696"/>
      <c r="C34" s="665"/>
      <c r="D34" s="656"/>
      <c r="E34" s="656"/>
      <c r="F34" s="656"/>
      <c r="G34" s="656"/>
      <c r="H34" s="656"/>
      <c r="I34" s="656"/>
      <c r="J34" s="656"/>
      <c r="K34" s="656"/>
      <c r="L34" s="656"/>
      <c r="M34" s="656"/>
    </row>
    <row r="35" spans="1:13" s="736" customFormat="1" ht="13.5" customHeight="1">
      <c r="A35" s="680" t="s">
        <v>112</v>
      </c>
      <c r="B35" s="741" t="s">
        <v>858</v>
      </c>
      <c r="C35" s="662" t="s">
        <v>859</v>
      </c>
      <c r="D35" s="656"/>
      <c r="E35" s="656"/>
      <c r="F35" s="656"/>
      <c r="G35" s="656"/>
      <c r="H35" s="656"/>
      <c r="I35" s="656"/>
      <c r="J35" s="656"/>
      <c r="K35" s="656"/>
      <c r="L35" s="656"/>
      <c r="M35" s="656"/>
    </row>
    <row r="36" spans="1:13" s="736" customFormat="1" ht="13.5" customHeight="1">
      <c r="A36" s="679"/>
      <c r="B36" s="691"/>
      <c r="C36" s="668" t="s">
        <v>860</v>
      </c>
      <c r="D36" s="656"/>
      <c r="E36" s="656"/>
      <c r="F36" s="656"/>
      <c r="G36" s="656"/>
      <c r="H36" s="656"/>
      <c r="I36" s="656"/>
      <c r="J36" s="656"/>
      <c r="K36" s="656"/>
      <c r="L36" s="656"/>
      <c r="M36" s="656"/>
    </row>
    <row r="37" spans="1:13" s="736" customFormat="1" ht="13.5" customHeight="1">
      <c r="A37" s="677"/>
      <c r="B37" s="696"/>
      <c r="C37" s="665"/>
      <c r="D37" s="656"/>
      <c r="E37" s="656"/>
      <c r="F37" s="656"/>
      <c r="G37" s="656"/>
      <c r="H37" s="656"/>
      <c r="I37" s="656"/>
      <c r="J37" s="656"/>
      <c r="K37" s="656"/>
      <c r="L37" s="656"/>
      <c r="M37" s="656"/>
    </row>
    <row r="38" spans="1:13" s="736" customFormat="1" ht="13.5" customHeight="1">
      <c r="A38" s="679" t="s">
        <v>122</v>
      </c>
      <c r="B38" s="761" t="s">
        <v>861</v>
      </c>
      <c r="C38" s="760" t="s">
        <v>862</v>
      </c>
      <c r="D38" s="656"/>
      <c r="E38" s="656"/>
      <c r="F38" s="656"/>
      <c r="G38" s="656"/>
      <c r="H38" s="656"/>
      <c r="I38" s="656"/>
      <c r="J38" s="656"/>
      <c r="K38" s="656"/>
      <c r="L38" s="656"/>
      <c r="M38" s="656"/>
    </row>
    <row r="39" spans="1:13" s="736" customFormat="1" ht="13.5" customHeight="1">
      <c r="A39" s="679"/>
      <c r="B39" s="761" t="s">
        <v>863</v>
      </c>
      <c r="C39" s="760" t="s">
        <v>864</v>
      </c>
      <c r="D39" s="656"/>
      <c r="E39" s="656"/>
      <c r="F39" s="656"/>
      <c r="G39" s="656"/>
      <c r="H39" s="656"/>
      <c r="I39" s="656"/>
      <c r="J39" s="656"/>
      <c r="K39" s="656"/>
      <c r="L39" s="656"/>
      <c r="M39" s="656"/>
    </row>
    <row r="40" spans="1:13" s="736" customFormat="1" ht="13.5" customHeight="1">
      <c r="A40" s="677"/>
      <c r="B40" s="759"/>
      <c r="C40" s="758"/>
      <c r="D40" s="656"/>
      <c r="E40" s="656"/>
      <c r="F40" s="656"/>
      <c r="G40" s="656"/>
      <c r="H40" s="656"/>
      <c r="I40" s="656"/>
      <c r="J40" s="656"/>
      <c r="K40" s="656"/>
      <c r="L40" s="656"/>
      <c r="M40" s="656"/>
    </row>
    <row r="41" spans="1:13" s="736" customFormat="1" ht="13.5" customHeight="1">
      <c r="A41" s="757" t="s">
        <v>865</v>
      </c>
      <c r="B41" s="691" t="s">
        <v>866</v>
      </c>
      <c r="C41" s="675" t="s">
        <v>867</v>
      </c>
      <c r="D41" s="656"/>
      <c r="E41" s="656"/>
      <c r="F41" s="656"/>
      <c r="G41" s="656"/>
      <c r="H41" s="656"/>
      <c r="I41" s="656"/>
      <c r="J41" s="656"/>
      <c r="K41" s="656"/>
      <c r="L41" s="656"/>
      <c r="M41" s="656"/>
    </row>
    <row r="42" spans="1:13" s="736" customFormat="1" ht="13.5" customHeight="1">
      <c r="A42" s="756"/>
      <c r="B42" s="691" t="s">
        <v>868</v>
      </c>
      <c r="C42" s="675"/>
      <c r="D42" s="656"/>
      <c r="E42" s="656"/>
      <c r="F42" s="656"/>
      <c r="G42" s="656"/>
      <c r="H42" s="656"/>
      <c r="I42" s="656"/>
      <c r="J42" s="656"/>
      <c r="K42" s="656"/>
      <c r="L42" s="656"/>
      <c r="M42" s="656"/>
    </row>
    <row r="43" spans="1:13" s="736" customFormat="1" ht="13.5" customHeight="1">
      <c r="A43" s="756"/>
      <c r="B43" s="691" t="s">
        <v>869</v>
      </c>
      <c r="C43" s="675"/>
      <c r="D43" s="656"/>
      <c r="E43" s="656"/>
      <c r="F43" s="656"/>
      <c r="G43" s="656"/>
      <c r="H43" s="656"/>
      <c r="I43" s="656"/>
      <c r="J43" s="656"/>
      <c r="K43" s="656"/>
      <c r="L43" s="656"/>
      <c r="M43" s="656"/>
    </row>
    <row r="44" spans="1:13" s="736" customFormat="1" ht="13.5" customHeight="1">
      <c r="A44" s="756"/>
      <c r="B44" s="691" t="s">
        <v>870</v>
      </c>
      <c r="C44" s="675"/>
      <c r="D44" s="656"/>
      <c r="E44" s="656"/>
      <c r="F44" s="656"/>
      <c r="G44" s="656"/>
      <c r="H44" s="656"/>
      <c r="I44" s="656"/>
      <c r="J44" s="656"/>
      <c r="K44" s="656"/>
      <c r="L44" s="656"/>
      <c r="M44" s="656"/>
    </row>
    <row r="45" spans="1:13" s="736" customFormat="1" ht="13.5" customHeight="1">
      <c r="A45" s="756"/>
      <c r="B45" s="691" t="s">
        <v>871</v>
      </c>
      <c r="C45" s="675"/>
      <c r="D45" s="656"/>
      <c r="E45" s="656"/>
      <c r="F45" s="656"/>
      <c r="G45" s="656"/>
      <c r="H45" s="656"/>
      <c r="I45" s="656"/>
      <c r="J45" s="656"/>
      <c r="K45" s="656"/>
      <c r="L45" s="656"/>
      <c r="M45" s="656"/>
    </row>
    <row r="46" spans="1:13" s="736" customFormat="1" ht="13.5" customHeight="1">
      <c r="A46" s="756"/>
      <c r="B46" s="691" t="s">
        <v>872</v>
      </c>
      <c r="C46" s="675"/>
      <c r="D46" s="656"/>
      <c r="E46" s="656"/>
      <c r="F46" s="656"/>
      <c r="G46" s="656"/>
      <c r="H46" s="656"/>
      <c r="I46" s="656"/>
      <c r="J46" s="656"/>
      <c r="K46" s="656"/>
      <c r="L46" s="656"/>
      <c r="M46" s="656"/>
    </row>
    <row r="47" spans="1:13" s="736" customFormat="1" ht="13.5" customHeight="1">
      <c r="A47" s="756"/>
      <c r="B47" s="691" t="s">
        <v>873</v>
      </c>
      <c r="C47" s="675"/>
      <c r="D47" s="656"/>
      <c r="E47" s="656"/>
      <c r="F47" s="656"/>
      <c r="G47" s="656"/>
      <c r="H47" s="656"/>
      <c r="I47" s="656"/>
      <c r="J47" s="656"/>
      <c r="K47" s="656"/>
      <c r="L47" s="656"/>
      <c r="M47" s="656"/>
    </row>
    <row r="48" spans="1:13" s="736" customFormat="1" ht="13.5" customHeight="1">
      <c r="A48" s="756"/>
      <c r="B48" s="691" t="s">
        <v>874</v>
      </c>
      <c r="C48" s="675"/>
      <c r="D48" s="656"/>
      <c r="E48" s="656"/>
      <c r="F48" s="656"/>
      <c r="G48" s="656"/>
      <c r="H48" s="656"/>
      <c r="I48" s="656"/>
      <c r="J48" s="656"/>
      <c r="K48" s="656"/>
      <c r="L48" s="656"/>
      <c r="M48" s="656"/>
    </row>
    <row r="49" spans="1:13" s="736" customFormat="1" ht="13.5" customHeight="1">
      <c r="A49" s="756"/>
      <c r="B49" s="691" t="s">
        <v>875</v>
      </c>
      <c r="C49" s="675"/>
      <c r="D49" s="656"/>
      <c r="E49" s="656"/>
      <c r="F49" s="656"/>
      <c r="G49" s="656"/>
      <c r="H49" s="656"/>
      <c r="I49" s="656"/>
      <c r="J49" s="656"/>
      <c r="K49" s="656"/>
      <c r="L49" s="656"/>
      <c r="M49" s="656"/>
    </row>
    <row r="50" spans="1:13" s="736" customFormat="1" ht="13.5" customHeight="1">
      <c r="A50" s="711"/>
      <c r="B50" s="696"/>
      <c r="C50" s="686"/>
      <c r="D50" s="656"/>
      <c r="E50" s="656"/>
      <c r="F50" s="656"/>
      <c r="G50" s="656"/>
      <c r="H50" s="656"/>
      <c r="I50" s="656"/>
      <c r="J50" s="656"/>
      <c r="K50" s="656"/>
      <c r="L50" s="656"/>
      <c r="M50" s="656"/>
    </row>
    <row r="51" spans="1:13" s="736" customFormat="1" ht="13.5" customHeight="1">
      <c r="A51" s="680" t="s">
        <v>622</v>
      </c>
      <c r="B51" s="741" t="s">
        <v>876</v>
      </c>
      <c r="C51" s="662"/>
      <c r="D51" s="656"/>
      <c r="E51" s="656"/>
      <c r="F51" s="656"/>
      <c r="G51" s="656"/>
      <c r="H51" s="656"/>
      <c r="I51" s="656"/>
      <c r="J51" s="656"/>
      <c r="K51" s="656"/>
      <c r="L51" s="656"/>
      <c r="M51" s="656"/>
    </row>
    <row r="52" spans="1:13" s="736" customFormat="1" ht="13.5" customHeight="1">
      <c r="A52" s="677"/>
      <c r="B52" s="696"/>
      <c r="C52" s="665"/>
      <c r="D52" s="656"/>
      <c r="E52" s="656"/>
      <c r="F52" s="656"/>
      <c r="G52" s="656"/>
      <c r="H52" s="656"/>
      <c r="I52" s="656"/>
      <c r="J52" s="656"/>
      <c r="K52" s="656"/>
      <c r="L52" s="656"/>
      <c r="M52" s="656"/>
    </row>
    <row r="53" spans="1:13" s="736" customFormat="1" ht="13.5" customHeight="1">
      <c r="A53" s="680" t="s">
        <v>627</v>
      </c>
      <c r="B53" s="741"/>
      <c r="C53" s="662" t="s">
        <v>877</v>
      </c>
      <c r="D53" s="656"/>
      <c r="E53" s="656"/>
      <c r="F53" s="656"/>
      <c r="G53" s="656"/>
      <c r="H53" s="656"/>
      <c r="I53" s="656"/>
      <c r="J53" s="656"/>
      <c r="K53" s="656"/>
      <c r="L53" s="656"/>
      <c r="M53" s="656"/>
    </row>
    <row r="54" spans="1:13" s="736" customFormat="1" ht="13.5" customHeight="1">
      <c r="A54" s="679"/>
      <c r="B54" s="691"/>
      <c r="C54" s="668"/>
      <c r="D54" s="656"/>
      <c r="E54" s="656"/>
      <c r="F54" s="656"/>
      <c r="G54" s="656"/>
      <c r="H54" s="656"/>
      <c r="I54" s="656"/>
      <c r="J54" s="656"/>
      <c r="K54" s="656"/>
      <c r="L54" s="656"/>
      <c r="M54" s="656"/>
    </row>
    <row r="55" spans="1:13" s="736" customFormat="1" ht="13.5" customHeight="1">
      <c r="A55" s="680" t="s">
        <v>140</v>
      </c>
      <c r="B55" s="741" t="s">
        <v>878</v>
      </c>
      <c r="C55" s="662" t="s">
        <v>879</v>
      </c>
      <c r="D55" s="656"/>
      <c r="E55" s="656"/>
      <c r="F55" s="656"/>
      <c r="G55" s="656"/>
      <c r="H55" s="656"/>
      <c r="I55" s="656"/>
      <c r="J55" s="656"/>
      <c r="K55" s="656"/>
      <c r="L55" s="656"/>
      <c r="M55" s="656"/>
    </row>
    <row r="56" spans="1:13" s="736" customFormat="1" ht="13.5" customHeight="1">
      <c r="A56" s="679"/>
      <c r="B56" s="691" t="s">
        <v>880</v>
      </c>
      <c r="C56" s="668" t="s">
        <v>881</v>
      </c>
      <c r="D56" s="656"/>
      <c r="E56" s="656"/>
      <c r="F56" s="656"/>
      <c r="G56" s="656"/>
      <c r="H56" s="656"/>
      <c r="I56" s="656"/>
      <c r="J56" s="656"/>
      <c r="K56" s="656"/>
      <c r="L56" s="656"/>
      <c r="M56" s="656"/>
    </row>
    <row r="57" spans="1:13" s="736" customFormat="1" ht="13.5" customHeight="1">
      <c r="A57" s="679"/>
      <c r="B57" s="691"/>
      <c r="C57" s="668" t="s">
        <v>882</v>
      </c>
      <c r="D57" s="656"/>
      <c r="E57" s="656"/>
      <c r="F57" s="656"/>
      <c r="G57" s="656"/>
      <c r="H57" s="656"/>
      <c r="I57" s="656"/>
      <c r="J57" s="656"/>
      <c r="K57" s="656"/>
      <c r="L57" s="656"/>
      <c r="M57" s="656"/>
    </row>
    <row r="58" spans="1:13" s="736" customFormat="1" ht="13.5" customHeight="1">
      <c r="A58" s="667"/>
      <c r="B58" s="696"/>
      <c r="C58" s="668"/>
      <c r="D58" s="656"/>
      <c r="E58" s="656"/>
      <c r="F58" s="656"/>
      <c r="G58" s="656"/>
      <c r="H58" s="656"/>
      <c r="I58" s="656"/>
      <c r="J58" s="656"/>
      <c r="K58" s="656"/>
      <c r="L58" s="656"/>
      <c r="M58" s="656"/>
    </row>
    <row r="59" spans="1:13" s="736" customFormat="1" ht="13.5" customHeight="1">
      <c r="A59" s="679" t="s">
        <v>634</v>
      </c>
      <c r="B59" s="691" t="s">
        <v>883</v>
      </c>
      <c r="C59" s="662"/>
      <c r="D59" s="656"/>
      <c r="E59" s="656"/>
      <c r="F59" s="656"/>
      <c r="G59" s="656"/>
      <c r="H59" s="656"/>
      <c r="I59" s="656"/>
      <c r="J59" s="656"/>
      <c r="K59" s="656"/>
      <c r="L59" s="656"/>
      <c r="M59" s="656"/>
    </row>
    <row r="60" spans="1:13" s="736" customFormat="1" ht="13.5" customHeight="1">
      <c r="A60" s="679"/>
      <c r="B60" s="691" t="s">
        <v>884</v>
      </c>
      <c r="C60" s="668"/>
      <c r="D60" s="656"/>
      <c r="E60" s="656"/>
      <c r="F60" s="656"/>
      <c r="G60" s="656"/>
      <c r="H60" s="656"/>
      <c r="I60" s="656"/>
      <c r="J60" s="656"/>
      <c r="K60" s="656"/>
      <c r="L60" s="656"/>
      <c r="M60" s="656"/>
    </row>
    <row r="61" spans="1:13" s="736" customFormat="1" ht="13.5" customHeight="1">
      <c r="A61" s="679"/>
      <c r="B61" s="691" t="s">
        <v>885</v>
      </c>
      <c r="C61" s="668"/>
      <c r="D61" s="656"/>
      <c r="E61" s="656"/>
      <c r="F61" s="656"/>
      <c r="G61" s="656"/>
      <c r="H61" s="656"/>
      <c r="I61" s="656"/>
      <c r="J61" s="656"/>
      <c r="K61" s="656"/>
      <c r="L61" s="656"/>
      <c r="M61" s="656"/>
    </row>
    <row r="62" spans="1:13" s="736" customFormat="1" ht="13.5" customHeight="1">
      <c r="A62" s="679"/>
      <c r="B62" s="691" t="s">
        <v>886</v>
      </c>
      <c r="C62" s="668"/>
      <c r="D62" s="656"/>
      <c r="E62" s="656"/>
      <c r="F62" s="656"/>
      <c r="G62" s="656"/>
      <c r="H62" s="656"/>
      <c r="I62" s="656"/>
      <c r="J62" s="656"/>
      <c r="K62" s="656"/>
      <c r="L62" s="656"/>
      <c r="M62" s="656"/>
    </row>
    <row r="63" spans="1:13" s="736" customFormat="1" ht="13.5" customHeight="1">
      <c r="A63" s="679"/>
      <c r="B63" s="691" t="s">
        <v>887</v>
      </c>
      <c r="C63" s="668"/>
      <c r="D63" s="656"/>
      <c r="E63" s="656"/>
      <c r="F63" s="656"/>
      <c r="G63" s="656"/>
      <c r="H63" s="656"/>
      <c r="I63" s="656"/>
      <c r="J63" s="656"/>
      <c r="K63" s="656"/>
      <c r="L63" s="656"/>
      <c r="M63" s="656"/>
    </row>
    <row r="64" spans="1:13" s="736" customFormat="1" ht="13.5" customHeight="1">
      <c r="A64" s="679"/>
      <c r="B64" s="691" t="s">
        <v>888</v>
      </c>
      <c r="C64" s="668"/>
      <c r="D64" s="656"/>
      <c r="E64" s="656"/>
      <c r="F64" s="656"/>
      <c r="G64" s="656"/>
      <c r="H64" s="656"/>
      <c r="I64" s="656"/>
      <c r="J64" s="656"/>
      <c r="K64" s="656"/>
      <c r="L64" s="656"/>
      <c r="M64" s="656"/>
    </row>
    <row r="65" spans="1:13" s="736" customFormat="1" ht="13.5" customHeight="1">
      <c r="A65" s="679"/>
      <c r="B65" s="691" t="s">
        <v>889</v>
      </c>
      <c r="C65" s="668"/>
      <c r="D65" s="656"/>
      <c r="E65" s="656"/>
      <c r="F65" s="656"/>
      <c r="G65" s="656"/>
      <c r="H65" s="656"/>
      <c r="I65" s="656"/>
      <c r="J65" s="656"/>
      <c r="K65" s="656"/>
      <c r="L65" s="656"/>
      <c r="M65" s="656"/>
    </row>
    <row r="66" spans="1:13" s="736" customFormat="1" ht="13.5" customHeight="1">
      <c r="A66" s="679"/>
      <c r="B66" s="691" t="s">
        <v>890</v>
      </c>
      <c r="C66" s="668"/>
      <c r="D66" s="656"/>
      <c r="E66" s="656"/>
      <c r="F66" s="656"/>
      <c r="G66" s="656"/>
      <c r="H66" s="656"/>
      <c r="I66" s="656"/>
      <c r="J66" s="656"/>
      <c r="K66" s="656"/>
      <c r="L66" s="656"/>
      <c r="M66" s="656"/>
    </row>
    <row r="67" spans="1:13" s="736" customFormat="1" ht="13.5" customHeight="1">
      <c r="A67" s="679"/>
      <c r="B67" s="691" t="s">
        <v>891</v>
      </c>
      <c r="C67" s="668"/>
      <c r="D67" s="656"/>
      <c r="E67" s="656"/>
      <c r="F67" s="656"/>
      <c r="G67" s="656"/>
      <c r="H67" s="656"/>
      <c r="I67" s="656"/>
      <c r="J67" s="656"/>
      <c r="K67" s="656"/>
      <c r="L67" s="656"/>
      <c r="M67" s="656"/>
    </row>
    <row r="68" spans="1:13" s="736" customFormat="1" ht="13.5" customHeight="1">
      <c r="A68" s="679"/>
      <c r="B68" s="691" t="s">
        <v>892</v>
      </c>
      <c r="C68" s="668"/>
      <c r="D68" s="656"/>
      <c r="E68" s="656"/>
      <c r="F68" s="656"/>
      <c r="G68" s="656"/>
      <c r="H68" s="656"/>
      <c r="I68" s="656"/>
      <c r="J68" s="656"/>
      <c r="K68" s="656"/>
      <c r="L68" s="656"/>
      <c r="M68" s="656"/>
    </row>
    <row r="69" spans="1:13" s="736" customFormat="1" ht="13.5" customHeight="1">
      <c r="A69" s="679"/>
      <c r="B69" s="691" t="s">
        <v>889</v>
      </c>
      <c r="C69" s="668"/>
      <c r="D69" s="656"/>
      <c r="E69" s="656"/>
      <c r="F69" s="656"/>
      <c r="G69" s="656"/>
      <c r="H69" s="656"/>
      <c r="I69" s="656"/>
      <c r="J69" s="656"/>
      <c r="K69" s="656"/>
      <c r="L69" s="656"/>
      <c r="M69" s="656"/>
    </row>
    <row r="70" spans="1:13" s="736" customFormat="1" ht="13.5" customHeight="1">
      <c r="A70" s="679"/>
      <c r="B70" s="691" t="s">
        <v>893</v>
      </c>
      <c r="C70" s="668"/>
      <c r="D70" s="656"/>
      <c r="E70" s="656"/>
      <c r="F70" s="656"/>
      <c r="G70" s="656"/>
      <c r="H70" s="656"/>
      <c r="I70" s="656"/>
      <c r="J70" s="656"/>
      <c r="K70" s="656"/>
      <c r="L70" s="656"/>
      <c r="M70" s="656"/>
    </row>
    <row r="71" spans="1:13" s="736" customFormat="1" ht="13.5" customHeight="1">
      <c r="A71" s="679"/>
      <c r="B71" s="691"/>
      <c r="C71" s="668"/>
      <c r="D71" s="656"/>
      <c r="E71" s="656"/>
      <c r="F71" s="656"/>
      <c r="G71" s="656"/>
      <c r="H71" s="656"/>
      <c r="I71" s="656"/>
      <c r="J71" s="656"/>
      <c r="K71" s="656"/>
      <c r="L71" s="656"/>
      <c r="M71" s="656"/>
    </row>
    <row r="72" spans="1:13" s="736" customFormat="1" ht="13.5" customHeight="1">
      <c r="A72" s="680" t="s">
        <v>636</v>
      </c>
      <c r="B72" s="741" t="s">
        <v>894</v>
      </c>
      <c r="C72" s="662" t="s">
        <v>638</v>
      </c>
      <c r="D72" s="656"/>
      <c r="E72" s="656"/>
      <c r="F72" s="656"/>
      <c r="G72" s="656"/>
      <c r="H72" s="656"/>
      <c r="I72" s="656"/>
      <c r="J72" s="656"/>
      <c r="K72" s="656"/>
      <c r="L72" s="656"/>
      <c r="M72" s="656"/>
    </row>
    <row r="73" spans="1:13" s="736" customFormat="1" ht="13.5" customHeight="1">
      <c r="A73" s="679"/>
      <c r="B73" s="691" t="s">
        <v>895</v>
      </c>
      <c r="C73" s="668"/>
      <c r="D73" s="656"/>
      <c r="E73" s="656"/>
      <c r="F73" s="656"/>
      <c r="G73" s="656"/>
      <c r="H73" s="656"/>
      <c r="I73" s="656"/>
      <c r="J73" s="656"/>
      <c r="K73" s="656"/>
      <c r="L73" s="656"/>
      <c r="M73" s="656"/>
    </row>
    <row r="74" spans="1:13" s="736" customFormat="1" ht="13.5" customHeight="1">
      <c r="A74" s="679"/>
      <c r="B74" s="691" t="s">
        <v>896</v>
      </c>
      <c r="C74" s="668"/>
      <c r="D74" s="656"/>
      <c r="E74" s="656"/>
      <c r="F74" s="656"/>
      <c r="G74" s="656"/>
      <c r="H74" s="656"/>
      <c r="I74" s="656"/>
      <c r="J74" s="656"/>
      <c r="K74" s="656"/>
      <c r="L74" s="656"/>
      <c r="M74" s="656"/>
    </row>
    <row r="75" spans="1:13" s="736" customFormat="1" ht="13.5" customHeight="1">
      <c r="A75" s="667"/>
      <c r="B75" s="696"/>
      <c r="C75" s="665"/>
      <c r="D75" s="656"/>
      <c r="E75" s="656"/>
      <c r="F75" s="656"/>
      <c r="G75" s="656"/>
      <c r="H75" s="656"/>
      <c r="I75" s="656"/>
      <c r="J75" s="656"/>
      <c r="K75" s="656"/>
      <c r="L75" s="656"/>
      <c r="M75" s="656"/>
    </row>
    <row r="76" spans="1:13" s="736" customFormat="1" ht="13.5" customHeight="1">
      <c r="A76" s="664" t="s">
        <v>640</v>
      </c>
      <c r="B76" s="741" t="s">
        <v>897</v>
      </c>
      <c r="C76" s="662" t="s">
        <v>642</v>
      </c>
      <c r="D76" s="656"/>
      <c r="E76" s="656"/>
      <c r="F76" s="656"/>
      <c r="G76" s="656"/>
      <c r="H76" s="656"/>
      <c r="I76" s="656"/>
      <c r="J76" s="656"/>
      <c r="K76" s="656"/>
      <c r="L76" s="656"/>
      <c r="M76" s="656"/>
    </row>
    <row r="77" spans="1:13" s="736" customFormat="1" ht="13.5" customHeight="1">
      <c r="A77" s="679"/>
      <c r="B77" s="691" t="s">
        <v>898</v>
      </c>
      <c r="C77" s="668"/>
      <c r="D77" s="656"/>
      <c r="E77" s="656"/>
      <c r="F77" s="656"/>
      <c r="G77" s="656"/>
      <c r="H77" s="656"/>
      <c r="I77" s="656"/>
      <c r="J77" s="656"/>
      <c r="K77" s="656"/>
      <c r="L77" s="656"/>
      <c r="M77" s="656"/>
    </row>
    <row r="78" spans="1:13" s="736" customFormat="1" ht="13.5" customHeight="1">
      <c r="A78" s="679"/>
      <c r="B78" s="691" t="s">
        <v>899</v>
      </c>
      <c r="C78" s="668"/>
      <c r="D78" s="656"/>
      <c r="E78" s="656"/>
      <c r="F78" s="656"/>
      <c r="G78" s="656"/>
      <c r="H78" s="656"/>
      <c r="I78" s="656"/>
      <c r="J78" s="656"/>
      <c r="K78" s="656"/>
      <c r="L78" s="656"/>
      <c r="M78" s="656"/>
    </row>
    <row r="79" spans="1:13" s="736" customFormat="1" ht="13.5" customHeight="1">
      <c r="A79" s="679"/>
      <c r="B79" s="691" t="s">
        <v>900</v>
      </c>
      <c r="C79" s="668"/>
      <c r="D79" s="656"/>
      <c r="E79" s="656"/>
      <c r="F79" s="656"/>
      <c r="G79" s="656"/>
      <c r="H79" s="656"/>
      <c r="I79" s="656"/>
      <c r="J79" s="656"/>
      <c r="K79" s="656"/>
      <c r="L79" s="656"/>
      <c r="M79" s="656"/>
    </row>
    <row r="80" spans="1:13" s="736" customFormat="1" ht="13.5" customHeight="1">
      <c r="A80" s="679"/>
      <c r="B80" s="755" t="s">
        <v>901</v>
      </c>
      <c r="C80" s="668"/>
      <c r="D80" s="656"/>
      <c r="E80" s="656"/>
      <c r="F80" s="656"/>
      <c r="G80" s="656"/>
      <c r="H80" s="656"/>
      <c r="I80" s="656"/>
      <c r="J80" s="656"/>
      <c r="K80" s="656"/>
      <c r="L80" s="656"/>
      <c r="M80" s="656"/>
    </row>
    <row r="81" spans="1:13" s="736" customFormat="1" ht="13.5" customHeight="1">
      <c r="A81" s="679"/>
      <c r="B81" s="691" t="s">
        <v>902</v>
      </c>
      <c r="C81" s="668"/>
      <c r="D81" s="656"/>
      <c r="E81" s="656"/>
      <c r="F81" s="656"/>
      <c r="G81" s="656"/>
      <c r="H81" s="656"/>
      <c r="I81" s="656"/>
      <c r="J81" s="656"/>
      <c r="K81" s="656"/>
      <c r="L81" s="656"/>
      <c r="M81" s="656"/>
    </row>
    <row r="82" spans="1:13" s="736" customFormat="1" ht="13.5" customHeight="1">
      <c r="A82" s="679"/>
      <c r="B82" s="691" t="s">
        <v>903</v>
      </c>
      <c r="C82" s="668"/>
      <c r="D82" s="656"/>
      <c r="E82" s="656"/>
      <c r="F82" s="656"/>
      <c r="G82" s="656"/>
      <c r="H82" s="656"/>
      <c r="I82" s="656"/>
      <c r="J82" s="656"/>
      <c r="K82" s="656"/>
      <c r="L82" s="656"/>
      <c r="M82" s="656"/>
    </row>
    <row r="83" spans="1:13" s="736" customFormat="1" ht="13.5" customHeight="1">
      <c r="A83" s="679"/>
      <c r="B83" s="691" t="s">
        <v>904</v>
      </c>
      <c r="C83" s="668"/>
      <c r="D83" s="656"/>
      <c r="E83" s="656"/>
      <c r="F83" s="656"/>
      <c r="G83" s="656"/>
      <c r="H83" s="656"/>
      <c r="I83" s="656"/>
      <c r="J83" s="656"/>
      <c r="K83" s="656"/>
      <c r="L83" s="656"/>
      <c r="M83" s="656"/>
    </row>
    <row r="84" spans="1:13" s="736" customFormat="1" ht="13.5" customHeight="1">
      <c r="A84" s="679"/>
      <c r="B84" s="691" t="s">
        <v>905</v>
      </c>
      <c r="C84" s="668"/>
      <c r="D84" s="656"/>
      <c r="E84" s="656"/>
      <c r="F84" s="656"/>
      <c r="G84" s="656"/>
      <c r="H84" s="656"/>
      <c r="I84" s="656"/>
      <c r="J84" s="656"/>
      <c r="K84" s="656"/>
      <c r="L84" s="656"/>
      <c r="M84" s="656"/>
    </row>
    <row r="85" spans="1:13" s="736" customFormat="1" ht="13.5" customHeight="1">
      <c r="A85" s="679"/>
      <c r="B85" s="691" t="s">
        <v>906</v>
      </c>
      <c r="C85" s="668"/>
      <c r="D85" s="656"/>
      <c r="E85" s="656"/>
      <c r="F85" s="656"/>
      <c r="G85" s="656"/>
      <c r="H85" s="656"/>
      <c r="I85" s="656"/>
      <c r="J85" s="656"/>
      <c r="K85" s="656"/>
      <c r="L85" s="656"/>
      <c r="M85" s="656"/>
    </row>
    <row r="86" spans="1:13" s="736" customFormat="1" ht="13.5" customHeight="1">
      <c r="A86" s="679"/>
      <c r="B86" s="691" t="s">
        <v>907</v>
      </c>
      <c r="C86" s="668"/>
      <c r="D86" s="656"/>
      <c r="E86" s="656"/>
      <c r="F86" s="656"/>
      <c r="G86" s="656"/>
      <c r="H86" s="656"/>
      <c r="I86" s="656"/>
      <c r="J86" s="656"/>
      <c r="K86" s="656"/>
      <c r="L86" s="656"/>
      <c r="M86" s="656"/>
    </row>
    <row r="87" spans="1:13" s="736" customFormat="1" ht="13.5" customHeight="1">
      <c r="A87" s="679"/>
      <c r="B87" s="691" t="s">
        <v>908</v>
      </c>
      <c r="C87" s="668"/>
      <c r="D87" s="656"/>
      <c r="E87" s="656"/>
      <c r="F87" s="656"/>
      <c r="G87" s="656"/>
      <c r="H87" s="656"/>
      <c r="I87" s="656"/>
      <c r="J87" s="656"/>
      <c r="K87" s="656"/>
      <c r="L87" s="656"/>
      <c r="M87" s="656"/>
    </row>
    <row r="88" spans="1:13" s="736" customFormat="1" ht="13.5" customHeight="1">
      <c r="A88" s="679"/>
      <c r="B88" s="691" t="s">
        <v>909</v>
      </c>
      <c r="C88" s="668"/>
      <c r="D88" s="656"/>
      <c r="E88" s="656"/>
      <c r="F88" s="656"/>
      <c r="G88" s="656"/>
      <c r="H88" s="656"/>
      <c r="I88" s="656"/>
      <c r="J88" s="656"/>
      <c r="K88" s="656"/>
      <c r="L88" s="656"/>
      <c r="M88" s="656"/>
    </row>
    <row r="89" spans="1:13" s="736" customFormat="1" ht="13.5" customHeight="1">
      <c r="A89" s="679"/>
      <c r="B89" s="691" t="s">
        <v>910</v>
      </c>
      <c r="C89" s="668"/>
      <c r="D89" s="656"/>
      <c r="E89" s="656"/>
      <c r="F89" s="656"/>
      <c r="G89" s="656"/>
      <c r="H89" s="656"/>
      <c r="I89" s="656"/>
      <c r="J89" s="656"/>
      <c r="K89" s="656"/>
      <c r="L89" s="656"/>
      <c r="M89" s="656"/>
    </row>
    <row r="90" spans="1:13" s="736" customFormat="1" ht="13.5" customHeight="1">
      <c r="A90" s="677"/>
      <c r="B90" s="696"/>
      <c r="C90" s="665"/>
      <c r="D90" s="656"/>
      <c r="E90" s="656"/>
      <c r="F90" s="656"/>
      <c r="G90" s="656"/>
      <c r="H90" s="656"/>
      <c r="I90" s="656"/>
      <c r="J90" s="656"/>
      <c r="K90" s="656"/>
      <c r="L90" s="656"/>
      <c r="M90" s="656"/>
    </row>
    <row r="91" spans="1:13" s="751" customFormat="1" ht="13.5" customHeight="1">
      <c r="A91" s="754" t="s">
        <v>648</v>
      </c>
      <c r="B91" s="753" t="s">
        <v>911</v>
      </c>
      <c r="C91" s="662" t="s">
        <v>912</v>
      </c>
      <c r="D91" s="695"/>
      <c r="E91" s="695"/>
      <c r="F91" s="695"/>
      <c r="G91" s="695"/>
      <c r="H91" s="695"/>
      <c r="I91" s="695"/>
      <c r="J91" s="695"/>
      <c r="K91" s="695"/>
      <c r="L91" s="695"/>
      <c r="M91" s="695"/>
    </row>
    <row r="92" spans="1:13" s="751" customFormat="1" ht="13.5" customHeight="1">
      <c r="A92" s="752"/>
      <c r="B92" s="696"/>
      <c r="C92" s="665" t="s">
        <v>913</v>
      </c>
      <c r="D92" s="695"/>
      <c r="E92" s="695"/>
      <c r="F92" s="695"/>
      <c r="G92" s="695"/>
      <c r="H92" s="695"/>
      <c r="I92" s="695"/>
      <c r="J92" s="695"/>
      <c r="K92" s="695"/>
      <c r="L92" s="695"/>
      <c r="M92" s="695"/>
    </row>
    <row r="93" spans="1:13" s="736" customFormat="1" ht="13.5" customHeight="1">
      <c r="A93" s="664" t="s">
        <v>670</v>
      </c>
      <c r="B93" s="750" t="s">
        <v>914</v>
      </c>
      <c r="C93" s="662" t="s">
        <v>915</v>
      </c>
      <c r="D93" s="656"/>
      <c r="E93" s="656"/>
      <c r="F93" s="656"/>
      <c r="G93" s="656"/>
      <c r="H93" s="656"/>
      <c r="I93" s="656"/>
      <c r="J93" s="656"/>
      <c r="K93" s="656"/>
      <c r="L93" s="656"/>
      <c r="M93" s="656"/>
    </row>
    <row r="94" spans="1:13" s="736" customFormat="1" ht="13.5" customHeight="1">
      <c r="A94" s="678"/>
      <c r="B94" s="656" t="s">
        <v>916</v>
      </c>
      <c r="C94" s="668"/>
      <c r="D94" s="656"/>
      <c r="E94" s="656"/>
      <c r="F94" s="656"/>
      <c r="G94" s="656"/>
      <c r="H94" s="656"/>
      <c r="I94" s="656"/>
      <c r="J94" s="656"/>
      <c r="K94" s="656"/>
      <c r="L94" s="656"/>
      <c r="M94" s="656"/>
    </row>
    <row r="95" spans="1:13" s="736" customFormat="1" ht="13.5" customHeight="1">
      <c r="A95" s="678"/>
      <c r="B95" s="656" t="s">
        <v>917</v>
      </c>
      <c r="C95" s="668"/>
      <c r="D95" s="656"/>
      <c r="E95" s="656"/>
      <c r="F95" s="656"/>
      <c r="G95" s="656"/>
      <c r="H95" s="656"/>
      <c r="I95" s="656"/>
      <c r="J95" s="656"/>
      <c r="K95" s="656"/>
      <c r="L95" s="656"/>
      <c r="M95" s="656"/>
    </row>
    <row r="96" spans="1:13" s="736" customFormat="1" ht="13.5" customHeight="1">
      <c r="A96" s="667"/>
      <c r="B96" s="749"/>
      <c r="C96" s="665"/>
      <c r="D96" s="656"/>
      <c r="E96" s="656"/>
      <c r="F96" s="656"/>
      <c r="G96" s="656"/>
      <c r="H96" s="656"/>
      <c r="I96" s="656"/>
      <c r="J96" s="656"/>
      <c r="K96" s="656"/>
      <c r="L96" s="656"/>
      <c r="M96" s="656"/>
    </row>
    <row r="97" spans="1:13" s="736" customFormat="1" ht="13.5" customHeight="1">
      <c r="A97" s="679" t="s">
        <v>672</v>
      </c>
      <c r="B97" s="691" t="s">
        <v>918</v>
      </c>
      <c r="C97" s="668" t="s">
        <v>563</v>
      </c>
      <c r="D97" s="656"/>
      <c r="E97" s="656"/>
      <c r="F97" s="656"/>
      <c r="G97" s="656"/>
      <c r="H97" s="656"/>
      <c r="I97" s="656"/>
      <c r="J97" s="656"/>
      <c r="K97" s="656"/>
      <c r="L97" s="656"/>
      <c r="M97" s="656"/>
    </row>
    <row r="98" spans="1:13" s="736" customFormat="1" ht="13.5" customHeight="1">
      <c r="A98" s="679"/>
      <c r="B98" s="691" t="s">
        <v>919</v>
      </c>
      <c r="C98" s="668"/>
      <c r="D98" s="656"/>
      <c r="E98" s="656"/>
      <c r="F98" s="656"/>
      <c r="G98" s="656"/>
      <c r="H98" s="656"/>
      <c r="I98" s="656"/>
      <c r="J98" s="656"/>
      <c r="K98" s="656"/>
      <c r="L98" s="656"/>
      <c r="M98" s="656"/>
    </row>
    <row r="99" spans="1:13" s="736" customFormat="1" ht="13.5" customHeight="1">
      <c r="A99" s="667"/>
      <c r="B99" s="696"/>
      <c r="C99" s="665"/>
      <c r="D99" s="656"/>
      <c r="E99" s="656"/>
      <c r="F99" s="656"/>
      <c r="G99" s="656"/>
      <c r="H99" s="656"/>
      <c r="I99" s="656"/>
      <c r="J99" s="656"/>
      <c r="K99" s="656"/>
      <c r="L99" s="656"/>
      <c r="M99" s="656"/>
    </row>
    <row r="100" spans="1:13" s="736" customFormat="1" ht="13.5" customHeight="1">
      <c r="A100" s="680" t="s">
        <v>179</v>
      </c>
      <c r="B100" s="741"/>
      <c r="C100" s="662" t="s">
        <v>638</v>
      </c>
      <c r="D100" s="656"/>
      <c r="E100" s="656"/>
      <c r="F100" s="656"/>
      <c r="G100" s="656"/>
      <c r="H100" s="656"/>
      <c r="I100" s="656"/>
      <c r="J100" s="656"/>
      <c r="K100" s="656"/>
      <c r="L100" s="656"/>
      <c r="M100" s="656"/>
    </row>
    <row r="101" spans="1:13" s="736" customFormat="1" ht="13.5" customHeight="1">
      <c r="A101" s="677"/>
      <c r="B101" s="696"/>
      <c r="C101" s="665"/>
      <c r="D101" s="656"/>
      <c r="E101" s="656"/>
      <c r="F101" s="656"/>
      <c r="G101" s="656"/>
      <c r="H101" s="656"/>
      <c r="I101" s="656"/>
      <c r="J101" s="656"/>
      <c r="K101" s="656"/>
      <c r="L101" s="656"/>
      <c r="M101" s="656"/>
    </row>
    <row r="102" spans="1:13" s="736" customFormat="1" ht="13.5" customHeight="1">
      <c r="A102" s="680" t="s">
        <v>682</v>
      </c>
      <c r="B102" s="741"/>
      <c r="C102" s="662" t="s">
        <v>543</v>
      </c>
      <c r="D102" s="656"/>
      <c r="E102" s="656"/>
      <c r="F102" s="656"/>
      <c r="G102" s="656"/>
      <c r="H102" s="656"/>
      <c r="I102" s="656"/>
      <c r="J102" s="656"/>
      <c r="K102" s="656"/>
      <c r="L102" s="656"/>
      <c r="M102" s="656"/>
    </row>
    <row r="103" spans="1:13" s="736" customFormat="1" ht="13.5" customHeight="1">
      <c r="A103" s="677"/>
      <c r="B103" s="696"/>
      <c r="C103" s="665"/>
      <c r="D103" s="656"/>
      <c r="E103" s="656"/>
      <c r="F103" s="656"/>
      <c r="G103" s="656"/>
      <c r="H103" s="656"/>
      <c r="I103" s="656"/>
      <c r="J103" s="656"/>
      <c r="K103" s="656"/>
      <c r="L103" s="656"/>
      <c r="M103" s="656"/>
    </row>
    <row r="104" spans="1:13" s="736" customFormat="1" ht="13.5" customHeight="1">
      <c r="A104" s="680" t="s">
        <v>684</v>
      </c>
      <c r="B104" s="741" t="s">
        <v>920</v>
      </c>
      <c r="C104" s="662" t="s">
        <v>563</v>
      </c>
      <c r="D104" s="656"/>
      <c r="E104" s="656"/>
      <c r="F104" s="656"/>
      <c r="G104" s="656"/>
      <c r="H104" s="656"/>
      <c r="I104" s="656"/>
      <c r="J104" s="656"/>
      <c r="K104" s="656"/>
      <c r="L104" s="656"/>
      <c r="M104" s="656"/>
    </row>
    <row r="105" spans="1:13" s="736" customFormat="1" ht="13.5" customHeight="1">
      <c r="A105" s="679"/>
      <c r="B105" s="691" t="s">
        <v>921</v>
      </c>
      <c r="C105" s="668"/>
      <c r="D105" s="656"/>
      <c r="E105" s="656"/>
      <c r="F105" s="656"/>
      <c r="G105" s="656"/>
      <c r="H105" s="656"/>
      <c r="I105" s="656"/>
      <c r="J105" s="656"/>
      <c r="K105" s="656"/>
      <c r="L105" s="656"/>
      <c r="M105" s="656"/>
    </row>
    <row r="106" spans="1:13" s="736" customFormat="1" ht="13.5" customHeight="1">
      <c r="A106" s="679"/>
      <c r="B106" s="691" t="s">
        <v>922</v>
      </c>
      <c r="C106" s="668"/>
      <c r="D106" s="656"/>
      <c r="E106" s="656"/>
      <c r="F106" s="656"/>
      <c r="G106" s="656"/>
      <c r="H106" s="656"/>
      <c r="I106" s="656"/>
      <c r="J106" s="656"/>
      <c r="K106" s="656"/>
      <c r="L106" s="656"/>
      <c r="M106" s="656"/>
    </row>
    <row r="107" spans="1:13" s="736" customFormat="1" ht="13.5" customHeight="1">
      <c r="A107" s="679"/>
      <c r="B107" s="691" t="s">
        <v>923</v>
      </c>
      <c r="C107" s="668"/>
      <c r="D107" s="656"/>
      <c r="E107" s="656"/>
      <c r="F107" s="656"/>
      <c r="G107" s="656"/>
      <c r="H107" s="656"/>
      <c r="I107" s="656"/>
      <c r="J107" s="656"/>
      <c r="K107" s="656"/>
      <c r="L107" s="656"/>
      <c r="M107" s="656"/>
    </row>
    <row r="108" spans="1:13" s="736" customFormat="1" ht="13.5" customHeight="1">
      <c r="A108" s="679"/>
      <c r="B108" s="691" t="s">
        <v>924</v>
      </c>
      <c r="C108" s="668"/>
      <c r="D108" s="656"/>
      <c r="E108" s="656"/>
      <c r="F108" s="656"/>
      <c r="G108" s="656"/>
      <c r="H108" s="656"/>
      <c r="I108" s="656"/>
      <c r="J108" s="656"/>
      <c r="K108" s="656"/>
      <c r="L108" s="656"/>
      <c r="M108" s="656"/>
    </row>
    <row r="109" spans="1:13" s="736" customFormat="1" ht="13.5" customHeight="1">
      <c r="A109" s="679"/>
      <c r="B109" s="691" t="s">
        <v>925</v>
      </c>
      <c r="C109" s="668"/>
      <c r="D109" s="656"/>
      <c r="E109" s="656"/>
      <c r="F109" s="656"/>
      <c r="G109" s="656"/>
      <c r="H109" s="656"/>
      <c r="I109" s="656"/>
      <c r="J109" s="656"/>
      <c r="K109" s="656"/>
      <c r="L109" s="656"/>
      <c r="M109" s="656"/>
    </row>
    <row r="110" spans="1:13" s="736" customFormat="1" ht="13.5" customHeight="1">
      <c r="A110" s="679"/>
      <c r="B110" s="691"/>
      <c r="C110" s="668"/>
      <c r="D110" s="656"/>
      <c r="E110" s="656"/>
      <c r="F110" s="656"/>
      <c r="G110" s="656"/>
      <c r="H110" s="656"/>
      <c r="I110" s="656"/>
      <c r="J110" s="656"/>
      <c r="K110" s="656"/>
      <c r="L110" s="656"/>
      <c r="M110" s="656"/>
    </row>
    <row r="111" spans="1:13" s="736" customFormat="1" ht="13.5" customHeight="1">
      <c r="A111" s="680" t="s">
        <v>691</v>
      </c>
      <c r="B111" s="741" t="s">
        <v>914</v>
      </c>
      <c r="C111" s="662" t="s">
        <v>642</v>
      </c>
      <c r="D111" s="656"/>
      <c r="E111" s="656"/>
      <c r="F111" s="656"/>
      <c r="G111" s="656"/>
      <c r="H111" s="656"/>
      <c r="I111" s="656"/>
      <c r="J111" s="656"/>
      <c r="K111" s="656"/>
      <c r="L111" s="656"/>
      <c r="M111" s="656"/>
    </row>
    <row r="112" spans="1:13" s="736" customFormat="1" ht="13.5" customHeight="1">
      <c r="A112" s="679"/>
      <c r="B112" s="691" t="s">
        <v>926</v>
      </c>
      <c r="C112" s="668"/>
      <c r="D112" s="656"/>
      <c r="E112" s="656"/>
      <c r="F112" s="656"/>
      <c r="G112" s="656"/>
      <c r="H112" s="656"/>
      <c r="I112" s="656"/>
      <c r="J112" s="656"/>
      <c r="K112" s="656"/>
      <c r="L112" s="656"/>
      <c r="M112" s="656"/>
    </row>
    <row r="113" spans="1:13" s="736" customFormat="1" ht="13.5" customHeight="1">
      <c r="A113" s="677"/>
      <c r="B113" s="696"/>
      <c r="C113" s="665"/>
      <c r="D113" s="656"/>
      <c r="E113" s="656"/>
      <c r="F113" s="656"/>
      <c r="G113" s="656"/>
      <c r="H113" s="656"/>
      <c r="I113" s="656"/>
      <c r="J113" s="656"/>
      <c r="K113" s="656"/>
      <c r="L113" s="656"/>
      <c r="M113" s="656"/>
    </row>
    <row r="114" spans="1:13" s="736" customFormat="1" ht="13.5" customHeight="1">
      <c r="A114" s="680" t="s">
        <v>693</v>
      </c>
      <c r="B114" s="741" t="s">
        <v>927</v>
      </c>
      <c r="C114" s="662" t="s">
        <v>516</v>
      </c>
      <c r="D114" s="656"/>
      <c r="E114" s="656"/>
      <c r="F114" s="656"/>
      <c r="G114" s="656"/>
      <c r="H114" s="656"/>
      <c r="I114" s="656"/>
      <c r="J114" s="656"/>
      <c r="K114" s="656"/>
      <c r="L114" s="656"/>
      <c r="M114" s="656"/>
    </row>
    <row r="115" spans="1:13" s="736" customFormat="1" ht="13.5" customHeight="1">
      <c r="A115" s="677"/>
      <c r="B115" s="696"/>
      <c r="C115" s="665"/>
      <c r="D115" s="656"/>
      <c r="E115" s="656"/>
      <c r="F115" s="656"/>
      <c r="G115" s="656"/>
      <c r="H115" s="656"/>
      <c r="I115" s="656"/>
      <c r="J115" s="656"/>
      <c r="K115" s="656"/>
      <c r="L115" s="656"/>
      <c r="M115" s="656"/>
    </row>
    <row r="116" spans="1:13" s="736" customFormat="1" ht="13.5" customHeight="1">
      <c r="A116" s="680" t="s">
        <v>698</v>
      </c>
      <c r="B116" s="741" t="s">
        <v>928</v>
      </c>
      <c r="C116" s="662" t="s">
        <v>929</v>
      </c>
      <c r="D116" s="656"/>
      <c r="E116" s="656"/>
      <c r="F116" s="656"/>
      <c r="G116" s="656"/>
      <c r="H116" s="656"/>
      <c r="I116" s="656"/>
      <c r="J116" s="656"/>
      <c r="K116" s="656"/>
      <c r="L116" s="656"/>
      <c r="M116" s="656"/>
    </row>
    <row r="117" spans="1:13" s="736" customFormat="1" ht="13.5" customHeight="1">
      <c r="A117" s="677"/>
      <c r="B117" s="696"/>
      <c r="C117" s="665"/>
      <c r="D117" s="656"/>
      <c r="E117" s="656"/>
      <c r="F117" s="656"/>
      <c r="G117" s="656"/>
      <c r="H117" s="656"/>
      <c r="I117" s="656"/>
      <c r="J117" s="656"/>
      <c r="K117" s="656"/>
      <c r="L117" s="656"/>
      <c r="M117" s="656"/>
    </row>
    <row r="118" spans="1:13" s="736" customFormat="1" ht="13.5" customHeight="1">
      <c r="A118" s="680" t="s">
        <v>705</v>
      </c>
      <c r="B118" s="741" t="s">
        <v>930</v>
      </c>
      <c r="C118" s="662" t="s">
        <v>931</v>
      </c>
      <c r="D118" s="656"/>
      <c r="E118" s="656"/>
      <c r="F118" s="656"/>
      <c r="G118" s="656"/>
      <c r="H118" s="656"/>
      <c r="I118" s="656"/>
      <c r="J118" s="656"/>
      <c r="K118" s="656"/>
      <c r="L118" s="656"/>
      <c r="M118" s="656"/>
    </row>
    <row r="119" spans="1:13" s="736" customFormat="1" ht="13.5" customHeight="1">
      <c r="A119" s="679"/>
      <c r="B119" s="691"/>
      <c r="C119" s="668"/>
      <c r="D119" s="656"/>
      <c r="E119" s="656"/>
      <c r="F119" s="656"/>
      <c r="G119" s="656"/>
      <c r="H119" s="656"/>
      <c r="I119" s="656"/>
      <c r="J119" s="656"/>
      <c r="K119" s="656"/>
      <c r="L119" s="656"/>
      <c r="M119" s="656"/>
    </row>
    <row r="120" spans="1:13" s="736" customFormat="1" ht="13.5" customHeight="1">
      <c r="A120" s="680" t="s">
        <v>718</v>
      </c>
      <c r="B120" s="741" t="s">
        <v>930</v>
      </c>
      <c r="C120" s="662" t="s">
        <v>932</v>
      </c>
      <c r="D120" s="656"/>
      <c r="E120" s="656"/>
      <c r="F120" s="656"/>
      <c r="G120" s="656"/>
      <c r="H120" s="656"/>
      <c r="I120" s="656"/>
      <c r="J120" s="656"/>
      <c r="K120" s="656"/>
      <c r="L120" s="656"/>
      <c r="M120" s="656"/>
    </row>
    <row r="121" spans="1:13" s="736" customFormat="1" ht="13.5" customHeight="1">
      <c r="A121" s="679"/>
      <c r="B121" s="691"/>
      <c r="C121" s="668"/>
      <c r="D121" s="656"/>
      <c r="E121" s="656"/>
      <c r="F121" s="656"/>
      <c r="G121" s="656"/>
      <c r="H121" s="656"/>
      <c r="I121" s="656"/>
      <c r="J121" s="656"/>
      <c r="K121" s="656"/>
      <c r="L121" s="656"/>
      <c r="M121" s="656"/>
    </row>
    <row r="122" spans="1:13" s="736" customFormat="1" ht="13.5" customHeight="1">
      <c r="A122" s="664" t="s">
        <v>735</v>
      </c>
      <c r="B122" s="741" t="s">
        <v>933</v>
      </c>
      <c r="C122" s="662"/>
      <c r="D122" s="656"/>
      <c r="E122" s="656"/>
      <c r="F122" s="656"/>
      <c r="G122" s="656"/>
      <c r="H122" s="656"/>
      <c r="I122" s="656"/>
      <c r="J122" s="656"/>
      <c r="K122" s="656"/>
      <c r="L122" s="656"/>
      <c r="M122" s="656"/>
    </row>
    <row r="123" spans="1:13" s="736" customFormat="1" ht="13.5" customHeight="1">
      <c r="A123" s="679"/>
      <c r="B123" s="691" t="s">
        <v>934</v>
      </c>
      <c r="C123" s="668"/>
      <c r="D123" s="656"/>
      <c r="E123" s="656"/>
      <c r="F123" s="656"/>
      <c r="G123" s="656"/>
      <c r="H123" s="656"/>
      <c r="I123" s="656"/>
      <c r="J123" s="656"/>
      <c r="K123" s="656"/>
      <c r="L123" s="656"/>
      <c r="M123" s="656"/>
    </row>
    <row r="124" spans="1:13" s="736" customFormat="1" ht="13.5" customHeight="1">
      <c r="A124" s="677"/>
      <c r="B124" s="696"/>
      <c r="C124" s="665"/>
      <c r="D124" s="656"/>
      <c r="E124" s="656"/>
      <c r="F124" s="656"/>
      <c r="G124" s="656"/>
      <c r="H124" s="656"/>
      <c r="I124" s="656"/>
      <c r="J124" s="656"/>
      <c r="K124" s="656"/>
      <c r="L124" s="656"/>
      <c r="M124" s="656"/>
    </row>
    <row r="125" spans="1:13" s="736" customFormat="1" ht="13.5" customHeight="1">
      <c r="A125" s="680" t="s">
        <v>741</v>
      </c>
      <c r="B125" s="741" t="s">
        <v>935</v>
      </c>
      <c r="C125" s="662" t="s">
        <v>936</v>
      </c>
      <c r="D125" s="656"/>
      <c r="E125" s="656"/>
      <c r="F125" s="656"/>
      <c r="G125" s="656"/>
      <c r="H125" s="656"/>
      <c r="I125" s="656"/>
      <c r="J125" s="656"/>
      <c r="K125" s="656"/>
      <c r="L125" s="656"/>
      <c r="M125" s="656"/>
    </row>
    <row r="126" spans="1:13" s="736" customFormat="1" ht="13.5" customHeight="1">
      <c r="A126" s="677"/>
      <c r="B126" s="696"/>
      <c r="C126" s="665"/>
      <c r="D126" s="656"/>
      <c r="E126" s="656"/>
      <c r="F126" s="656"/>
      <c r="G126" s="656"/>
      <c r="H126" s="656"/>
      <c r="I126" s="656"/>
      <c r="J126" s="656"/>
      <c r="K126" s="656"/>
      <c r="L126" s="656"/>
      <c r="M126" s="656"/>
    </row>
    <row r="127" spans="1:13" s="736" customFormat="1" ht="13.5" customHeight="1">
      <c r="A127" s="679" t="s">
        <v>752</v>
      </c>
      <c r="B127" s="691" t="s">
        <v>937</v>
      </c>
      <c r="C127" s="668" t="s">
        <v>563</v>
      </c>
      <c r="D127" s="656"/>
      <c r="E127" s="656"/>
      <c r="F127" s="656"/>
      <c r="G127" s="656"/>
      <c r="H127" s="656"/>
      <c r="I127" s="656"/>
      <c r="J127" s="656"/>
      <c r="K127" s="656"/>
      <c r="L127" s="656"/>
      <c r="M127" s="656"/>
    </row>
    <row r="128" spans="1:13" s="736" customFormat="1" ht="13.5" customHeight="1">
      <c r="A128" s="677"/>
      <c r="B128" s="696"/>
      <c r="C128" s="665"/>
      <c r="D128" s="656"/>
      <c r="E128" s="656"/>
      <c r="F128" s="656"/>
      <c r="G128" s="656"/>
      <c r="H128" s="656"/>
      <c r="I128" s="656"/>
      <c r="J128" s="656"/>
      <c r="K128" s="656"/>
      <c r="L128" s="656"/>
      <c r="M128" s="656"/>
    </row>
    <row r="129" spans="1:13" s="736" customFormat="1" ht="13.5" customHeight="1">
      <c r="A129" s="680" t="s">
        <v>755</v>
      </c>
      <c r="B129" s="741" t="s">
        <v>935</v>
      </c>
      <c r="C129" s="662" t="s">
        <v>938</v>
      </c>
      <c r="D129" s="656"/>
      <c r="E129" s="656"/>
      <c r="F129" s="656"/>
      <c r="G129" s="656"/>
      <c r="H129" s="656"/>
      <c r="I129" s="656"/>
      <c r="J129" s="656"/>
      <c r="K129" s="656"/>
      <c r="L129" s="656"/>
      <c r="M129" s="656"/>
    </row>
    <row r="130" spans="1:13" s="736" customFormat="1" ht="13.5" customHeight="1">
      <c r="A130" s="677"/>
      <c r="B130" s="696"/>
      <c r="C130" s="687" t="s">
        <v>939</v>
      </c>
      <c r="E130" s="656"/>
      <c r="F130" s="656"/>
      <c r="G130" s="656"/>
      <c r="H130" s="656"/>
      <c r="I130" s="656"/>
      <c r="J130" s="656"/>
      <c r="K130" s="656"/>
      <c r="L130" s="656"/>
      <c r="M130" s="656"/>
    </row>
    <row r="131" spans="1:13" s="736" customFormat="1" ht="13.5" customHeight="1">
      <c r="A131" s="680" t="s">
        <v>763</v>
      </c>
      <c r="B131" s="741" t="s">
        <v>940</v>
      </c>
      <c r="C131" s="687"/>
      <c r="D131" s="656"/>
      <c r="E131" s="656"/>
      <c r="F131" s="656"/>
      <c r="G131" s="656"/>
      <c r="H131" s="656"/>
      <c r="I131" s="656"/>
      <c r="J131" s="656"/>
      <c r="K131" s="656"/>
      <c r="L131" s="656"/>
      <c r="M131" s="656"/>
    </row>
    <row r="132" spans="1:13" s="736" customFormat="1" ht="13.5" customHeight="1">
      <c r="A132" s="677"/>
      <c r="B132" s="696"/>
      <c r="C132" s="748"/>
      <c r="D132" s="747"/>
      <c r="E132" s="656"/>
      <c r="F132" s="656"/>
      <c r="G132" s="656"/>
      <c r="H132" s="656"/>
      <c r="I132" s="656"/>
      <c r="J132" s="656"/>
      <c r="K132" s="656"/>
      <c r="L132" s="656"/>
      <c r="M132" s="656"/>
    </row>
    <row r="133" spans="1:13" s="736" customFormat="1" ht="13.5" customHeight="1">
      <c r="A133" s="680" t="s">
        <v>768</v>
      </c>
      <c r="B133" s="741" t="s">
        <v>941</v>
      </c>
      <c r="C133" s="662" t="s">
        <v>942</v>
      </c>
      <c r="D133" s="656"/>
      <c r="E133" s="656"/>
      <c r="F133" s="656"/>
      <c r="G133" s="656"/>
      <c r="H133" s="656"/>
      <c r="I133" s="656"/>
      <c r="J133" s="656"/>
      <c r="K133" s="656"/>
      <c r="L133" s="656"/>
      <c r="M133" s="656"/>
    </row>
    <row r="134" spans="1:13" s="736" customFormat="1" ht="13.5" customHeight="1">
      <c r="A134" s="677"/>
      <c r="B134" s="696"/>
      <c r="C134" s="665"/>
      <c r="D134" s="656"/>
      <c r="E134" s="656"/>
      <c r="F134" s="656"/>
      <c r="G134" s="656"/>
      <c r="H134" s="656"/>
      <c r="I134" s="656"/>
      <c r="J134" s="656"/>
      <c r="K134" s="656"/>
      <c r="L134" s="656"/>
      <c r="M134" s="656"/>
    </row>
    <row r="135" spans="1:13" s="736" customFormat="1" ht="13.5" customHeight="1">
      <c r="A135" s="680" t="s">
        <v>773</v>
      </c>
      <c r="B135" s="741" t="s">
        <v>943</v>
      </c>
      <c r="C135" s="662" t="s">
        <v>944</v>
      </c>
      <c r="D135" s="656"/>
      <c r="E135" s="656"/>
      <c r="F135" s="656"/>
      <c r="G135" s="656"/>
      <c r="H135" s="656"/>
      <c r="I135" s="656"/>
      <c r="J135" s="656"/>
      <c r="K135" s="656"/>
      <c r="L135" s="656"/>
      <c r="M135" s="656"/>
    </row>
    <row r="136" spans="1:13" s="736" customFormat="1" ht="13.5" customHeight="1">
      <c r="A136" s="677"/>
      <c r="B136" s="696"/>
      <c r="C136" s="665"/>
      <c r="D136" s="656"/>
      <c r="E136" s="656"/>
      <c r="F136" s="656"/>
      <c r="G136" s="656"/>
      <c r="H136" s="656"/>
      <c r="I136" s="656"/>
      <c r="J136" s="656"/>
      <c r="K136" s="656"/>
      <c r="L136" s="656"/>
      <c r="M136" s="656"/>
    </row>
    <row r="137" spans="1:13" s="736" customFormat="1" ht="13.5" customHeight="1">
      <c r="A137" s="680" t="s">
        <v>784</v>
      </c>
      <c r="B137" s="741" t="s">
        <v>945</v>
      </c>
      <c r="C137" s="662" t="s">
        <v>867</v>
      </c>
      <c r="D137" s="656"/>
      <c r="E137" s="656"/>
      <c r="F137" s="656"/>
      <c r="G137" s="656"/>
      <c r="H137" s="656"/>
      <c r="I137" s="656"/>
      <c r="J137" s="656"/>
      <c r="K137" s="656"/>
      <c r="L137" s="656"/>
      <c r="M137" s="656"/>
    </row>
    <row r="138" spans="1:13" s="736" customFormat="1" ht="13.5" customHeight="1">
      <c r="A138" s="679"/>
      <c r="B138" s="691" t="s">
        <v>946</v>
      </c>
      <c r="C138" s="668"/>
      <c r="D138" s="656"/>
      <c r="E138" s="656"/>
      <c r="F138" s="656"/>
      <c r="G138" s="656"/>
      <c r="H138" s="656"/>
      <c r="I138" s="656"/>
      <c r="J138" s="656"/>
      <c r="K138" s="656"/>
      <c r="L138" s="656"/>
      <c r="M138" s="656"/>
    </row>
    <row r="139" spans="1:13" s="736" customFormat="1" ht="13.5" customHeight="1">
      <c r="A139" s="679"/>
      <c r="B139" s="691" t="s">
        <v>947</v>
      </c>
      <c r="C139" s="668"/>
      <c r="D139" s="656"/>
      <c r="E139" s="656"/>
      <c r="F139" s="656"/>
      <c r="G139" s="656"/>
      <c r="H139" s="656"/>
      <c r="I139" s="656"/>
      <c r="J139" s="656"/>
      <c r="K139" s="656"/>
      <c r="L139" s="656"/>
      <c r="M139" s="656"/>
    </row>
    <row r="140" spans="1:13" s="736" customFormat="1" ht="13.5" customHeight="1">
      <c r="A140" s="679"/>
      <c r="B140" s="691" t="s">
        <v>948</v>
      </c>
      <c r="C140" s="668"/>
      <c r="D140" s="656"/>
      <c r="E140" s="656"/>
      <c r="F140" s="656"/>
      <c r="G140" s="656"/>
      <c r="H140" s="656"/>
      <c r="I140" s="656"/>
      <c r="J140" s="656"/>
      <c r="K140" s="656"/>
      <c r="L140" s="656"/>
      <c r="M140" s="656"/>
    </row>
    <row r="141" spans="1:13" s="736" customFormat="1" ht="13.5" customHeight="1">
      <c r="A141" s="679"/>
      <c r="B141" s="691" t="s">
        <v>949</v>
      </c>
      <c r="C141" s="668"/>
      <c r="D141" s="656"/>
      <c r="E141" s="656"/>
      <c r="F141" s="656"/>
      <c r="G141" s="656"/>
      <c r="H141" s="656"/>
      <c r="I141" s="656"/>
      <c r="J141" s="656"/>
      <c r="K141" s="656"/>
      <c r="L141" s="656"/>
      <c r="M141" s="656"/>
    </row>
    <row r="142" spans="1:13" s="736" customFormat="1" ht="13.5" customHeight="1">
      <c r="A142" s="679"/>
      <c r="B142" s="691" t="s">
        <v>950</v>
      </c>
      <c r="C142" s="668"/>
      <c r="D142" s="656"/>
      <c r="E142" s="656"/>
      <c r="F142" s="656"/>
      <c r="G142" s="656"/>
      <c r="H142" s="656"/>
      <c r="I142" s="656"/>
      <c r="J142" s="656"/>
      <c r="K142" s="656"/>
      <c r="L142" s="656"/>
      <c r="M142" s="656"/>
    </row>
    <row r="143" spans="1:13" s="736" customFormat="1" ht="13.5" customHeight="1">
      <c r="A143" s="679"/>
      <c r="B143" s="691" t="s">
        <v>951</v>
      </c>
      <c r="C143" s="668"/>
      <c r="D143" s="656"/>
      <c r="E143" s="656"/>
      <c r="F143" s="656"/>
      <c r="G143" s="656"/>
      <c r="H143" s="656"/>
      <c r="I143" s="656"/>
      <c r="J143" s="656"/>
      <c r="K143" s="656"/>
      <c r="L143" s="656"/>
      <c r="M143" s="656"/>
    </row>
    <row r="144" spans="1:13" s="736" customFormat="1" ht="13.5" customHeight="1">
      <c r="A144" s="678"/>
      <c r="B144" s="691" t="s">
        <v>952</v>
      </c>
      <c r="C144" s="668" t="s">
        <v>783</v>
      </c>
      <c r="D144" s="656"/>
      <c r="E144" s="656"/>
      <c r="F144" s="656"/>
      <c r="G144" s="656"/>
      <c r="H144" s="656"/>
      <c r="I144" s="656"/>
      <c r="J144" s="656"/>
      <c r="K144" s="656"/>
      <c r="L144" s="656"/>
      <c r="M144" s="656"/>
    </row>
    <row r="145" spans="1:13" s="736" customFormat="1" ht="13.5" customHeight="1">
      <c r="A145" s="679"/>
      <c r="B145" s="691"/>
      <c r="C145" s="668"/>
      <c r="D145" s="656"/>
      <c r="E145" s="656"/>
      <c r="F145" s="656"/>
      <c r="G145" s="656"/>
      <c r="H145" s="656"/>
      <c r="I145" s="656"/>
      <c r="J145" s="656"/>
      <c r="K145" s="656"/>
      <c r="L145" s="656"/>
      <c r="M145" s="656"/>
    </row>
    <row r="146" spans="1:13" s="736" customFormat="1" ht="13.5" customHeight="1">
      <c r="A146" s="680" t="s">
        <v>793</v>
      </c>
      <c r="B146" s="741" t="s">
        <v>754</v>
      </c>
      <c r="C146" s="662" t="s">
        <v>754</v>
      </c>
      <c r="D146" s="656"/>
      <c r="E146" s="656"/>
      <c r="F146" s="656"/>
      <c r="G146" s="656"/>
      <c r="H146" s="656"/>
      <c r="I146" s="656"/>
      <c r="J146" s="656"/>
      <c r="K146" s="656"/>
      <c r="L146" s="656"/>
      <c r="M146" s="656"/>
    </row>
    <row r="147" spans="1:13" s="736" customFormat="1" ht="13.5" customHeight="1">
      <c r="A147" s="679"/>
      <c r="B147" s="691" t="s">
        <v>953</v>
      </c>
      <c r="C147" s="668" t="s">
        <v>953</v>
      </c>
      <c r="D147" s="656"/>
      <c r="E147" s="656"/>
      <c r="F147" s="656"/>
      <c r="G147" s="656"/>
      <c r="H147" s="656"/>
      <c r="I147" s="656"/>
      <c r="J147" s="656"/>
      <c r="K147" s="656"/>
      <c r="L147" s="656"/>
      <c r="M147" s="656"/>
    </row>
    <row r="148" spans="1:13" s="736" customFormat="1" ht="13.5" customHeight="1">
      <c r="A148" s="677"/>
      <c r="B148" s="696"/>
      <c r="C148" s="665"/>
      <c r="D148" s="656"/>
      <c r="E148" s="656"/>
      <c r="F148" s="656"/>
      <c r="G148" s="656"/>
      <c r="H148" s="656"/>
      <c r="I148" s="656"/>
      <c r="J148" s="656"/>
      <c r="K148" s="656"/>
      <c r="L148" s="656"/>
      <c r="M148" s="656"/>
    </row>
    <row r="149" spans="1:13" s="736" customFormat="1" ht="13.5" customHeight="1">
      <c r="A149" s="680" t="s">
        <v>796</v>
      </c>
      <c r="B149" s="741" t="s">
        <v>954</v>
      </c>
      <c r="C149" s="662"/>
      <c r="D149" s="656"/>
      <c r="E149" s="656"/>
      <c r="F149" s="656"/>
      <c r="G149" s="656"/>
      <c r="H149" s="656"/>
      <c r="I149" s="656"/>
      <c r="J149" s="656"/>
      <c r="K149" s="656"/>
      <c r="L149" s="656"/>
      <c r="M149" s="656"/>
    </row>
    <row r="150" spans="1:13" s="736" customFormat="1" ht="13.5" customHeight="1">
      <c r="A150" s="679"/>
      <c r="B150" s="691" t="s">
        <v>955</v>
      </c>
      <c r="C150" s="668"/>
      <c r="D150" s="656"/>
      <c r="E150" s="656"/>
      <c r="F150" s="656"/>
      <c r="G150" s="656"/>
      <c r="H150" s="656"/>
      <c r="I150" s="656"/>
      <c r="J150" s="656"/>
      <c r="K150" s="656"/>
      <c r="L150" s="656"/>
      <c r="M150" s="656"/>
    </row>
    <row r="151" spans="1:13" s="736" customFormat="1" ht="13.5" customHeight="1">
      <c r="A151" s="677"/>
      <c r="B151" s="696"/>
      <c r="C151" s="665"/>
      <c r="D151" s="656"/>
      <c r="E151" s="656"/>
      <c r="F151" s="656"/>
      <c r="G151" s="656"/>
      <c r="H151" s="656"/>
      <c r="I151" s="656"/>
      <c r="J151" s="656"/>
      <c r="K151" s="656"/>
      <c r="L151" s="656"/>
      <c r="M151" s="656"/>
    </row>
    <row r="152" spans="1:13" s="736" customFormat="1" ht="13.5" customHeight="1">
      <c r="A152" s="679" t="s">
        <v>800</v>
      </c>
      <c r="B152" s="691" t="s">
        <v>954</v>
      </c>
      <c r="C152" s="668"/>
      <c r="D152" s="656"/>
      <c r="E152" s="656"/>
      <c r="F152" s="656"/>
      <c r="G152" s="656"/>
      <c r="H152" s="656"/>
      <c r="I152" s="656"/>
      <c r="J152" s="656"/>
      <c r="K152" s="656"/>
      <c r="L152" s="656"/>
      <c r="M152" s="656"/>
    </row>
    <row r="153" spans="1:13" s="736" customFormat="1" ht="13.5" customHeight="1">
      <c r="A153" s="677"/>
      <c r="B153" s="696"/>
      <c r="C153" s="665"/>
      <c r="D153" s="656"/>
      <c r="E153" s="656"/>
      <c r="F153" s="656"/>
      <c r="G153" s="656"/>
      <c r="H153" s="656"/>
      <c r="I153" s="656"/>
      <c r="J153" s="656"/>
      <c r="K153" s="656"/>
      <c r="L153" s="656"/>
      <c r="M153" s="656"/>
    </row>
    <row r="154" spans="1:13" s="736" customFormat="1" ht="13.5" customHeight="1">
      <c r="A154" s="680" t="s">
        <v>802</v>
      </c>
      <c r="B154" s="741" t="s">
        <v>956</v>
      </c>
      <c r="C154" s="662"/>
      <c r="D154" s="656"/>
      <c r="E154" s="656"/>
      <c r="F154" s="656"/>
      <c r="G154" s="656"/>
      <c r="H154" s="656"/>
      <c r="I154" s="656"/>
      <c r="J154" s="656"/>
      <c r="K154" s="656"/>
      <c r="L154" s="656"/>
      <c r="M154" s="656"/>
    </row>
    <row r="155" spans="1:13" s="736" customFormat="1" ht="13.5" customHeight="1">
      <c r="A155" s="679"/>
      <c r="B155" s="691" t="s">
        <v>955</v>
      </c>
      <c r="C155" s="668"/>
      <c r="D155" s="656"/>
      <c r="E155" s="656"/>
      <c r="F155" s="656"/>
      <c r="G155" s="656"/>
      <c r="H155" s="656"/>
      <c r="I155" s="656"/>
      <c r="J155" s="656"/>
      <c r="K155" s="656"/>
      <c r="L155" s="656"/>
      <c r="M155" s="656"/>
    </row>
    <row r="156" spans="1:13" s="736" customFormat="1" ht="13.5" customHeight="1" thickBot="1">
      <c r="A156" s="714"/>
      <c r="B156" s="746"/>
      <c r="C156" s="659"/>
      <c r="D156" s="656"/>
      <c r="E156" s="656"/>
      <c r="F156" s="656"/>
      <c r="G156" s="656"/>
      <c r="H156" s="656"/>
      <c r="I156" s="656"/>
      <c r="J156" s="656"/>
      <c r="K156" s="656"/>
      <c r="L156" s="656"/>
      <c r="M156" s="656"/>
    </row>
    <row r="157" spans="1:13" s="736" customFormat="1" ht="13.5" customHeight="1">
      <c r="A157" s="745" t="s">
        <v>803</v>
      </c>
      <c r="B157" s="744"/>
      <c r="C157" s="743" t="s">
        <v>804</v>
      </c>
      <c r="D157" s="656"/>
      <c r="E157" s="656"/>
      <c r="F157" s="656"/>
      <c r="G157" s="656"/>
      <c r="H157" s="656"/>
      <c r="I157" s="656"/>
      <c r="J157" s="656"/>
      <c r="K157" s="656"/>
      <c r="L157" s="656"/>
      <c r="M157" s="656"/>
    </row>
    <row r="158" spans="1:13" s="736" customFormat="1" ht="13.5" customHeight="1">
      <c r="A158" s="670" t="s">
        <v>805</v>
      </c>
      <c r="B158" s="691"/>
      <c r="C158" s="668"/>
      <c r="D158" s="656"/>
      <c r="E158" s="656"/>
      <c r="F158" s="656"/>
      <c r="G158" s="656"/>
      <c r="H158" s="656"/>
      <c r="I158" s="656"/>
      <c r="J158" s="656"/>
      <c r="K158" s="656"/>
      <c r="L158" s="656"/>
      <c r="M158" s="656"/>
    </row>
    <row r="159" spans="1:13" s="736" customFormat="1" ht="13.5" customHeight="1">
      <c r="A159" s="671" t="s">
        <v>806</v>
      </c>
      <c r="B159" s="741" t="s">
        <v>957</v>
      </c>
      <c r="C159" s="662" t="s">
        <v>563</v>
      </c>
      <c r="D159" s="656"/>
      <c r="E159" s="656"/>
      <c r="F159" s="656"/>
      <c r="G159" s="656"/>
      <c r="H159" s="656"/>
      <c r="I159" s="656"/>
      <c r="J159" s="656"/>
      <c r="K159" s="656"/>
      <c r="L159" s="656"/>
      <c r="M159" s="656"/>
    </row>
    <row r="160" spans="1:13" s="736" customFormat="1" ht="13.5" customHeight="1">
      <c r="A160" s="673" t="s">
        <v>958</v>
      </c>
      <c r="B160" s="691" t="s">
        <v>959</v>
      </c>
      <c r="C160" s="668"/>
      <c r="D160" s="656"/>
      <c r="E160" s="656"/>
      <c r="F160" s="656"/>
      <c r="G160" s="656"/>
      <c r="H160" s="656"/>
      <c r="I160" s="656"/>
      <c r="J160" s="656"/>
      <c r="K160" s="656"/>
      <c r="L160" s="656"/>
      <c r="M160" s="656"/>
    </row>
    <row r="161" spans="1:13" s="736" customFormat="1" ht="13.5" customHeight="1">
      <c r="A161" s="670"/>
      <c r="B161" s="691" t="s">
        <v>807</v>
      </c>
      <c r="C161" s="668"/>
      <c r="D161" s="656"/>
      <c r="E161" s="656"/>
      <c r="F161" s="656"/>
      <c r="G161" s="656"/>
      <c r="H161" s="656"/>
      <c r="I161" s="656"/>
      <c r="J161" s="656"/>
      <c r="K161" s="656"/>
      <c r="L161" s="656"/>
      <c r="M161" s="656"/>
    </row>
    <row r="162" spans="1:13" s="736" customFormat="1" ht="13.5" customHeight="1">
      <c r="A162" s="670"/>
      <c r="B162" s="691" t="s">
        <v>960</v>
      </c>
      <c r="C162" s="668"/>
      <c r="D162" s="656"/>
      <c r="E162" s="656"/>
      <c r="F162" s="656"/>
      <c r="G162" s="656"/>
      <c r="H162" s="656"/>
      <c r="I162" s="656"/>
      <c r="J162" s="656"/>
      <c r="K162" s="656"/>
      <c r="L162" s="656"/>
      <c r="M162" s="656"/>
    </row>
    <row r="163" spans="1:13" s="736" customFormat="1" ht="13.5" customHeight="1">
      <c r="A163" s="670"/>
      <c r="B163" s="691" t="s">
        <v>810</v>
      </c>
      <c r="C163" s="668"/>
      <c r="D163" s="656"/>
      <c r="E163" s="656"/>
      <c r="F163" s="656"/>
      <c r="G163" s="656"/>
      <c r="H163" s="656"/>
      <c r="I163" s="656"/>
      <c r="J163" s="656"/>
      <c r="K163" s="656"/>
      <c r="L163" s="656"/>
      <c r="M163" s="656"/>
    </row>
    <row r="164" spans="1:13" s="736" customFormat="1" ht="13.5" customHeight="1">
      <c r="A164" s="670"/>
      <c r="B164" s="691" t="s">
        <v>961</v>
      </c>
      <c r="C164" s="668"/>
      <c r="D164" s="656"/>
      <c r="E164" s="656"/>
      <c r="F164" s="656"/>
      <c r="G164" s="656"/>
      <c r="H164" s="656"/>
      <c r="I164" s="656"/>
      <c r="J164" s="656"/>
      <c r="K164" s="656"/>
      <c r="L164" s="656"/>
      <c r="M164" s="656"/>
    </row>
    <row r="165" spans="1:13" s="736" customFormat="1" ht="13.5" customHeight="1">
      <c r="A165" s="670"/>
      <c r="B165" s="696"/>
      <c r="C165" s="665"/>
      <c r="D165" s="656"/>
      <c r="E165" s="656"/>
      <c r="F165" s="656"/>
      <c r="G165" s="656"/>
      <c r="H165" s="656"/>
      <c r="I165" s="656"/>
      <c r="J165" s="656"/>
      <c r="K165" s="656"/>
      <c r="L165" s="656"/>
      <c r="M165" s="656"/>
    </row>
    <row r="166" spans="1:13" s="736" customFormat="1" ht="13.5" customHeight="1">
      <c r="A166" s="671" t="s">
        <v>812</v>
      </c>
      <c r="B166" s="741" t="s">
        <v>962</v>
      </c>
      <c r="C166" s="662" t="s">
        <v>963</v>
      </c>
      <c r="D166" s="656"/>
      <c r="E166" s="656"/>
      <c r="F166" s="656"/>
      <c r="G166" s="656"/>
      <c r="H166" s="656"/>
      <c r="I166" s="656"/>
      <c r="J166" s="656"/>
      <c r="K166" s="656"/>
      <c r="L166" s="656"/>
      <c r="M166" s="656"/>
    </row>
    <row r="167" spans="1:13" s="736" customFormat="1" ht="13.5" customHeight="1">
      <c r="A167" s="670" t="s">
        <v>814</v>
      </c>
      <c r="B167" s="691" t="s">
        <v>964</v>
      </c>
      <c r="C167" s="675"/>
      <c r="D167" s="656"/>
      <c r="E167" s="656"/>
      <c r="F167" s="656"/>
      <c r="G167" s="656"/>
      <c r="H167" s="656"/>
      <c r="I167" s="656"/>
      <c r="J167" s="656"/>
      <c r="K167" s="656"/>
      <c r="L167" s="656"/>
      <c r="M167" s="656"/>
    </row>
    <row r="168" spans="1:13" s="736" customFormat="1" ht="13.5" customHeight="1">
      <c r="A168" s="670"/>
      <c r="B168" s="691" t="s">
        <v>965</v>
      </c>
      <c r="C168" s="675"/>
      <c r="D168" s="656"/>
      <c r="E168" s="656"/>
      <c r="F168" s="656"/>
      <c r="G168" s="656"/>
      <c r="H168" s="656"/>
      <c r="I168" s="656"/>
      <c r="J168" s="656"/>
      <c r="K168" s="656"/>
      <c r="L168" s="656"/>
      <c r="M168" s="656"/>
    </row>
    <row r="169" spans="1:13" s="736" customFormat="1" ht="13.5" customHeight="1">
      <c r="A169" s="670"/>
      <c r="B169" s="691"/>
      <c r="C169" s="675"/>
      <c r="D169" s="656"/>
      <c r="E169" s="656"/>
      <c r="F169" s="656"/>
      <c r="G169" s="656"/>
      <c r="H169" s="656"/>
      <c r="I169" s="656"/>
      <c r="J169" s="656"/>
      <c r="K169" s="656"/>
      <c r="L169" s="656"/>
      <c r="M169" s="656"/>
    </row>
    <row r="170" spans="1:13" s="736" customFormat="1" ht="13.5" customHeight="1">
      <c r="A170" s="671" t="s">
        <v>816</v>
      </c>
      <c r="B170" s="741"/>
      <c r="C170" s="662" t="s">
        <v>817</v>
      </c>
      <c r="D170" s="656"/>
      <c r="E170" s="656"/>
      <c r="F170" s="656"/>
      <c r="G170" s="656"/>
      <c r="H170" s="656"/>
      <c r="I170" s="656"/>
      <c r="J170" s="656"/>
      <c r="K170" s="656"/>
      <c r="L170" s="656"/>
      <c r="M170" s="656"/>
    </row>
    <row r="171" spans="1:13" s="736" customFormat="1" ht="13.5" customHeight="1">
      <c r="A171" s="670" t="s">
        <v>818</v>
      </c>
      <c r="B171" s="691"/>
      <c r="C171" s="668"/>
      <c r="D171" s="656"/>
      <c r="E171" s="656"/>
      <c r="F171" s="656"/>
      <c r="G171" s="656"/>
      <c r="H171" s="656"/>
      <c r="I171" s="656"/>
      <c r="J171" s="656"/>
      <c r="K171" s="656"/>
      <c r="L171" s="656"/>
      <c r="M171" s="656"/>
    </row>
    <row r="172" spans="1:13" s="736" customFormat="1" ht="13.5" customHeight="1">
      <c r="A172" s="671" t="s">
        <v>819</v>
      </c>
      <c r="B172" s="741"/>
      <c r="C172" s="662" t="s">
        <v>516</v>
      </c>
      <c r="D172" s="656"/>
      <c r="E172" s="656"/>
      <c r="F172" s="656"/>
      <c r="G172" s="656"/>
      <c r="H172" s="656"/>
      <c r="I172" s="656"/>
      <c r="J172" s="656"/>
      <c r="K172" s="656"/>
      <c r="L172" s="656"/>
      <c r="M172" s="656"/>
    </row>
    <row r="173" spans="1:13" s="736" customFormat="1" ht="13.5" customHeight="1">
      <c r="A173" s="711" t="s">
        <v>818</v>
      </c>
      <c r="B173" s="696"/>
      <c r="C173" s="668"/>
      <c r="D173" s="656"/>
      <c r="E173" s="656"/>
      <c r="F173" s="656"/>
      <c r="G173" s="656"/>
      <c r="H173" s="656"/>
      <c r="I173" s="656"/>
      <c r="J173" s="656"/>
      <c r="K173" s="656"/>
      <c r="L173" s="656"/>
      <c r="M173" s="656"/>
    </row>
    <row r="174" spans="1:13" s="736" customFormat="1" ht="13.5" customHeight="1">
      <c r="A174" s="671" t="s">
        <v>821</v>
      </c>
      <c r="B174" s="741"/>
      <c r="C174" s="662" t="s">
        <v>822</v>
      </c>
      <c r="D174" s="656"/>
      <c r="E174" s="656"/>
      <c r="F174" s="656"/>
      <c r="G174" s="656"/>
      <c r="H174" s="656"/>
      <c r="I174" s="656"/>
      <c r="J174" s="656"/>
      <c r="K174" s="656"/>
      <c r="L174" s="656"/>
      <c r="M174" s="656"/>
    </row>
    <row r="175" spans="1:13" s="736" customFormat="1" ht="13.5" customHeight="1">
      <c r="A175" s="711" t="s">
        <v>818</v>
      </c>
      <c r="B175" s="696"/>
      <c r="C175" s="665"/>
      <c r="D175" s="656"/>
      <c r="E175" s="656"/>
      <c r="F175" s="656"/>
      <c r="G175" s="656"/>
      <c r="H175" s="656"/>
      <c r="I175" s="656"/>
      <c r="J175" s="656"/>
      <c r="K175" s="656"/>
      <c r="L175" s="656"/>
      <c r="M175" s="656"/>
    </row>
    <row r="176" spans="1:13" ht="13.5" customHeight="1">
      <c r="A176" s="674" t="s">
        <v>824</v>
      </c>
      <c r="B176" s="741" t="s">
        <v>966</v>
      </c>
      <c r="C176" s="662" t="s">
        <v>825</v>
      </c>
      <c r="D176" s="655"/>
      <c r="E176" s="655"/>
      <c r="F176" s="655"/>
      <c r="G176" s="655"/>
      <c r="H176" s="655"/>
      <c r="I176" s="655"/>
      <c r="J176" s="655"/>
      <c r="K176" s="655"/>
      <c r="L176" s="655"/>
      <c r="M176" s="655"/>
    </row>
    <row r="177" spans="1:13" ht="13.5" customHeight="1">
      <c r="A177" s="673" t="s">
        <v>818</v>
      </c>
      <c r="B177" s="691"/>
      <c r="C177" s="742"/>
      <c r="D177" s="655"/>
      <c r="E177" s="655"/>
      <c r="F177" s="655"/>
      <c r="G177" s="655"/>
      <c r="H177" s="655"/>
      <c r="I177" s="655"/>
      <c r="J177" s="655"/>
      <c r="K177" s="655"/>
      <c r="L177" s="655"/>
      <c r="M177" s="655"/>
    </row>
    <row r="178" spans="1:13" ht="13.5" customHeight="1">
      <c r="A178" s="671" t="s">
        <v>826</v>
      </c>
      <c r="B178" s="741"/>
      <c r="C178" s="662" t="s">
        <v>967</v>
      </c>
    </row>
    <row r="179" spans="1:13" ht="13.5" customHeight="1">
      <c r="A179" s="670" t="s">
        <v>814</v>
      </c>
      <c r="B179" s="691"/>
      <c r="C179" s="668"/>
    </row>
    <row r="180" spans="1:13" s="736" customFormat="1" ht="13.5" customHeight="1">
      <c r="A180" s="680" t="s">
        <v>829</v>
      </c>
      <c r="B180" s="741"/>
      <c r="C180" s="662" t="s">
        <v>830</v>
      </c>
      <c r="D180" s="656"/>
      <c r="E180" s="656"/>
      <c r="F180" s="656"/>
      <c r="G180" s="656"/>
      <c r="H180" s="656"/>
      <c r="I180" s="656"/>
      <c r="J180" s="656"/>
      <c r="K180" s="656"/>
      <c r="L180" s="656"/>
      <c r="M180" s="656"/>
    </row>
    <row r="181" spans="1:13" s="736" customFormat="1" ht="13.5" customHeight="1">
      <c r="A181" s="677" t="s">
        <v>968</v>
      </c>
      <c r="B181" s="696"/>
      <c r="C181" s="665"/>
      <c r="D181" s="656"/>
      <c r="E181" s="656"/>
      <c r="F181" s="656"/>
      <c r="G181" s="656"/>
      <c r="H181" s="656"/>
      <c r="I181" s="656"/>
      <c r="J181" s="656"/>
      <c r="K181" s="656"/>
      <c r="L181" s="656"/>
      <c r="M181" s="656"/>
    </row>
    <row r="182" spans="1:13" s="656" customFormat="1" ht="13.5" customHeight="1">
      <c r="A182" s="664" t="s">
        <v>832</v>
      </c>
      <c r="B182" s="663"/>
      <c r="C182" s="662" t="s">
        <v>833</v>
      </c>
    </row>
    <row r="183" spans="1:13" s="656" customFormat="1" ht="13.5" customHeight="1" thickBot="1">
      <c r="A183" s="661" t="s">
        <v>834</v>
      </c>
      <c r="B183" s="660"/>
      <c r="C183" s="659"/>
    </row>
    <row r="184" spans="1:13" ht="13.5" customHeight="1"/>
  </sheetData>
  <mergeCells count="2">
    <mergeCell ref="B3:B4"/>
    <mergeCell ref="C3:C4"/>
  </mergeCells>
  <phoneticPr fontId="3"/>
  <printOptions horizontalCentered="1" gridLinesSet="0"/>
  <pageMargins left="0.70866141732283472" right="0.70866141732283472" top="0.78740157480314965" bottom="0.78740157480314965" header="0.51181102362204722" footer="0.51181102362204722"/>
  <pageSetup paperSize="9" scale="64" fitToHeight="3" orientation="portrait" r:id="rId1"/>
  <headerFooter alignWithMargins="0"/>
  <rowBreaks count="2" manualBreakCount="2">
    <brk id="90" max="2" man="1"/>
    <brk id="156"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9AD8-7263-46E2-9A51-696F3E14D8A9}">
  <dimension ref="A1:AZ36"/>
  <sheetViews>
    <sheetView view="pageBreakPreview" zoomScale="85" zoomScaleNormal="100" zoomScaleSheetLayoutView="85" workbookViewId="0"/>
  </sheetViews>
  <sheetFormatPr defaultColWidth="9" defaultRowHeight="13.5"/>
  <cols>
    <col min="1" max="2" width="5.625" style="765" customWidth="1"/>
    <col min="3" max="18" width="8.125" style="765" customWidth="1"/>
    <col min="19" max="20" width="5.625" style="765" customWidth="1"/>
    <col min="21" max="38" width="8.125" style="765" customWidth="1"/>
    <col min="39" max="40" width="5.625" style="765" customWidth="1"/>
    <col min="41" max="49" width="8.125" style="765" customWidth="1"/>
    <col min="50" max="50" width="11" style="765" customWidth="1"/>
    <col min="51" max="52" width="8.125" style="765" customWidth="1"/>
    <col min="53" max="16384" width="9" style="765"/>
  </cols>
  <sheetData>
    <row r="1" spans="1:52" ht="14.25" thickBot="1">
      <c r="A1" s="834" t="s">
        <v>969</v>
      </c>
      <c r="B1" s="833"/>
      <c r="C1" s="832"/>
      <c r="D1" s="831"/>
      <c r="E1" s="831"/>
      <c r="F1" s="831"/>
      <c r="G1" s="831"/>
      <c r="H1" s="831"/>
      <c r="I1" s="831"/>
      <c r="J1" s="831"/>
      <c r="K1" s="831"/>
      <c r="L1" s="831"/>
      <c r="M1" s="831"/>
      <c r="N1" s="831"/>
      <c r="O1" s="831"/>
      <c r="P1" s="831"/>
      <c r="Q1" s="831"/>
      <c r="R1" s="829" t="s">
        <v>970</v>
      </c>
      <c r="S1" s="829"/>
      <c r="T1" s="829"/>
      <c r="V1" s="831"/>
      <c r="W1" s="831"/>
      <c r="X1" s="831"/>
      <c r="Y1" s="831"/>
      <c r="Z1" s="831"/>
      <c r="AA1" s="831"/>
      <c r="AB1" s="831"/>
      <c r="AC1" s="831"/>
      <c r="AD1" s="831"/>
      <c r="AE1" s="831"/>
      <c r="AF1" s="831"/>
      <c r="AG1" s="831"/>
      <c r="AH1" s="831"/>
      <c r="AI1" s="831"/>
      <c r="AJ1" s="829"/>
      <c r="AK1" s="831"/>
      <c r="AL1" s="829" t="s">
        <v>970</v>
      </c>
      <c r="AM1" s="829"/>
      <c r="AN1" s="829"/>
      <c r="AO1" s="831"/>
      <c r="AP1" s="831"/>
      <c r="AQ1" s="831"/>
      <c r="AR1" s="831"/>
      <c r="AS1" s="831"/>
      <c r="AT1" s="831"/>
      <c r="AU1" s="831"/>
      <c r="AV1" s="831"/>
      <c r="AW1" s="831"/>
      <c r="AX1" s="831"/>
      <c r="AY1" s="830"/>
      <c r="AZ1" s="829" t="s">
        <v>971</v>
      </c>
    </row>
    <row r="2" spans="1:52" ht="14.25" thickBot="1">
      <c r="A2" s="772" t="s">
        <v>972</v>
      </c>
      <c r="B2" s="824"/>
      <c r="C2" s="828" t="s">
        <v>973</v>
      </c>
      <c r="D2" s="825" t="s">
        <v>521</v>
      </c>
      <c r="E2" s="825" t="s">
        <v>528</v>
      </c>
      <c r="F2" s="825" t="s">
        <v>534</v>
      </c>
      <c r="G2" s="825" t="s">
        <v>541</v>
      </c>
      <c r="H2" s="825" t="s">
        <v>551</v>
      </c>
      <c r="I2" s="825" t="s">
        <v>846</v>
      </c>
      <c r="J2" s="825" t="s">
        <v>573</v>
      </c>
      <c r="K2" s="825" t="s">
        <v>576</v>
      </c>
      <c r="L2" s="825" t="s">
        <v>585</v>
      </c>
      <c r="M2" s="825" t="s">
        <v>108</v>
      </c>
      <c r="N2" s="825" t="s">
        <v>112</v>
      </c>
      <c r="O2" s="825" t="s">
        <v>122</v>
      </c>
      <c r="P2" s="825" t="s">
        <v>612</v>
      </c>
      <c r="Q2" s="825" t="s">
        <v>622</v>
      </c>
      <c r="R2" s="827" t="s">
        <v>627</v>
      </c>
      <c r="S2" s="772" t="s">
        <v>972</v>
      </c>
      <c r="T2" s="824"/>
      <c r="U2" s="826" t="s">
        <v>974</v>
      </c>
      <c r="V2" s="825" t="s">
        <v>634</v>
      </c>
      <c r="W2" s="825" t="s">
        <v>636</v>
      </c>
      <c r="X2" s="825" t="s">
        <v>640</v>
      </c>
      <c r="Y2" s="825" t="s">
        <v>648</v>
      </c>
      <c r="Z2" s="825" t="s">
        <v>670</v>
      </c>
      <c r="AA2" s="825" t="s">
        <v>672</v>
      </c>
      <c r="AB2" s="825" t="s">
        <v>179</v>
      </c>
      <c r="AC2" s="825" t="s">
        <v>682</v>
      </c>
      <c r="AD2" s="825" t="s">
        <v>684</v>
      </c>
      <c r="AE2" s="825" t="s">
        <v>691</v>
      </c>
      <c r="AF2" s="825" t="s">
        <v>693</v>
      </c>
      <c r="AG2" s="825" t="s">
        <v>698</v>
      </c>
      <c r="AH2" s="825" t="s">
        <v>705</v>
      </c>
      <c r="AI2" s="825" t="s">
        <v>718</v>
      </c>
      <c r="AJ2" s="825" t="s">
        <v>735</v>
      </c>
      <c r="AK2" s="823" t="s">
        <v>741</v>
      </c>
      <c r="AL2" s="820" t="s">
        <v>975</v>
      </c>
      <c r="AM2" s="772" t="s">
        <v>972</v>
      </c>
      <c r="AN2" s="824"/>
      <c r="AO2" s="823" t="s">
        <v>752</v>
      </c>
      <c r="AP2" s="822" t="s">
        <v>755</v>
      </c>
      <c r="AQ2" s="822" t="s">
        <v>763</v>
      </c>
      <c r="AR2" s="822" t="s">
        <v>768</v>
      </c>
      <c r="AS2" s="822" t="s">
        <v>773</v>
      </c>
      <c r="AT2" s="822" t="s">
        <v>784</v>
      </c>
      <c r="AU2" s="822" t="s">
        <v>793</v>
      </c>
      <c r="AV2" s="822" t="s">
        <v>796</v>
      </c>
      <c r="AW2" s="822" t="s">
        <v>800</v>
      </c>
      <c r="AX2" s="821" t="s">
        <v>802</v>
      </c>
      <c r="AY2" s="820" t="s">
        <v>976</v>
      </c>
      <c r="AZ2" s="819" t="s">
        <v>977</v>
      </c>
    </row>
    <row r="3" spans="1:52">
      <c r="A3" s="807" t="s">
        <v>978</v>
      </c>
      <c r="B3" s="806" t="s">
        <v>979</v>
      </c>
      <c r="C3" s="810">
        <v>283202</v>
      </c>
      <c r="D3" s="804">
        <v>0</v>
      </c>
      <c r="E3" s="804">
        <v>0</v>
      </c>
      <c r="F3" s="804">
        <v>0</v>
      </c>
      <c r="G3" s="804">
        <v>0</v>
      </c>
      <c r="H3" s="804">
        <v>0</v>
      </c>
      <c r="I3" s="804">
        <v>0</v>
      </c>
      <c r="J3" s="804">
        <v>0</v>
      </c>
      <c r="K3" s="804">
        <v>0</v>
      </c>
      <c r="L3" s="804">
        <v>0</v>
      </c>
      <c r="M3" s="804">
        <v>0</v>
      </c>
      <c r="N3" s="804">
        <v>2908</v>
      </c>
      <c r="O3" s="804">
        <v>0</v>
      </c>
      <c r="P3" s="804">
        <v>0</v>
      </c>
      <c r="Q3" s="804">
        <v>0</v>
      </c>
      <c r="R3" s="809">
        <v>0</v>
      </c>
      <c r="S3" s="807" t="s">
        <v>978</v>
      </c>
      <c r="T3" s="806" t="s">
        <v>979</v>
      </c>
      <c r="U3" s="818">
        <v>0</v>
      </c>
      <c r="V3" s="817">
        <v>0</v>
      </c>
      <c r="W3" s="817">
        <v>634</v>
      </c>
      <c r="X3" s="817">
        <v>0</v>
      </c>
      <c r="Y3" s="817">
        <v>0</v>
      </c>
      <c r="Z3" s="817">
        <v>0</v>
      </c>
      <c r="AA3" s="817">
        <v>0</v>
      </c>
      <c r="AB3" s="817">
        <v>0</v>
      </c>
      <c r="AC3" s="817">
        <v>0</v>
      </c>
      <c r="AD3" s="817">
        <v>0</v>
      </c>
      <c r="AE3" s="817">
        <v>0</v>
      </c>
      <c r="AF3" s="817">
        <v>11909</v>
      </c>
      <c r="AG3" s="817">
        <v>0</v>
      </c>
      <c r="AH3" s="817">
        <v>0</v>
      </c>
      <c r="AI3" s="817">
        <v>0</v>
      </c>
      <c r="AJ3" s="817">
        <v>0</v>
      </c>
      <c r="AK3" s="801">
        <v>0</v>
      </c>
      <c r="AL3" s="802">
        <f t="shared" ref="AL3:AL36" si="0">SUM(C3:AK3)</f>
        <v>298653</v>
      </c>
      <c r="AM3" s="807" t="s">
        <v>978</v>
      </c>
      <c r="AN3" s="806" t="s">
        <v>979</v>
      </c>
      <c r="AO3" s="805">
        <v>0</v>
      </c>
      <c r="AP3" s="804">
        <v>0</v>
      </c>
      <c r="AQ3" s="804">
        <v>0</v>
      </c>
      <c r="AR3" s="804">
        <v>0</v>
      </c>
      <c r="AS3" s="804">
        <v>0</v>
      </c>
      <c r="AT3" s="804">
        <v>0</v>
      </c>
      <c r="AU3" s="804">
        <v>0</v>
      </c>
      <c r="AV3" s="804">
        <v>0</v>
      </c>
      <c r="AW3" s="804">
        <v>0</v>
      </c>
      <c r="AX3" s="803">
        <v>0</v>
      </c>
      <c r="AY3" s="802">
        <f t="shared" ref="AY3:AY36" si="1">SUM(AO3:AX3)</f>
        <v>0</v>
      </c>
      <c r="AZ3" s="801">
        <f t="shared" ref="AZ3:AZ36" si="2">SUM(AY3,AL3)</f>
        <v>298653</v>
      </c>
    </row>
    <row r="4" spans="1:52">
      <c r="A4" s="797" t="s">
        <v>980</v>
      </c>
      <c r="B4" s="796" t="s">
        <v>981</v>
      </c>
      <c r="C4" s="800">
        <v>26505</v>
      </c>
      <c r="D4" s="794">
        <v>146437</v>
      </c>
      <c r="E4" s="794">
        <v>0</v>
      </c>
      <c r="F4" s="794">
        <v>0</v>
      </c>
      <c r="G4" s="794">
        <v>0</v>
      </c>
      <c r="H4" s="794">
        <v>0</v>
      </c>
      <c r="I4" s="794">
        <v>0</v>
      </c>
      <c r="J4" s="794">
        <v>0</v>
      </c>
      <c r="K4" s="794">
        <v>0</v>
      </c>
      <c r="L4" s="794">
        <v>0</v>
      </c>
      <c r="M4" s="794">
        <v>0</v>
      </c>
      <c r="N4" s="794">
        <v>37010</v>
      </c>
      <c r="O4" s="794">
        <v>0</v>
      </c>
      <c r="P4" s="794">
        <v>0</v>
      </c>
      <c r="Q4" s="794">
        <v>0</v>
      </c>
      <c r="R4" s="799">
        <v>0</v>
      </c>
      <c r="S4" s="797" t="s">
        <v>980</v>
      </c>
      <c r="T4" s="796" t="s">
        <v>981</v>
      </c>
      <c r="U4" s="798">
        <v>0</v>
      </c>
      <c r="V4" s="794">
        <v>0</v>
      </c>
      <c r="W4" s="794">
        <v>28480</v>
      </c>
      <c r="X4" s="794">
        <v>0</v>
      </c>
      <c r="Y4" s="794">
        <v>0</v>
      </c>
      <c r="Z4" s="794">
        <v>0</v>
      </c>
      <c r="AA4" s="794">
        <v>0</v>
      </c>
      <c r="AB4" s="794">
        <v>0</v>
      </c>
      <c r="AC4" s="794">
        <v>0</v>
      </c>
      <c r="AD4" s="794">
        <v>0</v>
      </c>
      <c r="AE4" s="794">
        <v>0</v>
      </c>
      <c r="AF4" s="794">
        <v>71933</v>
      </c>
      <c r="AG4" s="794">
        <v>0</v>
      </c>
      <c r="AH4" s="794">
        <v>0</v>
      </c>
      <c r="AI4" s="794">
        <v>0</v>
      </c>
      <c r="AJ4" s="794">
        <v>0</v>
      </c>
      <c r="AK4" s="791">
        <v>0</v>
      </c>
      <c r="AL4" s="792">
        <f t="shared" si="0"/>
        <v>310365</v>
      </c>
      <c r="AM4" s="797" t="s">
        <v>980</v>
      </c>
      <c r="AN4" s="796" t="s">
        <v>981</v>
      </c>
      <c r="AO4" s="795">
        <v>0</v>
      </c>
      <c r="AP4" s="794">
        <v>0</v>
      </c>
      <c r="AQ4" s="794">
        <v>0</v>
      </c>
      <c r="AR4" s="794">
        <v>0</v>
      </c>
      <c r="AS4" s="794">
        <v>0</v>
      </c>
      <c r="AT4" s="794">
        <v>0</v>
      </c>
      <c r="AU4" s="794">
        <v>0</v>
      </c>
      <c r="AV4" s="794">
        <v>0</v>
      </c>
      <c r="AW4" s="794">
        <v>0</v>
      </c>
      <c r="AX4" s="793">
        <v>0</v>
      </c>
      <c r="AY4" s="792">
        <f t="shared" si="1"/>
        <v>0</v>
      </c>
      <c r="AZ4" s="791">
        <f t="shared" si="2"/>
        <v>310365</v>
      </c>
    </row>
    <row r="5" spans="1:52">
      <c r="A5" s="797" t="s">
        <v>982</v>
      </c>
      <c r="B5" s="796" t="s">
        <v>983</v>
      </c>
      <c r="C5" s="800">
        <v>525423</v>
      </c>
      <c r="D5" s="794">
        <v>0</v>
      </c>
      <c r="E5" s="794">
        <v>0</v>
      </c>
      <c r="F5" s="794">
        <v>0</v>
      </c>
      <c r="G5" s="794">
        <v>0</v>
      </c>
      <c r="H5" s="794">
        <v>0</v>
      </c>
      <c r="I5" s="794">
        <v>0</v>
      </c>
      <c r="J5" s="794">
        <v>0</v>
      </c>
      <c r="K5" s="794">
        <v>0</v>
      </c>
      <c r="L5" s="794">
        <v>0</v>
      </c>
      <c r="M5" s="794">
        <v>0</v>
      </c>
      <c r="N5" s="794">
        <v>32025</v>
      </c>
      <c r="O5" s="794">
        <v>0</v>
      </c>
      <c r="P5" s="794">
        <v>0</v>
      </c>
      <c r="Q5" s="794">
        <v>0</v>
      </c>
      <c r="R5" s="799">
        <v>0</v>
      </c>
      <c r="S5" s="797" t="s">
        <v>984</v>
      </c>
      <c r="T5" s="796" t="s">
        <v>983</v>
      </c>
      <c r="U5" s="798">
        <v>0</v>
      </c>
      <c r="V5" s="794">
        <v>0</v>
      </c>
      <c r="W5" s="794">
        <v>0</v>
      </c>
      <c r="X5" s="794">
        <v>0</v>
      </c>
      <c r="Y5" s="794">
        <v>0</v>
      </c>
      <c r="Z5" s="794">
        <v>0</v>
      </c>
      <c r="AA5" s="794">
        <v>0</v>
      </c>
      <c r="AB5" s="794">
        <v>0</v>
      </c>
      <c r="AC5" s="794">
        <v>0</v>
      </c>
      <c r="AD5" s="794">
        <v>0</v>
      </c>
      <c r="AE5" s="794">
        <v>0</v>
      </c>
      <c r="AF5" s="794">
        <v>64066</v>
      </c>
      <c r="AG5" s="794">
        <v>0</v>
      </c>
      <c r="AH5" s="794">
        <v>0</v>
      </c>
      <c r="AI5" s="794">
        <v>0</v>
      </c>
      <c r="AJ5" s="794">
        <v>0</v>
      </c>
      <c r="AK5" s="791">
        <v>0</v>
      </c>
      <c r="AL5" s="792">
        <f t="shared" si="0"/>
        <v>621514</v>
      </c>
      <c r="AM5" s="797" t="s">
        <v>982</v>
      </c>
      <c r="AN5" s="796" t="s">
        <v>983</v>
      </c>
      <c r="AO5" s="795">
        <v>0</v>
      </c>
      <c r="AP5" s="794">
        <v>0</v>
      </c>
      <c r="AQ5" s="794">
        <v>0</v>
      </c>
      <c r="AR5" s="794">
        <v>0</v>
      </c>
      <c r="AS5" s="794">
        <v>0</v>
      </c>
      <c r="AT5" s="794">
        <v>0</v>
      </c>
      <c r="AU5" s="794">
        <v>0</v>
      </c>
      <c r="AV5" s="794">
        <v>0</v>
      </c>
      <c r="AW5" s="794">
        <v>0</v>
      </c>
      <c r="AX5" s="793">
        <v>0</v>
      </c>
      <c r="AY5" s="792">
        <f t="shared" si="1"/>
        <v>0</v>
      </c>
      <c r="AZ5" s="791">
        <f t="shared" si="2"/>
        <v>621514</v>
      </c>
    </row>
    <row r="6" spans="1:52" ht="14.25" thickBot="1">
      <c r="A6" s="787" t="s">
        <v>985</v>
      </c>
      <c r="B6" s="786" t="s">
        <v>986</v>
      </c>
      <c r="C6" s="816">
        <v>835130</v>
      </c>
      <c r="D6" s="812">
        <v>146437</v>
      </c>
      <c r="E6" s="812">
        <v>0</v>
      </c>
      <c r="F6" s="812">
        <v>0</v>
      </c>
      <c r="G6" s="812">
        <v>0</v>
      </c>
      <c r="H6" s="812">
        <v>0</v>
      </c>
      <c r="I6" s="812">
        <v>0</v>
      </c>
      <c r="J6" s="812">
        <v>0</v>
      </c>
      <c r="K6" s="812">
        <v>0</v>
      </c>
      <c r="L6" s="812">
        <v>0</v>
      </c>
      <c r="M6" s="812">
        <v>0</v>
      </c>
      <c r="N6" s="812">
        <v>71943</v>
      </c>
      <c r="O6" s="812">
        <v>0</v>
      </c>
      <c r="P6" s="812">
        <v>0</v>
      </c>
      <c r="Q6" s="812">
        <v>0</v>
      </c>
      <c r="R6" s="815">
        <v>0</v>
      </c>
      <c r="S6" s="787" t="s">
        <v>985</v>
      </c>
      <c r="T6" s="786" t="s">
        <v>986</v>
      </c>
      <c r="U6" s="814">
        <v>0</v>
      </c>
      <c r="V6" s="812">
        <v>0</v>
      </c>
      <c r="W6" s="812">
        <v>29114</v>
      </c>
      <c r="X6" s="812">
        <v>0</v>
      </c>
      <c r="Y6" s="812">
        <v>0</v>
      </c>
      <c r="Z6" s="812">
        <v>0</v>
      </c>
      <c r="AA6" s="812">
        <v>0</v>
      </c>
      <c r="AB6" s="812">
        <v>0</v>
      </c>
      <c r="AC6" s="812">
        <v>0</v>
      </c>
      <c r="AD6" s="812">
        <v>0</v>
      </c>
      <c r="AE6" s="812">
        <v>0</v>
      </c>
      <c r="AF6" s="812">
        <v>147908</v>
      </c>
      <c r="AG6" s="812">
        <v>0</v>
      </c>
      <c r="AH6" s="812">
        <v>0</v>
      </c>
      <c r="AI6" s="812">
        <v>0</v>
      </c>
      <c r="AJ6" s="812">
        <v>0</v>
      </c>
      <c r="AK6" s="781">
        <v>0</v>
      </c>
      <c r="AL6" s="782">
        <f t="shared" si="0"/>
        <v>1230532</v>
      </c>
      <c r="AM6" s="787" t="s">
        <v>985</v>
      </c>
      <c r="AN6" s="786" t="s">
        <v>986</v>
      </c>
      <c r="AO6" s="813">
        <v>0</v>
      </c>
      <c r="AP6" s="812">
        <v>0</v>
      </c>
      <c r="AQ6" s="812">
        <v>0</v>
      </c>
      <c r="AR6" s="812">
        <v>0</v>
      </c>
      <c r="AS6" s="812">
        <v>0</v>
      </c>
      <c r="AT6" s="812">
        <v>0</v>
      </c>
      <c r="AU6" s="812">
        <v>0</v>
      </c>
      <c r="AV6" s="812">
        <v>0</v>
      </c>
      <c r="AW6" s="812">
        <v>0</v>
      </c>
      <c r="AX6" s="811">
        <v>0</v>
      </c>
      <c r="AY6" s="782">
        <f t="shared" si="1"/>
        <v>0</v>
      </c>
      <c r="AZ6" s="781">
        <f t="shared" si="2"/>
        <v>1230532</v>
      </c>
    </row>
    <row r="7" spans="1:52">
      <c r="A7" s="807" t="s">
        <v>987</v>
      </c>
      <c r="B7" s="806" t="s">
        <v>979</v>
      </c>
      <c r="C7" s="810">
        <v>0</v>
      </c>
      <c r="D7" s="804">
        <v>0</v>
      </c>
      <c r="E7" s="804">
        <v>2713</v>
      </c>
      <c r="F7" s="804">
        <v>534</v>
      </c>
      <c r="G7" s="804">
        <v>10770</v>
      </c>
      <c r="H7" s="804">
        <v>6268</v>
      </c>
      <c r="I7" s="804">
        <v>10</v>
      </c>
      <c r="J7" s="804">
        <v>828</v>
      </c>
      <c r="K7" s="804">
        <v>3753</v>
      </c>
      <c r="L7" s="804">
        <v>0</v>
      </c>
      <c r="M7" s="804">
        <v>11421</v>
      </c>
      <c r="N7" s="804">
        <v>0</v>
      </c>
      <c r="O7" s="804">
        <v>42574</v>
      </c>
      <c r="P7" s="804">
        <v>368</v>
      </c>
      <c r="Q7" s="804">
        <v>285</v>
      </c>
      <c r="R7" s="809">
        <v>13897</v>
      </c>
      <c r="S7" s="807" t="s">
        <v>987</v>
      </c>
      <c r="T7" s="806" t="s">
        <v>979</v>
      </c>
      <c r="U7" s="808">
        <v>0</v>
      </c>
      <c r="V7" s="804">
        <v>3234</v>
      </c>
      <c r="W7" s="804">
        <v>0</v>
      </c>
      <c r="X7" s="804">
        <v>19</v>
      </c>
      <c r="Y7" s="804">
        <v>0</v>
      </c>
      <c r="Z7" s="804">
        <v>639</v>
      </c>
      <c r="AA7" s="804">
        <v>784</v>
      </c>
      <c r="AB7" s="804">
        <v>2473</v>
      </c>
      <c r="AC7" s="804">
        <v>4024</v>
      </c>
      <c r="AD7" s="804">
        <v>0</v>
      </c>
      <c r="AE7" s="804">
        <v>553</v>
      </c>
      <c r="AF7" s="804">
        <v>0</v>
      </c>
      <c r="AG7" s="804">
        <v>8490</v>
      </c>
      <c r="AH7" s="804">
        <v>324</v>
      </c>
      <c r="AI7" s="804">
        <v>9679</v>
      </c>
      <c r="AJ7" s="804">
        <v>855</v>
      </c>
      <c r="AK7" s="801">
        <v>6882</v>
      </c>
      <c r="AL7" s="802">
        <f t="shared" si="0"/>
        <v>131377</v>
      </c>
      <c r="AM7" s="807" t="s">
        <v>987</v>
      </c>
      <c r="AN7" s="806" t="s">
        <v>979</v>
      </c>
      <c r="AO7" s="805">
        <v>0</v>
      </c>
      <c r="AP7" s="804">
        <v>3234</v>
      </c>
      <c r="AQ7" s="804">
        <v>421</v>
      </c>
      <c r="AR7" s="804">
        <v>0</v>
      </c>
      <c r="AS7" s="804">
        <v>251</v>
      </c>
      <c r="AT7" s="804">
        <v>116</v>
      </c>
      <c r="AU7" s="804">
        <v>351</v>
      </c>
      <c r="AV7" s="804">
        <v>0</v>
      </c>
      <c r="AW7" s="804">
        <v>0</v>
      </c>
      <c r="AX7" s="803">
        <v>0</v>
      </c>
      <c r="AY7" s="802">
        <f t="shared" si="1"/>
        <v>4373</v>
      </c>
      <c r="AZ7" s="801">
        <f t="shared" si="2"/>
        <v>135750</v>
      </c>
    </row>
    <row r="8" spans="1:52">
      <c r="A8" s="797" t="s">
        <v>988</v>
      </c>
      <c r="B8" s="796" t="s">
        <v>981</v>
      </c>
      <c r="C8" s="800">
        <v>0</v>
      </c>
      <c r="D8" s="794">
        <v>9546</v>
      </c>
      <c r="E8" s="794">
        <v>24802</v>
      </c>
      <c r="F8" s="794">
        <v>55445</v>
      </c>
      <c r="G8" s="794">
        <v>4703</v>
      </c>
      <c r="H8" s="794">
        <v>50707</v>
      </c>
      <c r="I8" s="794">
        <v>10069</v>
      </c>
      <c r="J8" s="794">
        <v>52250</v>
      </c>
      <c r="K8" s="794">
        <v>10497</v>
      </c>
      <c r="L8" s="794">
        <v>16261</v>
      </c>
      <c r="M8" s="794">
        <v>42967</v>
      </c>
      <c r="N8" s="794">
        <v>0</v>
      </c>
      <c r="O8" s="794">
        <v>0</v>
      </c>
      <c r="P8" s="794">
        <v>14259</v>
      </c>
      <c r="Q8" s="794">
        <v>24075</v>
      </c>
      <c r="R8" s="799">
        <v>16862</v>
      </c>
      <c r="S8" s="797" t="s">
        <v>988</v>
      </c>
      <c r="T8" s="796" t="s">
        <v>981</v>
      </c>
      <c r="U8" s="798">
        <v>20479</v>
      </c>
      <c r="V8" s="794">
        <v>14866</v>
      </c>
      <c r="W8" s="794">
        <v>0</v>
      </c>
      <c r="X8" s="794">
        <v>26986</v>
      </c>
      <c r="Y8" s="794">
        <v>21170</v>
      </c>
      <c r="Z8" s="794">
        <v>12959</v>
      </c>
      <c r="AA8" s="794">
        <v>21251</v>
      </c>
      <c r="AB8" s="794">
        <v>14700</v>
      </c>
      <c r="AC8" s="794">
        <v>8788</v>
      </c>
      <c r="AD8" s="794">
        <v>7387</v>
      </c>
      <c r="AE8" s="794">
        <v>9969</v>
      </c>
      <c r="AF8" s="794">
        <v>0</v>
      </c>
      <c r="AG8" s="794">
        <v>0</v>
      </c>
      <c r="AH8" s="794">
        <v>8929</v>
      </c>
      <c r="AI8" s="794">
        <v>1885</v>
      </c>
      <c r="AJ8" s="794">
        <v>7681</v>
      </c>
      <c r="AK8" s="791">
        <v>838</v>
      </c>
      <c r="AL8" s="792">
        <f t="shared" si="0"/>
        <v>510331</v>
      </c>
      <c r="AM8" s="797" t="s">
        <v>988</v>
      </c>
      <c r="AN8" s="796" t="s">
        <v>981</v>
      </c>
      <c r="AO8" s="795">
        <v>4851</v>
      </c>
      <c r="AP8" s="794">
        <v>0</v>
      </c>
      <c r="AQ8" s="794">
        <v>794</v>
      </c>
      <c r="AR8" s="794">
        <v>2751</v>
      </c>
      <c r="AS8" s="794">
        <v>6116</v>
      </c>
      <c r="AT8" s="794">
        <v>1510</v>
      </c>
      <c r="AU8" s="794">
        <v>3515</v>
      </c>
      <c r="AV8" s="794">
        <v>2277</v>
      </c>
      <c r="AW8" s="794">
        <v>3422</v>
      </c>
      <c r="AX8" s="793">
        <v>894</v>
      </c>
      <c r="AY8" s="792">
        <f t="shared" si="1"/>
        <v>26130</v>
      </c>
      <c r="AZ8" s="791">
        <f t="shared" si="2"/>
        <v>536461</v>
      </c>
    </row>
    <row r="9" spans="1:52">
      <c r="A9" s="797" t="s">
        <v>982</v>
      </c>
      <c r="B9" s="796" t="s">
        <v>983</v>
      </c>
      <c r="C9" s="800">
        <v>0</v>
      </c>
      <c r="D9" s="794">
        <v>57014</v>
      </c>
      <c r="E9" s="794">
        <v>26630</v>
      </c>
      <c r="F9" s="794">
        <v>31443</v>
      </c>
      <c r="G9" s="794">
        <v>8279</v>
      </c>
      <c r="H9" s="794">
        <v>28607</v>
      </c>
      <c r="I9" s="794">
        <v>6550</v>
      </c>
      <c r="J9" s="794">
        <v>27951</v>
      </c>
      <c r="K9" s="794">
        <v>11104</v>
      </c>
      <c r="L9" s="794">
        <v>12057</v>
      </c>
      <c r="M9" s="794">
        <v>28628</v>
      </c>
      <c r="N9" s="794">
        <v>0</v>
      </c>
      <c r="O9" s="794">
        <v>16796</v>
      </c>
      <c r="P9" s="794">
        <v>13372</v>
      </c>
      <c r="Q9" s="794">
        <v>0</v>
      </c>
      <c r="R9" s="799">
        <v>16027</v>
      </c>
      <c r="S9" s="797" t="s">
        <v>982</v>
      </c>
      <c r="T9" s="796" t="s">
        <v>983</v>
      </c>
      <c r="U9" s="798">
        <v>0</v>
      </c>
      <c r="V9" s="794">
        <v>8324</v>
      </c>
      <c r="W9" s="794">
        <v>0</v>
      </c>
      <c r="X9" s="794">
        <v>15237</v>
      </c>
      <c r="Y9" s="794">
        <v>11465</v>
      </c>
      <c r="Z9" s="794">
        <v>4624</v>
      </c>
      <c r="AA9" s="794">
        <v>6759</v>
      </c>
      <c r="AB9" s="794">
        <v>14699</v>
      </c>
      <c r="AC9" s="794">
        <v>9499</v>
      </c>
      <c r="AD9" s="794">
        <v>3893</v>
      </c>
      <c r="AE9" s="794">
        <v>8536</v>
      </c>
      <c r="AF9" s="794">
        <v>0</v>
      </c>
      <c r="AG9" s="794">
        <v>6918</v>
      </c>
      <c r="AH9" s="794">
        <v>3346</v>
      </c>
      <c r="AI9" s="794">
        <v>3626</v>
      </c>
      <c r="AJ9" s="794">
        <v>3671</v>
      </c>
      <c r="AK9" s="791">
        <v>3075</v>
      </c>
      <c r="AL9" s="792">
        <f t="shared" si="0"/>
        <v>388130</v>
      </c>
      <c r="AM9" s="797" t="s">
        <v>982</v>
      </c>
      <c r="AN9" s="796" t="s">
        <v>983</v>
      </c>
      <c r="AO9" s="795">
        <v>924</v>
      </c>
      <c r="AP9" s="794">
        <v>518</v>
      </c>
      <c r="AQ9" s="794">
        <v>984</v>
      </c>
      <c r="AR9" s="794">
        <v>353</v>
      </c>
      <c r="AS9" s="794">
        <v>1891</v>
      </c>
      <c r="AT9" s="794">
        <v>0</v>
      </c>
      <c r="AU9" s="794">
        <v>0</v>
      </c>
      <c r="AV9" s="794">
        <v>0</v>
      </c>
      <c r="AW9" s="794">
        <v>0</v>
      </c>
      <c r="AX9" s="793">
        <v>0</v>
      </c>
      <c r="AY9" s="792">
        <f t="shared" si="1"/>
        <v>4670</v>
      </c>
      <c r="AZ9" s="791">
        <f t="shared" si="2"/>
        <v>392800</v>
      </c>
    </row>
    <row r="10" spans="1:52" ht="14.25" thickBot="1">
      <c r="A10" s="787" t="s">
        <v>985</v>
      </c>
      <c r="B10" s="786" t="s">
        <v>986</v>
      </c>
      <c r="C10" s="816">
        <v>0</v>
      </c>
      <c r="D10" s="812">
        <v>66560</v>
      </c>
      <c r="E10" s="812">
        <v>54145</v>
      </c>
      <c r="F10" s="812">
        <v>87422</v>
      </c>
      <c r="G10" s="812">
        <v>23752</v>
      </c>
      <c r="H10" s="812">
        <v>85582</v>
      </c>
      <c r="I10" s="812">
        <v>16629</v>
      </c>
      <c r="J10" s="812">
        <v>81029</v>
      </c>
      <c r="K10" s="812">
        <v>25354</v>
      </c>
      <c r="L10" s="812">
        <v>28318</v>
      </c>
      <c r="M10" s="812">
        <v>83016</v>
      </c>
      <c r="N10" s="812">
        <v>0</v>
      </c>
      <c r="O10" s="812">
        <v>59370</v>
      </c>
      <c r="P10" s="812">
        <v>27999</v>
      </c>
      <c r="Q10" s="812">
        <v>24360</v>
      </c>
      <c r="R10" s="815">
        <v>46786</v>
      </c>
      <c r="S10" s="787" t="s">
        <v>985</v>
      </c>
      <c r="T10" s="786" t="s">
        <v>986</v>
      </c>
      <c r="U10" s="814">
        <v>20479</v>
      </c>
      <c r="V10" s="812">
        <v>26424</v>
      </c>
      <c r="W10" s="812">
        <v>0</v>
      </c>
      <c r="X10" s="812">
        <v>42242</v>
      </c>
      <c r="Y10" s="812">
        <v>32635</v>
      </c>
      <c r="Z10" s="812">
        <v>18222</v>
      </c>
      <c r="AA10" s="812">
        <v>28794</v>
      </c>
      <c r="AB10" s="812">
        <v>31872</v>
      </c>
      <c r="AC10" s="812">
        <v>22311</v>
      </c>
      <c r="AD10" s="812">
        <v>11280</v>
      </c>
      <c r="AE10" s="812">
        <v>19058</v>
      </c>
      <c r="AF10" s="812">
        <v>0</v>
      </c>
      <c r="AG10" s="812">
        <v>15408</v>
      </c>
      <c r="AH10" s="812">
        <v>12599</v>
      </c>
      <c r="AI10" s="812">
        <v>15190</v>
      </c>
      <c r="AJ10" s="812">
        <v>12207</v>
      </c>
      <c r="AK10" s="781">
        <v>10795</v>
      </c>
      <c r="AL10" s="782">
        <f t="shared" si="0"/>
        <v>1029838</v>
      </c>
      <c r="AM10" s="787" t="s">
        <v>985</v>
      </c>
      <c r="AN10" s="786" t="s">
        <v>986</v>
      </c>
      <c r="AO10" s="813">
        <v>5775</v>
      </c>
      <c r="AP10" s="812">
        <v>3752</v>
      </c>
      <c r="AQ10" s="812">
        <v>2199</v>
      </c>
      <c r="AR10" s="812">
        <v>3104</v>
      </c>
      <c r="AS10" s="812">
        <v>8258</v>
      </c>
      <c r="AT10" s="812">
        <v>1626</v>
      </c>
      <c r="AU10" s="812">
        <v>3866</v>
      </c>
      <c r="AV10" s="812">
        <v>2277</v>
      </c>
      <c r="AW10" s="812">
        <v>3422</v>
      </c>
      <c r="AX10" s="811">
        <v>894</v>
      </c>
      <c r="AY10" s="782">
        <f t="shared" si="1"/>
        <v>35173</v>
      </c>
      <c r="AZ10" s="781">
        <f t="shared" si="2"/>
        <v>1065011</v>
      </c>
    </row>
    <row r="11" spans="1:52">
      <c r="A11" s="807" t="s">
        <v>989</v>
      </c>
      <c r="B11" s="806" t="s">
        <v>979</v>
      </c>
      <c r="C11" s="810">
        <v>0</v>
      </c>
      <c r="D11" s="804">
        <v>0</v>
      </c>
      <c r="E11" s="804">
        <v>189</v>
      </c>
      <c r="F11" s="804">
        <v>120</v>
      </c>
      <c r="G11" s="804">
        <v>0</v>
      </c>
      <c r="H11" s="804">
        <v>235</v>
      </c>
      <c r="I11" s="804">
        <v>0</v>
      </c>
      <c r="J11" s="804">
        <v>2525</v>
      </c>
      <c r="K11" s="804">
        <v>42</v>
      </c>
      <c r="L11" s="804">
        <v>0</v>
      </c>
      <c r="M11" s="804">
        <v>0</v>
      </c>
      <c r="N11" s="804">
        <v>0</v>
      </c>
      <c r="O11" s="804">
        <v>1540</v>
      </c>
      <c r="P11" s="804">
        <v>0</v>
      </c>
      <c r="Q11" s="804">
        <v>0</v>
      </c>
      <c r="R11" s="809">
        <v>1216</v>
      </c>
      <c r="S11" s="807" t="s">
        <v>989</v>
      </c>
      <c r="T11" s="806" t="s">
        <v>979</v>
      </c>
      <c r="U11" s="808">
        <v>0</v>
      </c>
      <c r="V11" s="804">
        <v>17</v>
      </c>
      <c r="W11" s="804">
        <v>0</v>
      </c>
      <c r="X11" s="804">
        <v>0</v>
      </c>
      <c r="Y11" s="804">
        <v>393</v>
      </c>
      <c r="Z11" s="804">
        <v>10</v>
      </c>
      <c r="AA11" s="804">
        <v>15</v>
      </c>
      <c r="AB11" s="804">
        <v>195</v>
      </c>
      <c r="AC11" s="804">
        <v>535</v>
      </c>
      <c r="AD11" s="804">
        <v>0</v>
      </c>
      <c r="AE11" s="804">
        <v>17</v>
      </c>
      <c r="AF11" s="804">
        <v>0</v>
      </c>
      <c r="AG11" s="804">
        <v>0</v>
      </c>
      <c r="AH11" s="804">
        <v>11</v>
      </c>
      <c r="AI11" s="804">
        <v>0</v>
      </c>
      <c r="AJ11" s="804">
        <v>0</v>
      </c>
      <c r="AK11" s="801">
        <v>0</v>
      </c>
      <c r="AL11" s="802">
        <f t="shared" si="0"/>
        <v>7060</v>
      </c>
      <c r="AM11" s="807" t="s">
        <v>989</v>
      </c>
      <c r="AN11" s="806" t="s">
        <v>979</v>
      </c>
      <c r="AO11" s="805">
        <v>0</v>
      </c>
      <c r="AP11" s="804">
        <v>0</v>
      </c>
      <c r="AQ11" s="804">
        <v>8</v>
      </c>
      <c r="AR11" s="804">
        <v>0</v>
      </c>
      <c r="AS11" s="804">
        <v>32</v>
      </c>
      <c r="AT11" s="804">
        <v>0</v>
      </c>
      <c r="AU11" s="804">
        <v>0</v>
      </c>
      <c r="AV11" s="804">
        <v>0</v>
      </c>
      <c r="AW11" s="804">
        <v>0</v>
      </c>
      <c r="AX11" s="803">
        <v>0</v>
      </c>
      <c r="AY11" s="802">
        <f t="shared" si="1"/>
        <v>40</v>
      </c>
      <c r="AZ11" s="801">
        <f t="shared" si="2"/>
        <v>7100</v>
      </c>
    </row>
    <row r="12" spans="1:52">
      <c r="A12" s="797" t="s">
        <v>988</v>
      </c>
      <c r="B12" s="796" t="s">
        <v>981</v>
      </c>
      <c r="C12" s="800">
        <v>0</v>
      </c>
      <c r="D12" s="794">
        <v>0</v>
      </c>
      <c r="E12" s="794">
        <v>0</v>
      </c>
      <c r="F12" s="794">
        <v>2095</v>
      </c>
      <c r="G12" s="794">
        <v>0</v>
      </c>
      <c r="H12" s="794">
        <v>1828</v>
      </c>
      <c r="I12" s="794">
        <v>0</v>
      </c>
      <c r="J12" s="794">
        <v>0</v>
      </c>
      <c r="K12" s="794">
        <v>0</v>
      </c>
      <c r="L12" s="794">
        <v>0</v>
      </c>
      <c r="M12" s="794">
        <v>0</v>
      </c>
      <c r="N12" s="794">
        <v>0</v>
      </c>
      <c r="O12" s="794">
        <v>0</v>
      </c>
      <c r="P12" s="794">
        <v>0</v>
      </c>
      <c r="Q12" s="794">
        <v>0</v>
      </c>
      <c r="R12" s="799">
        <v>1461</v>
      </c>
      <c r="S12" s="797" t="s">
        <v>988</v>
      </c>
      <c r="T12" s="796" t="s">
        <v>981</v>
      </c>
      <c r="U12" s="798">
        <v>0</v>
      </c>
      <c r="V12" s="794">
        <v>281</v>
      </c>
      <c r="W12" s="794">
        <v>0</v>
      </c>
      <c r="X12" s="794">
        <v>0</v>
      </c>
      <c r="Y12" s="794">
        <v>0</v>
      </c>
      <c r="Z12" s="794">
        <v>547</v>
      </c>
      <c r="AA12" s="794">
        <v>688</v>
      </c>
      <c r="AB12" s="794">
        <v>346</v>
      </c>
      <c r="AC12" s="794">
        <v>1056</v>
      </c>
      <c r="AD12" s="794">
        <v>0</v>
      </c>
      <c r="AE12" s="794">
        <v>339</v>
      </c>
      <c r="AF12" s="794">
        <v>0</v>
      </c>
      <c r="AG12" s="794">
        <v>0</v>
      </c>
      <c r="AH12" s="794">
        <v>0</v>
      </c>
      <c r="AI12" s="794">
        <v>0</v>
      </c>
      <c r="AJ12" s="794">
        <v>0</v>
      </c>
      <c r="AK12" s="791">
        <v>0</v>
      </c>
      <c r="AL12" s="792">
        <f t="shared" si="0"/>
        <v>8641</v>
      </c>
      <c r="AM12" s="797" t="s">
        <v>988</v>
      </c>
      <c r="AN12" s="796" t="s">
        <v>981</v>
      </c>
      <c r="AO12" s="795">
        <v>167</v>
      </c>
      <c r="AP12" s="794">
        <v>161</v>
      </c>
      <c r="AQ12" s="794">
        <v>29</v>
      </c>
      <c r="AR12" s="794">
        <v>0</v>
      </c>
      <c r="AS12" s="794">
        <v>24</v>
      </c>
      <c r="AT12" s="794">
        <v>0</v>
      </c>
      <c r="AU12" s="794">
        <v>0</v>
      </c>
      <c r="AV12" s="794">
        <v>0</v>
      </c>
      <c r="AW12" s="794">
        <v>0</v>
      </c>
      <c r="AX12" s="793">
        <v>0</v>
      </c>
      <c r="AY12" s="792">
        <f t="shared" si="1"/>
        <v>381</v>
      </c>
      <c r="AZ12" s="791">
        <f t="shared" si="2"/>
        <v>9022</v>
      </c>
    </row>
    <row r="13" spans="1:52">
      <c r="A13" s="797" t="s">
        <v>982</v>
      </c>
      <c r="B13" s="796" t="s">
        <v>983</v>
      </c>
      <c r="C13" s="800">
        <v>0</v>
      </c>
      <c r="D13" s="794">
        <v>0</v>
      </c>
      <c r="E13" s="794">
        <v>2</v>
      </c>
      <c r="F13" s="794">
        <v>673</v>
      </c>
      <c r="G13" s="794">
        <v>0</v>
      </c>
      <c r="H13" s="794">
        <v>0</v>
      </c>
      <c r="I13" s="794">
        <v>0</v>
      </c>
      <c r="J13" s="794">
        <v>0</v>
      </c>
      <c r="K13" s="794">
        <v>1</v>
      </c>
      <c r="L13" s="794">
        <v>0</v>
      </c>
      <c r="M13" s="794">
        <v>0</v>
      </c>
      <c r="N13" s="794">
        <v>0</v>
      </c>
      <c r="O13" s="794">
        <v>0</v>
      </c>
      <c r="P13" s="794">
        <v>0</v>
      </c>
      <c r="Q13" s="794">
        <v>0</v>
      </c>
      <c r="R13" s="799">
        <v>0</v>
      </c>
      <c r="S13" s="797" t="s">
        <v>982</v>
      </c>
      <c r="T13" s="796" t="s">
        <v>983</v>
      </c>
      <c r="U13" s="798">
        <v>0</v>
      </c>
      <c r="V13" s="794">
        <v>0</v>
      </c>
      <c r="W13" s="794">
        <v>0</v>
      </c>
      <c r="X13" s="794">
        <v>0</v>
      </c>
      <c r="Y13" s="794">
        <v>0</v>
      </c>
      <c r="Z13" s="794">
        <v>6</v>
      </c>
      <c r="AA13" s="794">
        <v>6</v>
      </c>
      <c r="AB13" s="794">
        <v>477</v>
      </c>
      <c r="AC13" s="794">
        <v>0</v>
      </c>
      <c r="AD13" s="794">
        <v>0</v>
      </c>
      <c r="AE13" s="794">
        <v>3</v>
      </c>
      <c r="AF13" s="794">
        <v>0</v>
      </c>
      <c r="AG13" s="794">
        <v>0</v>
      </c>
      <c r="AH13" s="794">
        <v>0</v>
      </c>
      <c r="AI13" s="794">
        <v>0</v>
      </c>
      <c r="AJ13" s="794">
        <v>0</v>
      </c>
      <c r="AK13" s="791">
        <v>0</v>
      </c>
      <c r="AL13" s="792">
        <f t="shared" si="0"/>
        <v>1168</v>
      </c>
      <c r="AM13" s="797" t="s">
        <v>982</v>
      </c>
      <c r="AN13" s="796" t="s">
        <v>983</v>
      </c>
      <c r="AO13" s="795">
        <v>0</v>
      </c>
      <c r="AP13" s="794">
        <v>3</v>
      </c>
      <c r="AQ13" s="794">
        <v>2</v>
      </c>
      <c r="AR13" s="794">
        <v>0</v>
      </c>
      <c r="AS13" s="794">
        <v>28</v>
      </c>
      <c r="AT13" s="794">
        <v>0</v>
      </c>
      <c r="AU13" s="794">
        <v>0</v>
      </c>
      <c r="AV13" s="794">
        <v>0</v>
      </c>
      <c r="AW13" s="794">
        <v>0</v>
      </c>
      <c r="AX13" s="793">
        <v>0</v>
      </c>
      <c r="AY13" s="792">
        <f t="shared" si="1"/>
        <v>33</v>
      </c>
      <c r="AZ13" s="791">
        <f t="shared" si="2"/>
        <v>1201</v>
      </c>
    </row>
    <row r="14" spans="1:52" ht="14.25" thickBot="1">
      <c r="A14" s="787" t="s">
        <v>985</v>
      </c>
      <c r="B14" s="786" t="s">
        <v>986</v>
      </c>
      <c r="C14" s="816">
        <v>0</v>
      </c>
      <c r="D14" s="812">
        <v>0</v>
      </c>
      <c r="E14" s="812">
        <v>191</v>
      </c>
      <c r="F14" s="812">
        <v>2888</v>
      </c>
      <c r="G14" s="812">
        <v>0</v>
      </c>
      <c r="H14" s="812">
        <v>2063</v>
      </c>
      <c r="I14" s="812">
        <v>0</v>
      </c>
      <c r="J14" s="812">
        <v>2525</v>
      </c>
      <c r="K14" s="812">
        <v>43</v>
      </c>
      <c r="L14" s="812">
        <v>0</v>
      </c>
      <c r="M14" s="812">
        <v>0</v>
      </c>
      <c r="N14" s="812">
        <v>0</v>
      </c>
      <c r="O14" s="812">
        <v>1540</v>
      </c>
      <c r="P14" s="812">
        <v>0</v>
      </c>
      <c r="Q14" s="812">
        <v>0</v>
      </c>
      <c r="R14" s="815">
        <v>2677</v>
      </c>
      <c r="S14" s="787" t="s">
        <v>985</v>
      </c>
      <c r="T14" s="786" t="s">
        <v>986</v>
      </c>
      <c r="U14" s="814">
        <v>0</v>
      </c>
      <c r="V14" s="812">
        <v>298</v>
      </c>
      <c r="W14" s="812">
        <v>0</v>
      </c>
      <c r="X14" s="812">
        <v>0</v>
      </c>
      <c r="Y14" s="812">
        <v>393</v>
      </c>
      <c r="Z14" s="812">
        <v>563</v>
      </c>
      <c r="AA14" s="812">
        <v>709</v>
      </c>
      <c r="AB14" s="812">
        <v>1018</v>
      </c>
      <c r="AC14" s="812">
        <v>1591</v>
      </c>
      <c r="AD14" s="812">
        <v>0</v>
      </c>
      <c r="AE14" s="812">
        <v>359</v>
      </c>
      <c r="AF14" s="812">
        <v>0</v>
      </c>
      <c r="AG14" s="812">
        <v>0</v>
      </c>
      <c r="AH14" s="812">
        <v>11</v>
      </c>
      <c r="AI14" s="812">
        <v>0</v>
      </c>
      <c r="AJ14" s="812">
        <v>0</v>
      </c>
      <c r="AK14" s="781">
        <v>0</v>
      </c>
      <c r="AL14" s="782">
        <f t="shared" si="0"/>
        <v>16869</v>
      </c>
      <c r="AM14" s="787" t="s">
        <v>985</v>
      </c>
      <c r="AN14" s="786" t="s">
        <v>986</v>
      </c>
      <c r="AO14" s="813">
        <v>167</v>
      </c>
      <c r="AP14" s="812">
        <v>164</v>
      </c>
      <c r="AQ14" s="812">
        <v>39</v>
      </c>
      <c r="AR14" s="812">
        <v>0</v>
      </c>
      <c r="AS14" s="812">
        <v>84</v>
      </c>
      <c r="AT14" s="812">
        <v>0</v>
      </c>
      <c r="AU14" s="812">
        <v>0</v>
      </c>
      <c r="AV14" s="812">
        <v>0</v>
      </c>
      <c r="AW14" s="812">
        <v>0</v>
      </c>
      <c r="AX14" s="811">
        <v>0</v>
      </c>
      <c r="AY14" s="782">
        <f t="shared" si="1"/>
        <v>454</v>
      </c>
      <c r="AZ14" s="781">
        <f t="shared" si="2"/>
        <v>17323</v>
      </c>
    </row>
    <row r="15" spans="1:52">
      <c r="A15" s="807" t="s">
        <v>990</v>
      </c>
      <c r="B15" s="806" t="s">
        <v>979</v>
      </c>
      <c r="C15" s="810">
        <v>33644</v>
      </c>
      <c r="D15" s="804">
        <v>36</v>
      </c>
      <c r="E15" s="804">
        <v>348</v>
      </c>
      <c r="F15" s="804">
        <v>13717</v>
      </c>
      <c r="G15" s="804">
        <v>1152</v>
      </c>
      <c r="H15" s="804">
        <v>813</v>
      </c>
      <c r="I15" s="804">
        <v>0</v>
      </c>
      <c r="J15" s="804">
        <v>77</v>
      </c>
      <c r="K15" s="804">
        <v>169</v>
      </c>
      <c r="L15" s="804">
        <v>0</v>
      </c>
      <c r="M15" s="804">
        <v>2909</v>
      </c>
      <c r="N15" s="804">
        <v>4823</v>
      </c>
      <c r="O15" s="804">
        <v>4467</v>
      </c>
      <c r="P15" s="804">
        <v>9</v>
      </c>
      <c r="Q15" s="804">
        <v>991</v>
      </c>
      <c r="R15" s="809">
        <v>4729</v>
      </c>
      <c r="S15" s="807" t="s">
        <v>990</v>
      </c>
      <c r="T15" s="806" t="s">
        <v>979</v>
      </c>
      <c r="U15" s="808">
        <v>0</v>
      </c>
      <c r="V15" s="804">
        <v>3564</v>
      </c>
      <c r="W15" s="804">
        <v>3</v>
      </c>
      <c r="X15" s="804">
        <v>0</v>
      </c>
      <c r="Y15" s="804">
        <v>266</v>
      </c>
      <c r="Z15" s="804">
        <v>136</v>
      </c>
      <c r="AA15" s="804">
        <v>40</v>
      </c>
      <c r="AB15" s="804">
        <v>776</v>
      </c>
      <c r="AC15" s="804">
        <v>740</v>
      </c>
      <c r="AD15" s="804">
        <v>0</v>
      </c>
      <c r="AE15" s="804">
        <v>93</v>
      </c>
      <c r="AF15" s="804">
        <v>4716</v>
      </c>
      <c r="AG15" s="804">
        <v>1805</v>
      </c>
      <c r="AH15" s="804">
        <v>18</v>
      </c>
      <c r="AI15" s="804">
        <v>1151</v>
      </c>
      <c r="AJ15" s="804">
        <v>0</v>
      </c>
      <c r="AK15" s="801">
        <v>1963</v>
      </c>
      <c r="AL15" s="802">
        <f t="shared" si="0"/>
        <v>83155</v>
      </c>
      <c r="AM15" s="807" t="s">
        <v>990</v>
      </c>
      <c r="AN15" s="806" t="s">
        <v>979</v>
      </c>
      <c r="AO15" s="805">
        <v>0</v>
      </c>
      <c r="AP15" s="804">
        <v>96</v>
      </c>
      <c r="AQ15" s="804">
        <v>1</v>
      </c>
      <c r="AR15" s="804">
        <v>0</v>
      </c>
      <c r="AS15" s="804">
        <v>7</v>
      </c>
      <c r="AT15" s="804">
        <v>2</v>
      </c>
      <c r="AU15" s="804">
        <v>0</v>
      </c>
      <c r="AV15" s="804">
        <v>0</v>
      </c>
      <c r="AW15" s="804">
        <v>0</v>
      </c>
      <c r="AX15" s="803">
        <v>0</v>
      </c>
      <c r="AY15" s="802">
        <f t="shared" si="1"/>
        <v>106</v>
      </c>
      <c r="AZ15" s="801">
        <f t="shared" si="2"/>
        <v>83261</v>
      </c>
    </row>
    <row r="16" spans="1:52">
      <c r="A16" s="797" t="s">
        <v>991</v>
      </c>
      <c r="B16" s="796" t="s">
        <v>981</v>
      </c>
      <c r="C16" s="800">
        <v>29539</v>
      </c>
      <c r="D16" s="794">
        <v>12840</v>
      </c>
      <c r="E16" s="794">
        <v>3921</v>
      </c>
      <c r="F16" s="794">
        <v>227</v>
      </c>
      <c r="G16" s="794">
        <v>1249</v>
      </c>
      <c r="H16" s="794">
        <v>6958</v>
      </c>
      <c r="I16" s="794">
        <v>2576</v>
      </c>
      <c r="J16" s="794">
        <v>7364</v>
      </c>
      <c r="K16" s="794">
        <v>1388</v>
      </c>
      <c r="L16" s="794">
        <v>5241</v>
      </c>
      <c r="M16" s="794">
        <v>6345</v>
      </c>
      <c r="N16" s="794">
        <v>0</v>
      </c>
      <c r="O16" s="794">
        <v>0</v>
      </c>
      <c r="P16" s="794">
        <v>2099</v>
      </c>
      <c r="Q16" s="794">
        <v>672</v>
      </c>
      <c r="R16" s="799">
        <v>5062</v>
      </c>
      <c r="S16" s="797" t="s">
        <v>991</v>
      </c>
      <c r="T16" s="796" t="s">
        <v>981</v>
      </c>
      <c r="U16" s="798">
        <v>2782</v>
      </c>
      <c r="V16" s="794">
        <v>0</v>
      </c>
      <c r="W16" s="794">
        <v>2036</v>
      </c>
      <c r="X16" s="794">
        <v>4314</v>
      </c>
      <c r="Y16" s="794">
        <v>993</v>
      </c>
      <c r="Z16" s="794">
        <v>434</v>
      </c>
      <c r="AA16" s="794">
        <v>627</v>
      </c>
      <c r="AB16" s="794">
        <v>2809</v>
      </c>
      <c r="AC16" s="794">
        <v>760</v>
      </c>
      <c r="AD16" s="794">
        <v>1182</v>
      </c>
      <c r="AE16" s="794">
        <v>466</v>
      </c>
      <c r="AF16" s="794">
        <v>2569</v>
      </c>
      <c r="AG16" s="794">
        <v>0</v>
      </c>
      <c r="AH16" s="794">
        <v>881</v>
      </c>
      <c r="AI16" s="794">
        <v>1012</v>
      </c>
      <c r="AJ16" s="794">
        <v>747</v>
      </c>
      <c r="AK16" s="791">
        <v>226</v>
      </c>
      <c r="AL16" s="792">
        <f t="shared" si="0"/>
        <v>107319</v>
      </c>
      <c r="AM16" s="797" t="s">
        <v>991</v>
      </c>
      <c r="AN16" s="796" t="s">
        <v>981</v>
      </c>
      <c r="AO16" s="795">
        <v>624</v>
      </c>
      <c r="AP16" s="794">
        <v>777</v>
      </c>
      <c r="AQ16" s="794">
        <v>320</v>
      </c>
      <c r="AR16" s="794">
        <v>442</v>
      </c>
      <c r="AS16" s="794">
        <v>1243</v>
      </c>
      <c r="AT16" s="794">
        <v>212</v>
      </c>
      <c r="AU16" s="794">
        <v>293</v>
      </c>
      <c r="AV16" s="794">
        <v>239</v>
      </c>
      <c r="AW16" s="794">
        <v>250</v>
      </c>
      <c r="AX16" s="793">
        <v>86</v>
      </c>
      <c r="AY16" s="792">
        <f t="shared" si="1"/>
        <v>4486</v>
      </c>
      <c r="AZ16" s="791">
        <f t="shared" si="2"/>
        <v>111805</v>
      </c>
    </row>
    <row r="17" spans="1:52">
      <c r="A17" s="797" t="s">
        <v>982</v>
      </c>
      <c r="B17" s="796" t="s">
        <v>983</v>
      </c>
      <c r="C17" s="800">
        <v>1420</v>
      </c>
      <c r="D17" s="794">
        <v>1794</v>
      </c>
      <c r="E17" s="794">
        <v>55</v>
      </c>
      <c r="F17" s="794">
        <v>0</v>
      </c>
      <c r="G17" s="794">
        <v>176</v>
      </c>
      <c r="H17" s="794">
        <v>58</v>
      </c>
      <c r="I17" s="794">
        <v>4</v>
      </c>
      <c r="J17" s="794">
        <v>0</v>
      </c>
      <c r="K17" s="794">
        <v>41</v>
      </c>
      <c r="L17" s="794">
        <v>0</v>
      </c>
      <c r="M17" s="794">
        <v>0</v>
      </c>
      <c r="N17" s="794">
        <v>0</v>
      </c>
      <c r="O17" s="794">
        <v>0</v>
      </c>
      <c r="P17" s="794">
        <v>791</v>
      </c>
      <c r="Q17" s="794">
        <v>0</v>
      </c>
      <c r="R17" s="799">
        <v>166</v>
      </c>
      <c r="S17" s="797" t="s">
        <v>982</v>
      </c>
      <c r="T17" s="796" t="s">
        <v>983</v>
      </c>
      <c r="U17" s="798">
        <v>0</v>
      </c>
      <c r="V17" s="794">
        <v>0</v>
      </c>
      <c r="W17" s="794">
        <v>0</v>
      </c>
      <c r="X17" s="794">
        <v>92</v>
      </c>
      <c r="Y17" s="794">
        <v>13</v>
      </c>
      <c r="Z17" s="794">
        <v>0</v>
      </c>
      <c r="AA17" s="794">
        <v>0</v>
      </c>
      <c r="AB17" s="794">
        <v>49</v>
      </c>
      <c r="AC17" s="794">
        <v>0</v>
      </c>
      <c r="AD17" s="794">
        <v>0</v>
      </c>
      <c r="AE17" s="794">
        <v>0</v>
      </c>
      <c r="AF17" s="794">
        <v>92</v>
      </c>
      <c r="AG17" s="794">
        <v>384</v>
      </c>
      <c r="AH17" s="794">
        <v>22</v>
      </c>
      <c r="AI17" s="794">
        <v>0</v>
      </c>
      <c r="AJ17" s="794">
        <v>0</v>
      </c>
      <c r="AK17" s="791">
        <v>6</v>
      </c>
      <c r="AL17" s="792">
        <f t="shared" si="0"/>
        <v>5163</v>
      </c>
      <c r="AM17" s="797" t="s">
        <v>982</v>
      </c>
      <c r="AN17" s="796" t="s">
        <v>983</v>
      </c>
      <c r="AO17" s="795">
        <v>0</v>
      </c>
      <c r="AP17" s="794">
        <v>2</v>
      </c>
      <c r="AQ17" s="794">
        <v>20</v>
      </c>
      <c r="AR17" s="794">
        <v>0</v>
      </c>
      <c r="AS17" s="794">
        <v>27</v>
      </c>
      <c r="AT17" s="794">
        <v>0</v>
      </c>
      <c r="AU17" s="794">
        <v>0</v>
      </c>
      <c r="AV17" s="794">
        <v>0</v>
      </c>
      <c r="AW17" s="794">
        <v>0</v>
      </c>
      <c r="AX17" s="793">
        <v>0</v>
      </c>
      <c r="AY17" s="792">
        <f t="shared" si="1"/>
        <v>49</v>
      </c>
      <c r="AZ17" s="791">
        <f t="shared" si="2"/>
        <v>5212</v>
      </c>
    </row>
    <row r="18" spans="1:52" ht="14.25" thickBot="1">
      <c r="A18" s="787" t="s">
        <v>985</v>
      </c>
      <c r="B18" s="786" t="s">
        <v>986</v>
      </c>
      <c r="C18" s="816">
        <v>64603</v>
      </c>
      <c r="D18" s="812">
        <v>14670</v>
      </c>
      <c r="E18" s="812">
        <v>4324</v>
      </c>
      <c r="F18" s="812">
        <v>13944</v>
      </c>
      <c r="G18" s="812">
        <v>2577</v>
      </c>
      <c r="H18" s="812">
        <v>7829</v>
      </c>
      <c r="I18" s="812">
        <v>2580</v>
      </c>
      <c r="J18" s="812">
        <v>7441</v>
      </c>
      <c r="K18" s="812">
        <v>1598</v>
      </c>
      <c r="L18" s="812">
        <v>5241</v>
      </c>
      <c r="M18" s="812">
        <v>9254</v>
      </c>
      <c r="N18" s="812">
        <v>4823</v>
      </c>
      <c r="O18" s="812">
        <v>4467</v>
      </c>
      <c r="P18" s="812">
        <v>2899</v>
      </c>
      <c r="Q18" s="812">
        <v>1663</v>
      </c>
      <c r="R18" s="815">
        <v>9957</v>
      </c>
      <c r="S18" s="787" t="s">
        <v>985</v>
      </c>
      <c r="T18" s="786" t="s">
        <v>986</v>
      </c>
      <c r="U18" s="814">
        <v>2782</v>
      </c>
      <c r="V18" s="812">
        <v>3564</v>
      </c>
      <c r="W18" s="812">
        <v>2039</v>
      </c>
      <c r="X18" s="812">
        <v>4406</v>
      </c>
      <c r="Y18" s="812">
        <v>1272</v>
      </c>
      <c r="Z18" s="812">
        <v>570</v>
      </c>
      <c r="AA18" s="812">
        <v>667</v>
      </c>
      <c r="AB18" s="812">
        <v>3634</v>
      </c>
      <c r="AC18" s="812">
        <v>1500</v>
      </c>
      <c r="AD18" s="812">
        <v>1182</v>
      </c>
      <c r="AE18" s="812">
        <v>559</v>
      </c>
      <c r="AF18" s="812">
        <v>7377</v>
      </c>
      <c r="AG18" s="812">
        <v>2189</v>
      </c>
      <c r="AH18" s="812">
        <v>921</v>
      </c>
      <c r="AI18" s="812">
        <v>2163</v>
      </c>
      <c r="AJ18" s="812">
        <v>747</v>
      </c>
      <c r="AK18" s="781">
        <v>2195</v>
      </c>
      <c r="AL18" s="782">
        <f t="shared" si="0"/>
        <v>195637</v>
      </c>
      <c r="AM18" s="787" t="s">
        <v>985</v>
      </c>
      <c r="AN18" s="786" t="s">
        <v>986</v>
      </c>
      <c r="AO18" s="813">
        <v>624</v>
      </c>
      <c r="AP18" s="812">
        <v>875</v>
      </c>
      <c r="AQ18" s="812">
        <v>341</v>
      </c>
      <c r="AR18" s="812">
        <v>442</v>
      </c>
      <c r="AS18" s="812">
        <v>1277</v>
      </c>
      <c r="AT18" s="812">
        <v>214</v>
      </c>
      <c r="AU18" s="812">
        <v>293</v>
      </c>
      <c r="AV18" s="812">
        <v>239</v>
      </c>
      <c r="AW18" s="812">
        <v>250</v>
      </c>
      <c r="AX18" s="811">
        <v>86</v>
      </c>
      <c r="AY18" s="782">
        <f t="shared" si="1"/>
        <v>4641</v>
      </c>
      <c r="AZ18" s="781">
        <f t="shared" si="2"/>
        <v>200278</v>
      </c>
    </row>
    <row r="19" spans="1:52">
      <c r="A19" s="807" t="s">
        <v>992</v>
      </c>
      <c r="B19" s="806" t="s">
        <v>979</v>
      </c>
      <c r="C19" s="810">
        <v>0</v>
      </c>
      <c r="D19" s="804">
        <v>0</v>
      </c>
      <c r="E19" s="804">
        <v>29</v>
      </c>
      <c r="F19" s="804">
        <v>0</v>
      </c>
      <c r="G19" s="804">
        <v>0</v>
      </c>
      <c r="H19" s="804">
        <v>42</v>
      </c>
      <c r="I19" s="804">
        <v>0</v>
      </c>
      <c r="J19" s="804">
        <v>0</v>
      </c>
      <c r="K19" s="804">
        <v>14</v>
      </c>
      <c r="L19" s="804">
        <v>0</v>
      </c>
      <c r="M19" s="804">
        <v>4</v>
      </c>
      <c r="N19" s="804">
        <v>0</v>
      </c>
      <c r="O19" s="804">
        <v>0</v>
      </c>
      <c r="P19" s="804">
        <v>0</v>
      </c>
      <c r="Q19" s="804">
        <v>0</v>
      </c>
      <c r="R19" s="809">
        <v>0</v>
      </c>
      <c r="S19" s="807" t="s">
        <v>992</v>
      </c>
      <c r="T19" s="806" t="s">
        <v>979</v>
      </c>
      <c r="U19" s="808">
        <v>0</v>
      </c>
      <c r="V19" s="804">
        <v>19</v>
      </c>
      <c r="W19" s="804">
        <v>0</v>
      </c>
      <c r="X19" s="804">
        <v>0</v>
      </c>
      <c r="Y19" s="804">
        <v>63</v>
      </c>
      <c r="Z19" s="804">
        <v>0</v>
      </c>
      <c r="AA19" s="804">
        <v>0</v>
      </c>
      <c r="AB19" s="804">
        <v>0</v>
      </c>
      <c r="AC19" s="804">
        <v>0</v>
      </c>
      <c r="AD19" s="804">
        <v>0</v>
      </c>
      <c r="AE19" s="804">
        <v>0</v>
      </c>
      <c r="AF19" s="804">
        <v>0</v>
      </c>
      <c r="AG19" s="804">
        <v>0</v>
      </c>
      <c r="AH19" s="804">
        <v>0</v>
      </c>
      <c r="AI19" s="804">
        <v>27</v>
      </c>
      <c r="AJ19" s="804">
        <v>0</v>
      </c>
      <c r="AK19" s="801">
        <v>7</v>
      </c>
      <c r="AL19" s="802">
        <f t="shared" si="0"/>
        <v>205</v>
      </c>
      <c r="AM19" s="807" t="s">
        <v>992</v>
      </c>
      <c r="AN19" s="806" t="s">
        <v>979</v>
      </c>
      <c r="AO19" s="805">
        <v>0</v>
      </c>
      <c r="AP19" s="804">
        <v>0</v>
      </c>
      <c r="AQ19" s="804">
        <v>0</v>
      </c>
      <c r="AR19" s="804">
        <v>0</v>
      </c>
      <c r="AS19" s="804">
        <v>0</v>
      </c>
      <c r="AT19" s="804">
        <v>0</v>
      </c>
      <c r="AU19" s="804">
        <v>0</v>
      </c>
      <c r="AV19" s="804">
        <v>0</v>
      </c>
      <c r="AW19" s="804">
        <v>0</v>
      </c>
      <c r="AX19" s="803">
        <v>0</v>
      </c>
      <c r="AY19" s="802">
        <f t="shared" si="1"/>
        <v>0</v>
      </c>
      <c r="AZ19" s="801">
        <f t="shared" si="2"/>
        <v>205</v>
      </c>
    </row>
    <row r="20" spans="1:52">
      <c r="A20" s="797" t="s">
        <v>993</v>
      </c>
      <c r="B20" s="796" t="s">
        <v>981</v>
      </c>
      <c r="C20" s="800">
        <v>0</v>
      </c>
      <c r="D20" s="794">
        <v>118</v>
      </c>
      <c r="E20" s="794">
        <v>0</v>
      </c>
      <c r="F20" s="794">
        <v>0</v>
      </c>
      <c r="G20" s="794">
        <v>0</v>
      </c>
      <c r="H20" s="794">
        <v>235</v>
      </c>
      <c r="I20" s="794">
        <v>0</v>
      </c>
      <c r="J20" s="794">
        <v>0</v>
      </c>
      <c r="K20" s="794">
        <v>0</v>
      </c>
      <c r="L20" s="794">
        <v>0</v>
      </c>
      <c r="M20" s="794">
        <v>0</v>
      </c>
      <c r="N20" s="794">
        <v>0</v>
      </c>
      <c r="O20" s="794">
        <v>0</v>
      </c>
      <c r="P20" s="794">
        <v>0</v>
      </c>
      <c r="Q20" s="794">
        <v>0</v>
      </c>
      <c r="R20" s="799">
        <v>96</v>
      </c>
      <c r="S20" s="797" t="s">
        <v>993</v>
      </c>
      <c r="T20" s="796" t="s">
        <v>981</v>
      </c>
      <c r="U20" s="798">
        <v>0</v>
      </c>
      <c r="V20" s="794">
        <v>0</v>
      </c>
      <c r="W20" s="794">
        <v>0</v>
      </c>
      <c r="X20" s="794">
        <v>0</v>
      </c>
      <c r="Y20" s="794">
        <v>0</v>
      </c>
      <c r="Z20" s="794">
        <v>0</v>
      </c>
      <c r="AA20" s="794">
        <v>0</v>
      </c>
      <c r="AB20" s="794">
        <v>0</v>
      </c>
      <c r="AC20" s="794">
        <v>0</v>
      </c>
      <c r="AD20" s="794">
        <v>0</v>
      </c>
      <c r="AE20" s="794">
        <v>0</v>
      </c>
      <c r="AF20" s="794">
        <v>0</v>
      </c>
      <c r="AG20" s="794">
        <v>0</v>
      </c>
      <c r="AH20" s="794">
        <v>0</v>
      </c>
      <c r="AI20" s="794">
        <v>0</v>
      </c>
      <c r="AJ20" s="794">
        <v>0</v>
      </c>
      <c r="AK20" s="791">
        <v>0</v>
      </c>
      <c r="AL20" s="792">
        <f t="shared" si="0"/>
        <v>449</v>
      </c>
      <c r="AM20" s="797" t="s">
        <v>993</v>
      </c>
      <c r="AN20" s="796" t="s">
        <v>981</v>
      </c>
      <c r="AO20" s="795">
        <v>0</v>
      </c>
      <c r="AP20" s="794">
        <v>0</v>
      </c>
      <c r="AQ20" s="794">
        <v>0</v>
      </c>
      <c r="AR20" s="794">
        <v>309</v>
      </c>
      <c r="AS20" s="794">
        <v>0</v>
      </c>
      <c r="AT20" s="794">
        <v>0</v>
      </c>
      <c r="AU20" s="794">
        <v>0</v>
      </c>
      <c r="AV20" s="794">
        <v>0</v>
      </c>
      <c r="AW20" s="794">
        <v>0</v>
      </c>
      <c r="AX20" s="793">
        <v>0</v>
      </c>
      <c r="AY20" s="792">
        <f t="shared" si="1"/>
        <v>309</v>
      </c>
      <c r="AZ20" s="791">
        <f t="shared" si="2"/>
        <v>758</v>
      </c>
    </row>
    <row r="21" spans="1:52">
      <c r="A21" s="797" t="s">
        <v>994</v>
      </c>
      <c r="B21" s="796" t="s">
        <v>983</v>
      </c>
      <c r="C21" s="800">
        <v>0</v>
      </c>
      <c r="D21" s="794">
        <v>0</v>
      </c>
      <c r="E21" s="794">
        <v>0</v>
      </c>
      <c r="F21" s="794">
        <v>0</v>
      </c>
      <c r="G21" s="794">
        <v>0</v>
      </c>
      <c r="H21" s="794">
        <v>0</v>
      </c>
      <c r="I21" s="794">
        <v>0</v>
      </c>
      <c r="J21" s="794">
        <v>0</v>
      </c>
      <c r="K21" s="794">
        <v>0</v>
      </c>
      <c r="L21" s="794">
        <v>0</v>
      </c>
      <c r="M21" s="794">
        <v>0</v>
      </c>
      <c r="N21" s="794">
        <v>0</v>
      </c>
      <c r="O21" s="794">
        <v>0</v>
      </c>
      <c r="P21" s="794">
        <v>0</v>
      </c>
      <c r="Q21" s="794">
        <v>0</v>
      </c>
      <c r="R21" s="799">
        <v>0</v>
      </c>
      <c r="S21" s="797" t="s">
        <v>994</v>
      </c>
      <c r="T21" s="796" t="s">
        <v>983</v>
      </c>
      <c r="U21" s="798">
        <v>0</v>
      </c>
      <c r="V21" s="794">
        <v>0</v>
      </c>
      <c r="W21" s="794">
        <v>0</v>
      </c>
      <c r="X21" s="794">
        <v>0</v>
      </c>
      <c r="Y21" s="794">
        <v>0</v>
      </c>
      <c r="Z21" s="794">
        <v>0</v>
      </c>
      <c r="AA21" s="794">
        <v>0</v>
      </c>
      <c r="AB21" s="794">
        <v>0</v>
      </c>
      <c r="AC21" s="794">
        <v>0</v>
      </c>
      <c r="AD21" s="794">
        <v>0</v>
      </c>
      <c r="AE21" s="794">
        <v>0</v>
      </c>
      <c r="AF21" s="794">
        <v>0</v>
      </c>
      <c r="AG21" s="794">
        <v>0</v>
      </c>
      <c r="AH21" s="794">
        <v>0</v>
      </c>
      <c r="AI21" s="794">
        <v>0</v>
      </c>
      <c r="AJ21" s="794">
        <v>0</v>
      </c>
      <c r="AK21" s="791">
        <v>0</v>
      </c>
      <c r="AL21" s="792">
        <f t="shared" si="0"/>
        <v>0</v>
      </c>
      <c r="AM21" s="797" t="s">
        <v>994</v>
      </c>
      <c r="AN21" s="796" t="s">
        <v>983</v>
      </c>
      <c r="AO21" s="795">
        <v>0</v>
      </c>
      <c r="AP21" s="794">
        <v>0</v>
      </c>
      <c r="AQ21" s="794">
        <v>0</v>
      </c>
      <c r="AR21" s="794">
        <v>0</v>
      </c>
      <c r="AS21" s="794">
        <v>0</v>
      </c>
      <c r="AT21" s="794">
        <v>0</v>
      </c>
      <c r="AU21" s="794">
        <v>0</v>
      </c>
      <c r="AV21" s="794">
        <v>0</v>
      </c>
      <c r="AW21" s="794">
        <v>0</v>
      </c>
      <c r="AX21" s="793">
        <v>0</v>
      </c>
      <c r="AY21" s="792">
        <f t="shared" si="1"/>
        <v>0</v>
      </c>
      <c r="AZ21" s="791">
        <f t="shared" si="2"/>
        <v>0</v>
      </c>
    </row>
    <row r="22" spans="1:52" ht="14.25" thickBot="1">
      <c r="A22" s="787"/>
      <c r="B22" s="786" t="s">
        <v>986</v>
      </c>
      <c r="C22" s="816">
        <v>0</v>
      </c>
      <c r="D22" s="812">
        <v>118</v>
      </c>
      <c r="E22" s="812">
        <v>29</v>
      </c>
      <c r="F22" s="812">
        <v>0</v>
      </c>
      <c r="G22" s="812">
        <v>0</v>
      </c>
      <c r="H22" s="812">
        <v>277</v>
      </c>
      <c r="I22" s="812">
        <v>0</v>
      </c>
      <c r="J22" s="812">
        <v>0</v>
      </c>
      <c r="K22" s="812">
        <v>14</v>
      </c>
      <c r="L22" s="812">
        <v>0</v>
      </c>
      <c r="M22" s="812">
        <v>4</v>
      </c>
      <c r="N22" s="812">
        <v>0</v>
      </c>
      <c r="O22" s="812">
        <v>0</v>
      </c>
      <c r="P22" s="812">
        <v>0</v>
      </c>
      <c r="Q22" s="812">
        <v>0</v>
      </c>
      <c r="R22" s="815">
        <v>96</v>
      </c>
      <c r="S22" s="787"/>
      <c r="T22" s="786" t="s">
        <v>986</v>
      </c>
      <c r="U22" s="814">
        <v>0</v>
      </c>
      <c r="V22" s="812">
        <v>19</v>
      </c>
      <c r="W22" s="812">
        <v>0</v>
      </c>
      <c r="X22" s="812">
        <v>0</v>
      </c>
      <c r="Y22" s="812">
        <v>63</v>
      </c>
      <c r="Z22" s="812">
        <v>0</v>
      </c>
      <c r="AA22" s="812">
        <v>0</v>
      </c>
      <c r="AB22" s="812">
        <v>0</v>
      </c>
      <c r="AC22" s="812">
        <v>0</v>
      </c>
      <c r="AD22" s="812">
        <v>0</v>
      </c>
      <c r="AE22" s="812">
        <v>0</v>
      </c>
      <c r="AF22" s="812">
        <v>0</v>
      </c>
      <c r="AG22" s="812">
        <v>0</v>
      </c>
      <c r="AH22" s="812">
        <v>0</v>
      </c>
      <c r="AI22" s="812">
        <v>27</v>
      </c>
      <c r="AJ22" s="812">
        <v>0</v>
      </c>
      <c r="AK22" s="781">
        <v>7</v>
      </c>
      <c r="AL22" s="782">
        <f t="shared" si="0"/>
        <v>654</v>
      </c>
      <c r="AM22" s="787"/>
      <c r="AN22" s="786" t="s">
        <v>986</v>
      </c>
      <c r="AO22" s="813">
        <v>0</v>
      </c>
      <c r="AP22" s="812">
        <v>0</v>
      </c>
      <c r="AQ22" s="812">
        <v>0</v>
      </c>
      <c r="AR22" s="812">
        <v>309</v>
      </c>
      <c r="AS22" s="812">
        <v>0</v>
      </c>
      <c r="AT22" s="812">
        <v>0</v>
      </c>
      <c r="AU22" s="812">
        <v>0</v>
      </c>
      <c r="AV22" s="812">
        <v>0</v>
      </c>
      <c r="AW22" s="812">
        <v>0</v>
      </c>
      <c r="AX22" s="811">
        <v>0</v>
      </c>
      <c r="AY22" s="782">
        <f t="shared" si="1"/>
        <v>309</v>
      </c>
      <c r="AZ22" s="781">
        <f t="shared" si="2"/>
        <v>963</v>
      </c>
    </row>
    <row r="23" spans="1:52">
      <c r="A23" s="807"/>
      <c r="B23" s="806" t="s">
        <v>979</v>
      </c>
      <c r="C23" s="810">
        <f t="shared" ref="C23:R23" si="3">C3+C7+C11+C15+C19</f>
        <v>316846</v>
      </c>
      <c r="D23" s="804">
        <f t="shared" si="3"/>
        <v>36</v>
      </c>
      <c r="E23" s="804">
        <f t="shared" si="3"/>
        <v>3279</v>
      </c>
      <c r="F23" s="804">
        <f t="shared" si="3"/>
        <v>14371</v>
      </c>
      <c r="G23" s="804">
        <f t="shared" si="3"/>
        <v>11922</v>
      </c>
      <c r="H23" s="804">
        <f t="shared" si="3"/>
        <v>7358</v>
      </c>
      <c r="I23" s="804">
        <f t="shared" si="3"/>
        <v>10</v>
      </c>
      <c r="J23" s="804">
        <f t="shared" si="3"/>
        <v>3430</v>
      </c>
      <c r="K23" s="804">
        <f t="shared" si="3"/>
        <v>3978</v>
      </c>
      <c r="L23" s="804">
        <f t="shared" si="3"/>
        <v>0</v>
      </c>
      <c r="M23" s="804">
        <f t="shared" si="3"/>
        <v>14334</v>
      </c>
      <c r="N23" s="804">
        <f t="shared" si="3"/>
        <v>7731</v>
      </c>
      <c r="O23" s="804">
        <f t="shared" si="3"/>
        <v>48581</v>
      </c>
      <c r="P23" s="804">
        <f t="shared" si="3"/>
        <v>377</v>
      </c>
      <c r="Q23" s="804">
        <f t="shared" si="3"/>
        <v>1276</v>
      </c>
      <c r="R23" s="809">
        <f t="shared" si="3"/>
        <v>19842</v>
      </c>
      <c r="S23" s="807"/>
      <c r="T23" s="806" t="s">
        <v>979</v>
      </c>
      <c r="U23" s="808">
        <f t="shared" ref="U23:AK23" si="4">U3+U7+U11+U15+U19</f>
        <v>0</v>
      </c>
      <c r="V23" s="804">
        <f t="shared" si="4"/>
        <v>6834</v>
      </c>
      <c r="W23" s="804">
        <f t="shared" si="4"/>
        <v>637</v>
      </c>
      <c r="X23" s="804">
        <f t="shared" si="4"/>
        <v>19</v>
      </c>
      <c r="Y23" s="804">
        <f t="shared" si="4"/>
        <v>722</v>
      </c>
      <c r="Z23" s="804">
        <f t="shared" si="4"/>
        <v>785</v>
      </c>
      <c r="AA23" s="804">
        <f t="shared" si="4"/>
        <v>839</v>
      </c>
      <c r="AB23" s="804">
        <f t="shared" si="4"/>
        <v>3444</v>
      </c>
      <c r="AC23" s="804">
        <f t="shared" si="4"/>
        <v>5299</v>
      </c>
      <c r="AD23" s="804">
        <f t="shared" si="4"/>
        <v>0</v>
      </c>
      <c r="AE23" s="804">
        <f t="shared" si="4"/>
        <v>663</v>
      </c>
      <c r="AF23" s="804">
        <f t="shared" si="4"/>
        <v>16625</v>
      </c>
      <c r="AG23" s="804">
        <f t="shared" si="4"/>
        <v>10295</v>
      </c>
      <c r="AH23" s="804">
        <f t="shared" si="4"/>
        <v>353</v>
      </c>
      <c r="AI23" s="804">
        <f t="shared" si="4"/>
        <v>10857</v>
      </c>
      <c r="AJ23" s="804">
        <f t="shared" si="4"/>
        <v>855</v>
      </c>
      <c r="AK23" s="801">
        <f t="shared" si="4"/>
        <v>8852</v>
      </c>
      <c r="AL23" s="802">
        <f t="shared" si="0"/>
        <v>520450</v>
      </c>
      <c r="AM23" s="807"/>
      <c r="AN23" s="806" t="s">
        <v>979</v>
      </c>
      <c r="AO23" s="805">
        <f t="shared" ref="AO23:AX23" si="5">AO3+AO7+AO11+AO15+AO19</f>
        <v>0</v>
      </c>
      <c r="AP23" s="804">
        <f t="shared" si="5"/>
        <v>3330</v>
      </c>
      <c r="AQ23" s="804">
        <f t="shared" si="5"/>
        <v>430</v>
      </c>
      <c r="AR23" s="804">
        <f t="shared" si="5"/>
        <v>0</v>
      </c>
      <c r="AS23" s="804">
        <f t="shared" si="5"/>
        <v>290</v>
      </c>
      <c r="AT23" s="804">
        <f t="shared" si="5"/>
        <v>118</v>
      </c>
      <c r="AU23" s="804">
        <f t="shared" si="5"/>
        <v>351</v>
      </c>
      <c r="AV23" s="804">
        <f t="shared" si="5"/>
        <v>0</v>
      </c>
      <c r="AW23" s="804">
        <f t="shared" si="5"/>
        <v>0</v>
      </c>
      <c r="AX23" s="803">
        <f t="shared" si="5"/>
        <v>0</v>
      </c>
      <c r="AY23" s="802">
        <f t="shared" si="1"/>
        <v>4519</v>
      </c>
      <c r="AZ23" s="801">
        <f t="shared" si="2"/>
        <v>524969</v>
      </c>
    </row>
    <row r="24" spans="1:52">
      <c r="A24" s="797" t="s">
        <v>995</v>
      </c>
      <c r="B24" s="796" t="s">
        <v>981</v>
      </c>
      <c r="C24" s="800">
        <f t="shared" ref="C24:R24" si="6">C4+C8+C12+C16+C20</f>
        <v>56044</v>
      </c>
      <c r="D24" s="794">
        <f t="shared" si="6"/>
        <v>168941</v>
      </c>
      <c r="E24" s="794">
        <f t="shared" si="6"/>
        <v>28723</v>
      </c>
      <c r="F24" s="794">
        <f t="shared" si="6"/>
        <v>57767</v>
      </c>
      <c r="G24" s="794">
        <f t="shared" si="6"/>
        <v>5952</v>
      </c>
      <c r="H24" s="794">
        <f t="shared" si="6"/>
        <v>59728</v>
      </c>
      <c r="I24" s="794">
        <f t="shared" si="6"/>
        <v>12645</v>
      </c>
      <c r="J24" s="794">
        <f t="shared" si="6"/>
        <v>59614</v>
      </c>
      <c r="K24" s="794">
        <f t="shared" si="6"/>
        <v>11885</v>
      </c>
      <c r="L24" s="794">
        <f t="shared" si="6"/>
        <v>21502</v>
      </c>
      <c r="M24" s="794">
        <f t="shared" si="6"/>
        <v>49312</v>
      </c>
      <c r="N24" s="794">
        <f t="shared" si="6"/>
        <v>37010</v>
      </c>
      <c r="O24" s="794">
        <f t="shared" si="6"/>
        <v>0</v>
      </c>
      <c r="P24" s="794">
        <f t="shared" si="6"/>
        <v>16358</v>
      </c>
      <c r="Q24" s="794">
        <f t="shared" si="6"/>
        <v>24747</v>
      </c>
      <c r="R24" s="799">
        <f t="shared" si="6"/>
        <v>23481</v>
      </c>
      <c r="S24" s="797" t="s">
        <v>995</v>
      </c>
      <c r="T24" s="796" t="s">
        <v>981</v>
      </c>
      <c r="U24" s="798">
        <f t="shared" ref="U24:AK24" si="7">U4+U8+U12+U16+U20</f>
        <v>23261</v>
      </c>
      <c r="V24" s="794">
        <f t="shared" si="7"/>
        <v>15147</v>
      </c>
      <c r="W24" s="794">
        <f t="shared" si="7"/>
        <v>30516</v>
      </c>
      <c r="X24" s="794">
        <f t="shared" si="7"/>
        <v>31300</v>
      </c>
      <c r="Y24" s="794">
        <f t="shared" si="7"/>
        <v>22163</v>
      </c>
      <c r="Z24" s="794">
        <f t="shared" si="7"/>
        <v>13940</v>
      </c>
      <c r="AA24" s="794">
        <f t="shared" si="7"/>
        <v>22566</v>
      </c>
      <c r="AB24" s="794">
        <f t="shared" si="7"/>
        <v>17855</v>
      </c>
      <c r="AC24" s="794">
        <f t="shared" si="7"/>
        <v>10604</v>
      </c>
      <c r="AD24" s="794">
        <f t="shared" si="7"/>
        <v>8569</v>
      </c>
      <c r="AE24" s="794">
        <f t="shared" si="7"/>
        <v>10774</v>
      </c>
      <c r="AF24" s="794">
        <f t="shared" si="7"/>
        <v>74502</v>
      </c>
      <c r="AG24" s="794">
        <f t="shared" si="7"/>
        <v>0</v>
      </c>
      <c r="AH24" s="794">
        <f t="shared" si="7"/>
        <v>9810</v>
      </c>
      <c r="AI24" s="794">
        <f t="shared" si="7"/>
        <v>2897</v>
      </c>
      <c r="AJ24" s="794">
        <f t="shared" si="7"/>
        <v>8428</v>
      </c>
      <c r="AK24" s="791">
        <f t="shared" si="7"/>
        <v>1064</v>
      </c>
      <c r="AL24" s="792">
        <f t="shared" si="0"/>
        <v>937105</v>
      </c>
      <c r="AM24" s="797" t="s">
        <v>995</v>
      </c>
      <c r="AN24" s="796" t="s">
        <v>981</v>
      </c>
      <c r="AO24" s="795">
        <f t="shared" ref="AO24:AX24" si="8">AO4+AO8+AO12+AO16+AO20</f>
        <v>5642</v>
      </c>
      <c r="AP24" s="794">
        <f t="shared" si="8"/>
        <v>938</v>
      </c>
      <c r="AQ24" s="794">
        <f t="shared" si="8"/>
        <v>1143</v>
      </c>
      <c r="AR24" s="794">
        <f t="shared" si="8"/>
        <v>3502</v>
      </c>
      <c r="AS24" s="794">
        <f t="shared" si="8"/>
        <v>7383</v>
      </c>
      <c r="AT24" s="794">
        <f t="shared" si="8"/>
        <v>1722</v>
      </c>
      <c r="AU24" s="794">
        <f t="shared" si="8"/>
        <v>3808</v>
      </c>
      <c r="AV24" s="794">
        <f t="shared" si="8"/>
        <v>2516</v>
      </c>
      <c r="AW24" s="794">
        <f t="shared" si="8"/>
        <v>3672</v>
      </c>
      <c r="AX24" s="793">
        <f t="shared" si="8"/>
        <v>980</v>
      </c>
      <c r="AY24" s="792">
        <f t="shared" si="1"/>
        <v>31306</v>
      </c>
      <c r="AZ24" s="791">
        <f t="shared" si="2"/>
        <v>968411</v>
      </c>
    </row>
    <row r="25" spans="1:52">
      <c r="A25" s="797" t="s">
        <v>996</v>
      </c>
      <c r="B25" s="796" t="s">
        <v>983</v>
      </c>
      <c r="C25" s="800">
        <f t="shared" ref="C25:R25" si="9">C5+C9+C13+C17+C21</f>
        <v>526843</v>
      </c>
      <c r="D25" s="794">
        <f t="shared" si="9"/>
        <v>58808</v>
      </c>
      <c r="E25" s="794">
        <f t="shared" si="9"/>
        <v>26687</v>
      </c>
      <c r="F25" s="794">
        <f t="shared" si="9"/>
        <v>32116</v>
      </c>
      <c r="G25" s="794">
        <f t="shared" si="9"/>
        <v>8455</v>
      </c>
      <c r="H25" s="794">
        <f t="shared" si="9"/>
        <v>28665</v>
      </c>
      <c r="I25" s="794">
        <f t="shared" si="9"/>
        <v>6554</v>
      </c>
      <c r="J25" s="794">
        <f t="shared" si="9"/>
        <v>27951</v>
      </c>
      <c r="K25" s="794">
        <f t="shared" si="9"/>
        <v>11146</v>
      </c>
      <c r="L25" s="794">
        <f t="shared" si="9"/>
        <v>12057</v>
      </c>
      <c r="M25" s="794">
        <f t="shared" si="9"/>
        <v>28628</v>
      </c>
      <c r="N25" s="794">
        <f t="shared" si="9"/>
        <v>32025</v>
      </c>
      <c r="O25" s="794">
        <f t="shared" si="9"/>
        <v>16796</v>
      </c>
      <c r="P25" s="794">
        <f t="shared" si="9"/>
        <v>14163</v>
      </c>
      <c r="Q25" s="794">
        <f t="shared" si="9"/>
        <v>0</v>
      </c>
      <c r="R25" s="799">
        <f t="shared" si="9"/>
        <v>16193</v>
      </c>
      <c r="S25" s="797" t="s">
        <v>996</v>
      </c>
      <c r="T25" s="796" t="s">
        <v>983</v>
      </c>
      <c r="U25" s="798">
        <f t="shared" ref="U25:AK25" si="10">U5+U9+U13+U17+U21</f>
        <v>0</v>
      </c>
      <c r="V25" s="794">
        <f t="shared" si="10"/>
        <v>8324</v>
      </c>
      <c r="W25" s="794">
        <f t="shared" si="10"/>
        <v>0</v>
      </c>
      <c r="X25" s="794">
        <f t="shared" si="10"/>
        <v>15329</v>
      </c>
      <c r="Y25" s="794">
        <f t="shared" si="10"/>
        <v>11478</v>
      </c>
      <c r="Z25" s="794">
        <f t="shared" si="10"/>
        <v>4630</v>
      </c>
      <c r="AA25" s="794">
        <f t="shared" si="10"/>
        <v>6765</v>
      </c>
      <c r="AB25" s="794">
        <f t="shared" si="10"/>
        <v>15225</v>
      </c>
      <c r="AC25" s="794">
        <f t="shared" si="10"/>
        <v>9499</v>
      </c>
      <c r="AD25" s="794">
        <f t="shared" si="10"/>
        <v>3893</v>
      </c>
      <c r="AE25" s="794">
        <f t="shared" si="10"/>
        <v>8539</v>
      </c>
      <c r="AF25" s="794">
        <f t="shared" si="10"/>
        <v>64158</v>
      </c>
      <c r="AG25" s="794">
        <f t="shared" si="10"/>
        <v>7302</v>
      </c>
      <c r="AH25" s="794">
        <f t="shared" si="10"/>
        <v>3368</v>
      </c>
      <c r="AI25" s="794">
        <f t="shared" si="10"/>
        <v>3626</v>
      </c>
      <c r="AJ25" s="794">
        <f t="shared" si="10"/>
        <v>3671</v>
      </c>
      <c r="AK25" s="791">
        <f t="shared" si="10"/>
        <v>3081</v>
      </c>
      <c r="AL25" s="792">
        <f t="shared" si="0"/>
        <v>1015975</v>
      </c>
      <c r="AM25" s="797" t="s">
        <v>996</v>
      </c>
      <c r="AN25" s="796" t="s">
        <v>983</v>
      </c>
      <c r="AO25" s="795">
        <f t="shared" ref="AO25:AX25" si="11">AO5+AO9+AO13+AO17+AO21</f>
        <v>924</v>
      </c>
      <c r="AP25" s="794">
        <f t="shared" si="11"/>
        <v>523</v>
      </c>
      <c r="AQ25" s="794">
        <f t="shared" si="11"/>
        <v>1006</v>
      </c>
      <c r="AR25" s="794">
        <f t="shared" si="11"/>
        <v>353</v>
      </c>
      <c r="AS25" s="794">
        <f t="shared" si="11"/>
        <v>1946</v>
      </c>
      <c r="AT25" s="794">
        <f t="shared" si="11"/>
        <v>0</v>
      </c>
      <c r="AU25" s="794">
        <f t="shared" si="11"/>
        <v>0</v>
      </c>
      <c r="AV25" s="794">
        <f t="shared" si="11"/>
        <v>0</v>
      </c>
      <c r="AW25" s="794">
        <f t="shared" si="11"/>
        <v>0</v>
      </c>
      <c r="AX25" s="793">
        <f t="shared" si="11"/>
        <v>0</v>
      </c>
      <c r="AY25" s="792">
        <f t="shared" si="1"/>
        <v>4752</v>
      </c>
      <c r="AZ25" s="791">
        <f t="shared" si="2"/>
        <v>1020727</v>
      </c>
    </row>
    <row r="26" spans="1:52" ht="14.25" thickBot="1">
      <c r="A26" s="787"/>
      <c r="B26" s="786" t="s">
        <v>986</v>
      </c>
      <c r="C26" s="816">
        <f t="shared" ref="C26:R26" si="12">SUM(C23:C25)</f>
        <v>899733</v>
      </c>
      <c r="D26" s="812">
        <f t="shared" si="12"/>
        <v>227785</v>
      </c>
      <c r="E26" s="812">
        <f t="shared" si="12"/>
        <v>58689</v>
      </c>
      <c r="F26" s="812">
        <f t="shared" si="12"/>
        <v>104254</v>
      </c>
      <c r="G26" s="812">
        <f t="shared" si="12"/>
        <v>26329</v>
      </c>
      <c r="H26" s="812">
        <f t="shared" si="12"/>
        <v>95751</v>
      </c>
      <c r="I26" s="812">
        <f t="shared" si="12"/>
        <v>19209</v>
      </c>
      <c r="J26" s="812">
        <f t="shared" si="12"/>
        <v>90995</v>
      </c>
      <c r="K26" s="812">
        <f t="shared" si="12"/>
        <v>27009</v>
      </c>
      <c r="L26" s="812">
        <f t="shared" si="12"/>
        <v>33559</v>
      </c>
      <c r="M26" s="812">
        <f t="shared" si="12"/>
        <v>92274</v>
      </c>
      <c r="N26" s="812">
        <f t="shared" si="12"/>
        <v>76766</v>
      </c>
      <c r="O26" s="812">
        <f t="shared" si="12"/>
        <v>65377</v>
      </c>
      <c r="P26" s="812">
        <f t="shared" si="12"/>
        <v>30898</v>
      </c>
      <c r="Q26" s="812">
        <f t="shared" si="12"/>
        <v>26023</v>
      </c>
      <c r="R26" s="815">
        <f t="shared" si="12"/>
        <v>59516</v>
      </c>
      <c r="S26" s="787"/>
      <c r="T26" s="786" t="s">
        <v>986</v>
      </c>
      <c r="U26" s="814">
        <f t="shared" ref="U26:AK26" si="13">SUM(U23:U25)</f>
        <v>23261</v>
      </c>
      <c r="V26" s="812">
        <f t="shared" si="13"/>
        <v>30305</v>
      </c>
      <c r="W26" s="812">
        <f t="shared" si="13"/>
        <v>31153</v>
      </c>
      <c r="X26" s="812">
        <f t="shared" si="13"/>
        <v>46648</v>
      </c>
      <c r="Y26" s="812">
        <f t="shared" si="13"/>
        <v>34363</v>
      </c>
      <c r="Z26" s="812">
        <f t="shared" si="13"/>
        <v>19355</v>
      </c>
      <c r="AA26" s="812">
        <f t="shared" si="13"/>
        <v>30170</v>
      </c>
      <c r="AB26" s="812">
        <f t="shared" si="13"/>
        <v>36524</v>
      </c>
      <c r="AC26" s="812">
        <f t="shared" si="13"/>
        <v>25402</v>
      </c>
      <c r="AD26" s="812">
        <f t="shared" si="13"/>
        <v>12462</v>
      </c>
      <c r="AE26" s="812">
        <f t="shared" si="13"/>
        <v>19976</v>
      </c>
      <c r="AF26" s="812">
        <f t="shared" si="13"/>
        <v>155285</v>
      </c>
      <c r="AG26" s="812">
        <f t="shared" si="13"/>
        <v>17597</v>
      </c>
      <c r="AH26" s="812">
        <f t="shared" si="13"/>
        <v>13531</v>
      </c>
      <c r="AI26" s="812">
        <f t="shared" si="13"/>
        <v>17380</v>
      </c>
      <c r="AJ26" s="812">
        <f t="shared" si="13"/>
        <v>12954</v>
      </c>
      <c r="AK26" s="781">
        <f t="shared" si="13"/>
        <v>12997</v>
      </c>
      <c r="AL26" s="782">
        <f t="shared" si="0"/>
        <v>2473530</v>
      </c>
      <c r="AM26" s="787"/>
      <c r="AN26" s="786" t="s">
        <v>986</v>
      </c>
      <c r="AO26" s="813">
        <f t="shared" ref="AO26:AX26" si="14">SUM(AO23:AO25)</f>
        <v>6566</v>
      </c>
      <c r="AP26" s="812">
        <f t="shared" si="14"/>
        <v>4791</v>
      </c>
      <c r="AQ26" s="812">
        <f t="shared" si="14"/>
        <v>2579</v>
      </c>
      <c r="AR26" s="812">
        <f t="shared" si="14"/>
        <v>3855</v>
      </c>
      <c r="AS26" s="812">
        <f t="shared" si="14"/>
        <v>9619</v>
      </c>
      <c r="AT26" s="812">
        <f t="shared" si="14"/>
        <v>1840</v>
      </c>
      <c r="AU26" s="812">
        <f t="shared" si="14"/>
        <v>4159</v>
      </c>
      <c r="AV26" s="812">
        <f t="shared" si="14"/>
        <v>2516</v>
      </c>
      <c r="AW26" s="812">
        <f t="shared" si="14"/>
        <v>3672</v>
      </c>
      <c r="AX26" s="811">
        <f t="shared" si="14"/>
        <v>980</v>
      </c>
      <c r="AY26" s="782">
        <f t="shared" si="1"/>
        <v>40577</v>
      </c>
      <c r="AZ26" s="781">
        <f t="shared" si="2"/>
        <v>2514107</v>
      </c>
    </row>
    <row r="27" spans="1:52">
      <c r="A27" s="807" t="s">
        <v>997</v>
      </c>
      <c r="B27" s="806" t="s">
        <v>979</v>
      </c>
      <c r="C27" s="810">
        <v>0</v>
      </c>
      <c r="D27" s="804">
        <v>2300</v>
      </c>
      <c r="E27" s="804">
        <v>478</v>
      </c>
      <c r="F27" s="804">
        <v>0</v>
      </c>
      <c r="G27" s="804">
        <v>222</v>
      </c>
      <c r="H27" s="804">
        <v>774</v>
      </c>
      <c r="I27" s="804">
        <v>0</v>
      </c>
      <c r="J27" s="804">
        <v>0</v>
      </c>
      <c r="K27" s="804">
        <v>219</v>
      </c>
      <c r="L27" s="804">
        <v>0</v>
      </c>
      <c r="M27" s="804">
        <v>2046</v>
      </c>
      <c r="N27" s="804">
        <v>52</v>
      </c>
      <c r="O27" s="804">
        <v>3</v>
      </c>
      <c r="P27" s="804">
        <v>44</v>
      </c>
      <c r="Q27" s="804">
        <v>486</v>
      </c>
      <c r="R27" s="809">
        <v>517</v>
      </c>
      <c r="S27" s="807" t="s">
        <v>997</v>
      </c>
      <c r="T27" s="806" t="s">
        <v>979</v>
      </c>
      <c r="U27" s="808">
        <v>0</v>
      </c>
      <c r="V27" s="804">
        <v>98</v>
      </c>
      <c r="W27" s="804">
        <v>411</v>
      </c>
      <c r="X27" s="804">
        <v>0</v>
      </c>
      <c r="Y27" s="804">
        <v>748</v>
      </c>
      <c r="Z27" s="804">
        <v>7</v>
      </c>
      <c r="AA27" s="804">
        <v>119</v>
      </c>
      <c r="AB27" s="804">
        <v>314</v>
      </c>
      <c r="AC27" s="804">
        <v>0</v>
      </c>
      <c r="AD27" s="804">
        <v>0</v>
      </c>
      <c r="AE27" s="804">
        <v>110</v>
      </c>
      <c r="AF27" s="804">
        <v>2710</v>
      </c>
      <c r="AG27" s="804">
        <v>104</v>
      </c>
      <c r="AH27" s="804">
        <v>0</v>
      </c>
      <c r="AI27" s="804">
        <v>930</v>
      </c>
      <c r="AJ27" s="804">
        <v>1379</v>
      </c>
      <c r="AK27" s="801">
        <v>0</v>
      </c>
      <c r="AL27" s="802">
        <f t="shared" si="0"/>
        <v>14071</v>
      </c>
      <c r="AM27" s="807" t="s">
        <v>997</v>
      </c>
      <c r="AN27" s="806" t="s">
        <v>979</v>
      </c>
      <c r="AO27" s="805">
        <v>0</v>
      </c>
      <c r="AP27" s="804">
        <v>67</v>
      </c>
      <c r="AQ27" s="804">
        <v>0</v>
      </c>
      <c r="AR27" s="804">
        <v>0</v>
      </c>
      <c r="AS27" s="804">
        <v>31</v>
      </c>
      <c r="AT27" s="804">
        <v>1</v>
      </c>
      <c r="AU27" s="804">
        <v>0</v>
      </c>
      <c r="AV27" s="804">
        <v>0</v>
      </c>
      <c r="AW27" s="804">
        <v>0</v>
      </c>
      <c r="AX27" s="803">
        <v>0</v>
      </c>
      <c r="AY27" s="802">
        <f t="shared" si="1"/>
        <v>99</v>
      </c>
      <c r="AZ27" s="801">
        <f t="shared" si="2"/>
        <v>14170</v>
      </c>
    </row>
    <row r="28" spans="1:52">
      <c r="A28" s="797" t="s">
        <v>998</v>
      </c>
      <c r="B28" s="796" t="s">
        <v>981</v>
      </c>
      <c r="C28" s="800">
        <v>19021</v>
      </c>
      <c r="D28" s="794">
        <v>2152</v>
      </c>
      <c r="E28" s="794">
        <v>0</v>
      </c>
      <c r="F28" s="794">
        <v>1324</v>
      </c>
      <c r="G28" s="794">
        <v>1032</v>
      </c>
      <c r="H28" s="794">
        <v>4141</v>
      </c>
      <c r="I28" s="794">
        <v>356</v>
      </c>
      <c r="J28" s="794">
        <v>4924</v>
      </c>
      <c r="K28" s="794">
        <v>0</v>
      </c>
      <c r="L28" s="794">
        <v>1744</v>
      </c>
      <c r="M28" s="794">
        <v>4469</v>
      </c>
      <c r="N28" s="794">
        <v>4042</v>
      </c>
      <c r="O28" s="794">
        <v>730</v>
      </c>
      <c r="P28" s="794">
        <v>327</v>
      </c>
      <c r="Q28" s="794">
        <v>4054</v>
      </c>
      <c r="R28" s="799">
        <v>0</v>
      </c>
      <c r="S28" s="797" t="s">
        <v>998</v>
      </c>
      <c r="T28" s="796" t="s">
        <v>981</v>
      </c>
      <c r="U28" s="798">
        <v>2796</v>
      </c>
      <c r="V28" s="794">
        <v>1626</v>
      </c>
      <c r="W28" s="794">
        <v>1480</v>
      </c>
      <c r="X28" s="794">
        <v>632</v>
      </c>
      <c r="Y28" s="794">
        <v>0</v>
      </c>
      <c r="Z28" s="794">
        <v>6</v>
      </c>
      <c r="AA28" s="794">
        <v>767</v>
      </c>
      <c r="AB28" s="794">
        <v>0</v>
      </c>
      <c r="AC28" s="794">
        <v>0</v>
      </c>
      <c r="AD28" s="794">
        <v>142</v>
      </c>
      <c r="AE28" s="794">
        <v>1329</v>
      </c>
      <c r="AF28" s="794">
        <v>1967</v>
      </c>
      <c r="AG28" s="794">
        <v>0</v>
      </c>
      <c r="AH28" s="794">
        <v>590</v>
      </c>
      <c r="AI28" s="794">
        <v>0</v>
      </c>
      <c r="AJ28" s="794">
        <v>36</v>
      </c>
      <c r="AK28" s="791">
        <v>109</v>
      </c>
      <c r="AL28" s="792">
        <f t="shared" si="0"/>
        <v>59796</v>
      </c>
      <c r="AM28" s="797" t="s">
        <v>998</v>
      </c>
      <c r="AN28" s="796" t="s">
        <v>981</v>
      </c>
      <c r="AO28" s="795">
        <v>103</v>
      </c>
      <c r="AP28" s="794">
        <v>0</v>
      </c>
      <c r="AQ28" s="794">
        <v>14</v>
      </c>
      <c r="AR28" s="794">
        <v>297</v>
      </c>
      <c r="AS28" s="794">
        <v>27</v>
      </c>
      <c r="AT28" s="794">
        <v>34</v>
      </c>
      <c r="AU28" s="794">
        <v>131</v>
      </c>
      <c r="AV28" s="794">
        <v>623</v>
      </c>
      <c r="AW28" s="794">
        <v>662</v>
      </c>
      <c r="AX28" s="793">
        <v>258</v>
      </c>
      <c r="AY28" s="792">
        <f t="shared" si="1"/>
        <v>2149</v>
      </c>
      <c r="AZ28" s="791">
        <f t="shared" si="2"/>
        <v>61945</v>
      </c>
    </row>
    <row r="29" spans="1:52">
      <c r="A29" s="797" t="s">
        <v>982</v>
      </c>
      <c r="B29" s="796" t="s">
        <v>983</v>
      </c>
      <c r="C29" s="800">
        <v>0</v>
      </c>
      <c r="D29" s="794">
        <v>100</v>
      </c>
      <c r="E29" s="794">
        <v>507</v>
      </c>
      <c r="F29" s="794">
        <v>0</v>
      </c>
      <c r="G29" s="794">
        <v>4</v>
      </c>
      <c r="H29" s="794">
        <v>0</v>
      </c>
      <c r="I29" s="794">
        <v>276</v>
      </c>
      <c r="J29" s="794">
        <v>0</v>
      </c>
      <c r="K29" s="794">
        <v>85</v>
      </c>
      <c r="L29" s="794">
        <v>24</v>
      </c>
      <c r="M29" s="794">
        <v>0</v>
      </c>
      <c r="N29" s="794">
        <v>0</v>
      </c>
      <c r="O29" s="794">
        <v>0</v>
      </c>
      <c r="P29" s="794">
        <v>224</v>
      </c>
      <c r="Q29" s="794">
        <v>0</v>
      </c>
      <c r="R29" s="799">
        <v>0</v>
      </c>
      <c r="S29" s="797" t="s">
        <v>982</v>
      </c>
      <c r="T29" s="796" t="s">
        <v>983</v>
      </c>
      <c r="U29" s="798">
        <v>0</v>
      </c>
      <c r="V29" s="794">
        <v>14</v>
      </c>
      <c r="W29" s="794">
        <v>0</v>
      </c>
      <c r="X29" s="794">
        <v>211</v>
      </c>
      <c r="Y29" s="794">
        <v>80</v>
      </c>
      <c r="Z29" s="794">
        <v>1</v>
      </c>
      <c r="AA29" s="794">
        <v>11</v>
      </c>
      <c r="AB29" s="794">
        <v>0</v>
      </c>
      <c r="AC29" s="794">
        <v>0</v>
      </c>
      <c r="AD29" s="794">
        <v>226</v>
      </c>
      <c r="AE29" s="794">
        <v>126</v>
      </c>
      <c r="AF29" s="794">
        <v>0</v>
      </c>
      <c r="AG29" s="794">
        <v>54</v>
      </c>
      <c r="AH29" s="794">
        <v>51</v>
      </c>
      <c r="AI29" s="794">
        <v>0</v>
      </c>
      <c r="AJ29" s="794">
        <v>0</v>
      </c>
      <c r="AK29" s="791">
        <v>92</v>
      </c>
      <c r="AL29" s="792">
        <f t="shared" si="0"/>
        <v>2086</v>
      </c>
      <c r="AM29" s="797" t="s">
        <v>982</v>
      </c>
      <c r="AN29" s="796" t="s">
        <v>983</v>
      </c>
      <c r="AO29" s="795">
        <v>0</v>
      </c>
      <c r="AP29" s="794">
        <v>28</v>
      </c>
      <c r="AQ29" s="794">
        <v>10</v>
      </c>
      <c r="AR29" s="794">
        <v>0</v>
      </c>
      <c r="AS29" s="794">
        <v>31</v>
      </c>
      <c r="AT29" s="794">
        <v>0</v>
      </c>
      <c r="AU29" s="794">
        <v>0</v>
      </c>
      <c r="AV29" s="794">
        <v>0</v>
      </c>
      <c r="AW29" s="794">
        <v>0</v>
      </c>
      <c r="AX29" s="793">
        <v>0</v>
      </c>
      <c r="AY29" s="792">
        <f t="shared" si="1"/>
        <v>69</v>
      </c>
      <c r="AZ29" s="791">
        <f t="shared" si="2"/>
        <v>2155</v>
      </c>
    </row>
    <row r="30" spans="1:52" ht="14.25" thickBot="1">
      <c r="A30" s="787" t="s">
        <v>985</v>
      </c>
      <c r="B30" s="786" t="s">
        <v>986</v>
      </c>
      <c r="C30" s="816">
        <v>19021</v>
      </c>
      <c r="D30" s="812">
        <v>4552</v>
      </c>
      <c r="E30" s="812">
        <v>985</v>
      </c>
      <c r="F30" s="812">
        <v>1324</v>
      </c>
      <c r="G30" s="812">
        <v>1258</v>
      </c>
      <c r="H30" s="812">
        <v>4915</v>
      </c>
      <c r="I30" s="812">
        <v>632</v>
      </c>
      <c r="J30" s="812">
        <v>4924</v>
      </c>
      <c r="K30" s="812">
        <v>304</v>
      </c>
      <c r="L30" s="812">
        <v>1768</v>
      </c>
      <c r="M30" s="812">
        <v>6515</v>
      </c>
      <c r="N30" s="812">
        <v>4094</v>
      </c>
      <c r="O30" s="812">
        <v>733</v>
      </c>
      <c r="P30" s="812">
        <v>595</v>
      </c>
      <c r="Q30" s="812">
        <v>4540</v>
      </c>
      <c r="R30" s="815">
        <v>517</v>
      </c>
      <c r="S30" s="787" t="s">
        <v>985</v>
      </c>
      <c r="T30" s="786" t="s">
        <v>986</v>
      </c>
      <c r="U30" s="814">
        <v>2796</v>
      </c>
      <c r="V30" s="812">
        <v>1738</v>
      </c>
      <c r="W30" s="812">
        <v>1891</v>
      </c>
      <c r="X30" s="812">
        <v>843</v>
      </c>
      <c r="Y30" s="812">
        <v>828</v>
      </c>
      <c r="Z30" s="812">
        <v>14</v>
      </c>
      <c r="AA30" s="812">
        <v>897</v>
      </c>
      <c r="AB30" s="812">
        <v>314</v>
      </c>
      <c r="AC30" s="812">
        <v>0</v>
      </c>
      <c r="AD30" s="812">
        <v>368</v>
      </c>
      <c r="AE30" s="812">
        <v>1565</v>
      </c>
      <c r="AF30" s="812">
        <v>4677</v>
      </c>
      <c r="AG30" s="812">
        <v>158</v>
      </c>
      <c r="AH30" s="812">
        <v>641</v>
      </c>
      <c r="AI30" s="812">
        <v>930</v>
      </c>
      <c r="AJ30" s="812">
        <v>1415</v>
      </c>
      <c r="AK30" s="781">
        <v>201</v>
      </c>
      <c r="AL30" s="782">
        <f t="shared" si="0"/>
        <v>75953</v>
      </c>
      <c r="AM30" s="787" t="s">
        <v>985</v>
      </c>
      <c r="AN30" s="786" t="s">
        <v>986</v>
      </c>
      <c r="AO30" s="813">
        <v>103</v>
      </c>
      <c r="AP30" s="812">
        <v>95</v>
      </c>
      <c r="AQ30" s="812">
        <v>24</v>
      </c>
      <c r="AR30" s="812">
        <v>297</v>
      </c>
      <c r="AS30" s="812">
        <v>89</v>
      </c>
      <c r="AT30" s="812">
        <v>35</v>
      </c>
      <c r="AU30" s="812">
        <v>131</v>
      </c>
      <c r="AV30" s="812">
        <v>623</v>
      </c>
      <c r="AW30" s="812">
        <v>662</v>
      </c>
      <c r="AX30" s="811">
        <v>258</v>
      </c>
      <c r="AY30" s="782">
        <f t="shared" si="1"/>
        <v>2317</v>
      </c>
      <c r="AZ30" s="781">
        <f t="shared" si="2"/>
        <v>78270</v>
      </c>
    </row>
    <row r="31" spans="1:52">
      <c r="A31" s="807" t="s">
        <v>999</v>
      </c>
      <c r="B31" s="806" t="s">
        <v>979</v>
      </c>
      <c r="C31" s="810">
        <f t="shared" ref="C31:R31" si="15">C23+C27</f>
        <v>316846</v>
      </c>
      <c r="D31" s="804">
        <f t="shared" si="15"/>
        <v>2336</v>
      </c>
      <c r="E31" s="804">
        <f t="shared" si="15"/>
        <v>3757</v>
      </c>
      <c r="F31" s="804">
        <f t="shared" si="15"/>
        <v>14371</v>
      </c>
      <c r="G31" s="804">
        <f t="shared" si="15"/>
        <v>12144</v>
      </c>
      <c r="H31" s="804">
        <f t="shared" si="15"/>
        <v>8132</v>
      </c>
      <c r="I31" s="804">
        <f t="shared" si="15"/>
        <v>10</v>
      </c>
      <c r="J31" s="804">
        <f t="shared" si="15"/>
        <v>3430</v>
      </c>
      <c r="K31" s="804">
        <f t="shared" si="15"/>
        <v>4197</v>
      </c>
      <c r="L31" s="804">
        <f t="shared" si="15"/>
        <v>0</v>
      </c>
      <c r="M31" s="804">
        <f t="shared" si="15"/>
        <v>16380</v>
      </c>
      <c r="N31" s="804">
        <f t="shared" si="15"/>
        <v>7783</v>
      </c>
      <c r="O31" s="804">
        <f t="shared" si="15"/>
        <v>48584</v>
      </c>
      <c r="P31" s="804">
        <f t="shared" si="15"/>
        <v>421</v>
      </c>
      <c r="Q31" s="804">
        <f t="shared" si="15"/>
        <v>1762</v>
      </c>
      <c r="R31" s="809">
        <f t="shared" si="15"/>
        <v>20359</v>
      </c>
      <c r="S31" s="807" t="s">
        <v>999</v>
      </c>
      <c r="T31" s="806" t="s">
        <v>979</v>
      </c>
      <c r="U31" s="808">
        <f t="shared" ref="U31:AK31" si="16">U23+U27</f>
        <v>0</v>
      </c>
      <c r="V31" s="804">
        <f t="shared" si="16"/>
        <v>6932</v>
      </c>
      <c r="W31" s="804">
        <f t="shared" si="16"/>
        <v>1048</v>
      </c>
      <c r="X31" s="804">
        <f t="shared" si="16"/>
        <v>19</v>
      </c>
      <c r="Y31" s="804">
        <f t="shared" si="16"/>
        <v>1470</v>
      </c>
      <c r="Z31" s="804">
        <f t="shared" si="16"/>
        <v>792</v>
      </c>
      <c r="AA31" s="804">
        <f t="shared" si="16"/>
        <v>958</v>
      </c>
      <c r="AB31" s="804">
        <f t="shared" si="16"/>
        <v>3758</v>
      </c>
      <c r="AC31" s="804">
        <f t="shared" si="16"/>
        <v>5299</v>
      </c>
      <c r="AD31" s="804">
        <f t="shared" si="16"/>
        <v>0</v>
      </c>
      <c r="AE31" s="804">
        <f t="shared" si="16"/>
        <v>773</v>
      </c>
      <c r="AF31" s="804">
        <f t="shared" si="16"/>
        <v>19335</v>
      </c>
      <c r="AG31" s="804">
        <f t="shared" si="16"/>
        <v>10399</v>
      </c>
      <c r="AH31" s="804">
        <f t="shared" si="16"/>
        <v>353</v>
      </c>
      <c r="AI31" s="804">
        <f t="shared" si="16"/>
        <v>11787</v>
      </c>
      <c r="AJ31" s="804">
        <f t="shared" si="16"/>
        <v>2234</v>
      </c>
      <c r="AK31" s="801">
        <f t="shared" si="16"/>
        <v>8852</v>
      </c>
      <c r="AL31" s="802">
        <f t="shared" si="0"/>
        <v>534521</v>
      </c>
      <c r="AM31" s="807" t="s">
        <v>999</v>
      </c>
      <c r="AN31" s="806" t="s">
        <v>979</v>
      </c>
      <c r="AO31" s="805">
        <f t="shared" ref="AO31:AX31" si="17">AO23+AO27</f>
        <v>0</v>
      </c>
      <c r="AP31" s="804">
        <f t="shared" si="17"/>
        <v>3397</v>
      </c>
      <c r="AQ31" s="804">
        <f t="shared" si="17"/>
        <v>430</v>
      </c>
      <c r="AR31" s="804">
        <f t="shared" si="17"/>
        <v>0</v>
      </c>
      <c r="AS31" s="804">
        <f t="shared" si="17"/>
        <v>321</v>
      </c>
      <c r="AT31" s="804">
        <f t="shared" si="17"/>
        <v>119</v>
      </c>
      <c r="AU31" s="804">
        <f t="shared" si="17"/>
        <v>351</v>
      </c>
      <c r="AV31" s="804">
        <f t="shared" si="17"/>
        <v>0</v>
      </c>
      <c r="AW31" s="804">
        <f t="shared" si="17"/>
        <v>0</v>
      </c>
      <c r="AX31" s="803">
        <f t="shared" si="17"/>
        <v>0</v>
      </c>
      <c r="AY31" s="802">
        <f t="shared" si="1"/>
        <v>4618</v>
      </c>
      <c r="AZ31" s="801">
        <f t="shared" si="2"/>
        <v>539139</v>
      </c>
    </row>
    <row r="32" spans="1:52">
      <c r="A32" s="797" t="s">
        <v>1000</v>
      </c>
      <c r="B32" s="796" t="s">
        <v>981</v>
      </c>
      <c r="C32" s="800">
        <f t="shared" ref="C32:R32" si="18">C24+C28</f>
        <v>75065</v>
      </c>
      <c r="D32" s="794">
        <f t="shared" si="18"/>
        <v>171093</v>
      </c>
      <c r="E32" s="794">
        <f t="shared" si="18"/>
        <v>28723</v>
      </c>
      <c r="F32" s="794">
        <f t="shared" si="18"/>
        <v>59091</v>
      </c>
      <c r="G32" s="794">
        <f t="shared" si="18"/>
        <v>6984</v>
      </c>
      <c r="H32" s="794">
        <f t="shared" si="18"/>
        <v>63869</v>
      </c>
      <c r="I32" s="794">
        <f t="shared" si="18"/>
        <v>13001</v>
      </c>
      <c r="J32" s="794">
        <f t="shared" si="18"/>
        <v>64538</v>
      </c>
      <c r="K32" s="794">
        <f t="shared" si="18"/>
        <v>11885</v>
      </c>
      <c r="L32" s="794">
        <f t="shared" si="18"/>
        <v>23246</v>
      </c>
      <c r="M32" s="794">
        <f t="shared" si="18"/>
        <v>53781</v>
      </c>
      <c r="N32" s="794">
        <f t="shared" si="18"/>
        <v>41052</v>
      </c>
      <c r="O32" s="794">
        <f t="shared" si="18"/>
        <v>730</v>
      </c>
      <c r="P32" s="794">
        <f t="shared" si="18"/>
        <v>16685</v>
      </c>
      <c r="Q32" s="794">
        <f t="shared" si="18"/>
        <v>28801</v>
      </c>
      <c r="R32" s="799">
        <f t="shared" si="18"/>
        <v>23481</v>
      </c>
      <c r="S32" s="797" t="s">
        <v>1000</v>
      </c>
      <c r="T32" s="796" t="s">
        <v>981</v>
      </c>
      <c r="U32" s="798">
        <f t="shared" ref="U32:AK32" si="19">U24+U28</f>
        <v>26057</v>
      </c>
      <c r="V32" s="794">
        <f t="shared" si="19"/>
        <v>16773</v>
      </c>
      <c r="W32" s="794">
        <f t="shared" si="19"/>
        <v>31996</v>
      </c>
      <c r="X32" s="794">
        <f t="shared" si="19"/>
        <v>31932</v>
      </c>
      <c r="Y32" s="794">
        <f t="shared" si="19"/>
        <v>22163</v>
      </c>
      <c r="Z32" s="794">
        <f t="shared" si="19"/>
        <v>13946</v>
      </c>
      <c r="AA32" s="794">
        <f t="shared" si="19"/>
        <v>23333</v>
      </c>
      <c r="AB32" s="794">
        <f t="shared" si="19"/>
        <v>17855</v>
      </c>
      <c r="AC32" s="794">
        <f t="shared" si="19"/>
        <v>10604</v>
      </c>
      <c r="AD32" s="794">
        <f t="shared" si="19"/>
        <v>8711</v>
      </c>
      <c r="AE32" s="794">
        <f t="shared" si="19"/>
        <v>12103</v>
      </c>
      <c r="AF32" s="794">
        <f t="shared" si="19"/>
        <v>76469</v>
      </c>
      <c r="AG32" s="794">
        <f t="shared" si="19"/>
        <v>0</v>
      </c>
      <c r="AH32" s="794">
        <f t="shared" si="19"/>
        <v>10400</v>
      </c>
      <c r="AI32" s="794">
        <f t="shared" si="19"/>
        <v>2897</v>
      </c>
      <c r="AJ32" s="794">
        <f t="shared" si="19"/>
        <v>8464</v>
      </c>
      <c r="AK32" s="791">
        <f t="shared" si="19"/>
        <v>1173</v>
      </c>
      <c r="AL32" s="792">
        <f t="shared" si="0"/>
        <v>996901</v>
      </c>
      <c r="AM32" s="797" t="s">
        <v>1000</v>
      </c>
      <c r="AN32" s="796" t="s">
        <v>981</v>
      </c>
      <c r="AO32" s="795">
        <f t="shared" ref="AO32:AX32" si="20">AO24+AO28</f>
        <v>5745</v>
      </c>
      <c r="AP32" s="794">
        <f t="shared" si="20"/>
        <v>938</v>
      </c>
      <c r="AQ32" s="794">
        <f t="shared" si="20"/>
        <v>1157</v>
      </c>
      <c r="AR32" s="794">
        <f t="shared" si="20"/>
        <v>3799</v>
      </c>
      <c r="AS32" s="794">
        <f t="shared" si="20"/>
        <v>7410</v>
      </c>
      <c r="AT32" s="794">
        <f t="shared" si="20"/>
        <v>1756</v>
      </c>
      <c r="AU32" s="794">
        <f t="shared" si="20"/>
        <v>3939</v>
      </c>
      <c r="AV32" s="794">
        <f t="shared" si="20"/>
        <v>3139</v>
      </c>
      <c r="AW32" s="794">
        <f t="shared" si="20"/>
        <v>4334</v>
      </c>
      <c r="AX32" s="793">
        <f t="shared" si="20"/>
        <v>1238</v>
      </c>
      <c r="AY32" s="792">
        <f t="shared" si="1"/>
        <v>33455</v>
      </c>
      <c r="AZ32" s="791">
        <f t="shared" si="2"/>
        <v>1030356</v>
      </c>
    </row>
    <row r="33" spans="1:52">
      <c r="A33" s="797" t="s">
        <v>1001</v>
      </c>
      <c r="B33" s="796" t="s">
        <v>983</v>
      </c>
      <c r="C33" s="800">
        <f t="shared" ref="C33:R33" si="21">C25+C29</f>
        <v>526843</v>
      </c>
      <c r="D33" s="794">
        <f t="shared" si="21"/>
        <v>58908</v>
      </c>
      <c r="E33" s="794">
        <f t="shared" si="21"/>
        <v>27194</v>
      </c>
      <c r="F33" s="794">
        <f t="shared" si="21"/>
        <v>32116</v>
      </c>
      <c r="G33" s="794">
        <f t="shared" si="21"/>
        <v>8459</v>
      </c>
      <c r="H33" s="794">
        <f t="shared" si="21"/>
        <v>28665</v>
      </c>
      <c r="I33" s="794">
        <f t="shared" si="21"/>
        <v>6830</v>
      </c>
      <c r="J33" s="794">
        <f t="shared" si="21"/>
        <v>27951</v>
      </c>
      <c r="K33" s="794">
        <f t="shared" si="21"/>
        <v>11231</v>
      </c>
      <c r="L33" s="794">
        <f t="shared" si="21"/>
        <v>12081</v>
      </c>
      <c r="M33" s="794">
        <f t="shared" si="21"/>
        <v>28628</v>
      </c>
      <c r="N33" s="794">
        <f t="shared" si="21"/>
        <v>32025</v>
      </c>
      <c r="O33" s="794">
        <f t="shared" si="21"/>
        <v>16796</v>
      </c>
      <c r="P33" s="794">
        <f t="shared" si="21"/>
        <v>14387</v>
      </c>
      <c r="Q33" s="794">
        <f t="shared" si="21"/>
        <v>0</v>
      </c>
      <c r="R33" s="799">
        <f t="shared" si="21"/>
        <v>16193</v>
      </c>
      <c r="S33" s="797" t="s">
        <v>1001</v>
      </c>
      <c r="T33" s="796" t="s">
        <v>983</v>
      </c>
      <c r="U33" s="798">
        <f t="shared" ref="U33:AK33" si="22">U25+U29</f>
        <v>0</v>
      </c>
      <c r="V33" s="794">
        <f t="shared" si="22"/>
        <v>8338</v>
      </c>
      <c r="W33" s="794">
        <f t="shared" si="22"/>
        <v>0</v>
      </c>
      <c r="X33" s="794">
        <f t="shared" si="22"/>
        <v>15540</v>
      </c>
      <c r="Y33" s="794">
        <f t="shared" si="22"/>
        <v>11558</v>
      </c>
      <c r="Z33" s="794">
        <f t="shared" si="22"/>
        <v>4631</v>
      </c>
      <c r="AA33" s="794">
        <f t="shared" si="22"/>
        <v>6776</v>
      </c>
      <c r="AB33" s="794">
        <f t="shared" si="22"/>
        <v>15225</v>
      </c>
      <c r="AC33" s="794">
        <f t="shared" si="22"/>
        <v>9499</v>
      </c>
      <c r="AD33" s="794">
        <f t="shared" si="22"/>
        <v>4119</v>
      </c>
      <c r="AE33" s="794">
        <f t="shared" si="22"/>
        <v>8665</v>
      </c>
      <c r="AF33" s="794">
        <f t="shared" si="22"/>
        <v>64158</v>
      </c>
      <c r="AG33" s="794">
        <f t="shared" si="22"/>
        <v>7356</v>
      </c>
      <c r="AH33" s="794">
        <f t="shared" si="22"/>
        <v>3419</v>
      </c>
      <c r="AI33" s="794">
        <f t="shared" si="22"/>
        <v>3626</v>
      </c>
      <c r="AJ33" s="794">
        <f t="shared" si="22"/>
        <v>3671</v>
      </c>
      <c r="AK33" s="791">
        <f t="shared" si="22"/>
        <v>3173</v>
      </c>
      <c r="AL33" s="792">
        <f t="shared" si="0"/>
        <v>1018061</v>
      </c>
      <c r="AM33" s="797" t="s">
        <v>1001</v>
      </c>
      <c r="AN33" s="796" t="s">
        <v>983</v>
      </c>
      <c r="AO33" s="795">
        <f t="shared" ref="AO33:AX33" si="23">AO25+AO29</f>
        <v>924</v>
      </c>
      <c r="AP33" s="794">
        <f t="shared" si="23"/>
        <v>551</v>
      </c>
      <c r="AQ33" s="794">
        <f t="shared" si="23"/>
        <v>1016</v>
      </c>
      <c r="AR33" s="794">
        <f t="shared" si="23"/>
        <v>353</v>
      </c>
      <c r="AS33" s="794">
        <f t="shared" si="23"/>
        <v>1977</v>
      </c>
      <c r="AT33" s="794">
        <f t="shared" si="23"/>
        <v>0</v>
      </c>
      <c r="AU33" s="794">
        <f t="shared" si="23"/>
        <v>0</v>
      </c>
      <c r="AV33" s="794">
        <f t="shared" si="23"/>
        <v>0</v>
      </c>
      <c r="AW33" s="794">
        <f t="shared" si="23"/>
        <v>0</v>
      </c>
      <c r="AX33" s="793">
        <f t="shared" si="23"/>
        <v>0</v>
      </c>
      <c r="AY33" s="792">
        <f t="shared" si="1"/>
        <v>4821</v>
      </c>
      <c r="AZ33" s="791">
        <f t="shared" si="2"/>
        <v>1022882</v>
      </c>
    </row>
    <row r="34" spans="1:52" ht="14.25" thickBot="1">
      <c r="A34" s="787" t="s">
        <v>1002</v>
      </c>
      <c r="B34" s="786" t="s">
        <v>986</v>
      </c>
      <c r="C34" s="790">
        <f t="shared" ref="C34:R34" si="24">SUM(C31:C33)</f>
        <v>918754</v>
      </c>
      <c r="D34" s="784">
        <f t="shared" si="24"/>
        <v>232337</v>
      </c>
      <c r="E34" s="784">
        <f t="shared" si="24"/>
        <v>59674</v>
      </c>
      <c r="F34" s="784">
        <f t="shared" si="24"/>
        <v>105578</v>
      </c>
      <c r="G34" s="784">
        <f t="shared" si="24"/>
        <v>27587</v>
      </c>
      <c r="H34" s="784">
        <f t="shared" si="24"/>
        <v>100666</v>
      </c>
      <c r="I34" s="784">
        <f t="shared" si="24"/>
        <v>19841</v>
      </c>
      <c r="J34" s="784">
        <f t="shared" si="24"/>
        <v>95919</v>
      </c>
      <c r="K34" s="784">
        <f t="shared" si="24"/>
        <v>27313</v>
      </c>
      <c r="L34" s="784">
        <f t="shared" si="24"/>
        <v>35327</v>
      </c>
      <c r="M34" s="784">
        <f t="shared" si="24"/>
        <v>98789</v>
      </c>
      <c r="N34" s="784">
        <f t="shared" si="24"/>
        <v>80860</v>
      </c>
      <c r="O34" s="784">
        <f t="shared" si="24"/>
        <v>66110</v>
      </c>
      <c r="P34" s="784">
        <f t="shared" si="24"/>
        <v>31493</v>
      </c>
      <c r="Q34" s="784">
        <f t="shared" si="24"/>
        <v>30563</v>
      </c>
      <c r="R34" s="789">
        <f t="shared" si="24"/>
        <v>60033</v>
      </c>
      <c r="S34" s="787" t="s">
        <v>1002</v>
      </c>
      <c r="T34" s="786" t="s">
        <v>986</v>
      </c>
      <c r="U34" s="788">
        <f t="shared" ref="U34:AK34" si="25">SUM(U31:U33)</f>
        <v>26057</v>
      </c>
      <c r="V34" s="784">
        <f t="shared" si="25"/>
        <v>32043</v>
      </c>
      <c r="W34" s="784">
        <f t="shared" si="25"/>
        <v>33044</v>
      </c>
      <c r="X34" s="784">
        <f t="shared" si="25"/>
        <v>47491</v>
      </c>
      <c r="Y34" s="784">
        <f t="shared" si="25"/>
        <v>35191</v>
      </c>
      <c r="Z34" s="784">
        <f t="shared" si="25"/>
        <v>19369</v>
      </c>
      <c r="AA34" s="784">
        <f t="shared" si="25"/>
        <v>31067</v>
      </c>
      <c r="AB34" s="784">
        <f t="shared" si="25"/>
        <v>36838</v>
      </c>
      <c r="AC34" s="784">
        <f t="shared" si="25"/>
        <v>25402</v>
      </c>
      <c r="AD34" s="784">
        <f t="shared" si="25"/>
        <v>12830</v>
      </c>
      <c r="AE34" s="784">
        <f t="shared" si="25"/>
        <v>21541</v>
      </c>
      <c r="AF34" s="784">
        <f t="shared" si="25"/>
        <v>159962</v>
      </c>
      <c r="AG34" s="784">
        <f t="shared" si="25"/>
        <v>17755</v>
      </c>
      <c r="AH34" s="784">
        <f t="shared" si="25"/>
        <v>14172</v>
      </c>
      <c r="AI34" s="784">
        <f t="shared" si="25"/>
        <v>18310</v>
      </c>
      <c r="AJ34" s="784">
        <f t="shared" si="25"/>
        <v>14369</v>
      </c>
      <c r="AK34" s="781">
        <f t="shared" si="25"/>
        <v>13198</v>
      </c>
      <c r="AL34" s="782">
        <f t="shared" si="0"/>
        <v>2549483</v>
      </c>
      <c r="AM34" s="787" t="s">
        <v>1002</v>
      </c>
      <c r="AN34" s="786" t="s">
        <v>986</v>
      </c>
      <c r="AO34" s="785">
        <f t="shared" ref="AO34:AX34" si="26">SUM(AO31:AO33)</f>
        <v>6669</v>
      </c>
      <c r="AP34" s="784">
        <f t="shared" si="26"/>
        <v>4886</v>
      </c>
      <c r="AQ34" s="784">
        <f t="shared" si="26"/>
        <v>2603</v>
      </c>
      <c r="AR34" s="784">
        <f t="shared" si="26"/>
        <v>4152</v>
      </c>
      <c r="AS34" s="784">
        <f t="shared" si="26"/>
        <v>9708</v>
      </c>
      <c r="AT34" s="784">
        <f t="shared" si="26"/>
        <v>1875</v>
      </c>
      <c r="AU34" s="784">
        <f t="shared" si="26"/>
        <v>4290</v>
      </c>
      <c r="AV34" s="784">
        <f t="shared" si="26"/>
        <v>3139</v>
      </c>
      <c r="AW34" s="784">
        <f t="shared" si="26"/>
        <v>4334</v>
      </c>
      <c r="AX34" s="783">
        <f t="shared" si="26"/>
        <v>1238</v>
      </c>
      <c r="AY34" s="782">
        <f t="shared" si="1"/>
        <v>42894</v>
      </c>
      <c r="AZ34" s="781">
        <f t="shared" si="2"/>
        <v>2592377</v>
      </c>
    </row>
    <row r="35" spans="1:52" ht="14.25" thickBot="1">
      <c r="A35" s="772" t="s">
        <v>1003</v>
      </c>
      <c r="B35" s="779"/>
      <c r="C35" s="778">
        <v>10930</v>
      </c>
      <c r="D35" s="777">
        <v>23738</v>
      </c>
      <c r="E35" s="777">
        <v>5542</v>
      </c>
      <c r="F35" s="777">
        <v>7871</v>
      </c>
      <c r="G35" s="777">
        <v>1629</v>
      </c>
      <c r="H35" s="777">
        <v>3951</v>
      </c>
      <c r="I35" s="777">
        <v>2265</v>
      </c>
      <c r="J35" s="777">
        <v>5629</v>
      </c>
      <c r="K35" s="777">
        <v>4079</v>
      </c>
      <c r="L35" s="777">
        <v>558</v>
      </c>
      <c r="M35" s="777">
        <v>1225</v>
      </c>
      <c r="N35" s="777">
        <v>16709</v>
      </c>
      <c r="O35" s="777">
        <v>4151</v>
      </c>
      <c r="P35" s="777">
        <v>16714</v>
      </c>
      <c r="Q35" s="777">
        <v>2337</v>
      </c>
      <c r="R35" s="776">
        <v>2174</v>
      </c>
      <c r="S35" s="772" t="s">
        <v>1003</v>
      </c>
      <c r="T35" s="771"/>
      <c r="U35" s="780">
        <v>1467</v>
      </c>
      <c r="V35" s="777">
        <v>395</v>
      </c>
      <c r="W35" s="777">
        <v>1001</v>
      </c>
      <c r="X35" s="777">
        <v>4312</v>
      </c>
      <c r="Y35" s="777">
        <v>6536</v>
      </c>
      <c r="Z35" s="777">
        <v>572</v>
      </c>
      <c r="AA35" s="777">
        <v>744</v>
      </c>
      <c r="AB35" s="777">
        <v>2121</v>
      </c>
      <c r="AC35" s="777">
        <v>2699</v>
      </c>
      <c r="AD35" s="777">
        <v>1192</v>
      </c>
      <c r="AE35" s="777">
        <v>551</v>
      </c>
      <c r="AF35" s="777">
        <v>5519</v>
      </c>
      <c r="AG35" s="777">
        <v>2648</v>
      </c>
      <c r="AH35" s="777">
        <v>39</v>
      </c>
      <c r="AI35" s="777">
        <v>515</v>
      </c>
      <c r="AJ35" s="777">
        <v>1213</v>
      </c>
      <c r="AK35" s="766">
        <v>2683</v>
      </c>
      <c r="AL35" s="767">
        <f t="shared" si="0"/>
        <v>143709</v>
      </c>
      <c r="AM35" s="772" t="s">
        <v>1003</v>
      </c>
      <c r="AN35" s="779"/>
      <c r="AO35" s="778">
        <v>654</v>
      </c>
      <c r="AP35" s="777">
        <v>299</v>
      </c>
      <c r="AQ35" s="777">
        <v>528</v>
      </c>
      <c r="AR35" s="777">
        <v>470</v>
      </c>
      <c r="AS35" s="777">
        <v>2532</v>
      </c>
      <c r="AT35" s="777">
        <v>889</v>
      </c>
      <c r="AU35" s="777">
        <v>1202</v>
      </c>
      <c r="AV35" s="777">
        <v>283</v>
      </c>
      <c r="AW35" s="777">
        <v>439</v>
      </c>
      <c r="AX35" s="776">
        <v>199</v>
      </c>
      <c r="AY35" s="766">
        <f t="shared" si="1"/>
        <v>7495</v>
      </c>
      <c r="AZ35" s="766">
        <f t="shared" si="2"/>
        <v>151204</v>
      </c>
    </row>
    <row r="36" spans="1:52" ht="14.25" thickBot="1">
      <c r="A36" s="772" t="s">
        <v>1004</v>
      </c>
      <c r="B36" s="771"/>
      <c r="C36" s="775">
        <f t="shared" ref="C36:R36" si="27">C34+C35</f>
        <v>929684</v>
      </c>
      <c r="D36" s="769">
        <f t="shared" si="27"/>
        <v>256075</v>
      </c>
      <c r="E36" s="769">
        <f t="shared" si="27"/>
        <v>65216</v>
      </c>
      <c r="F36" s="769">
        <f t="shared" si="27"/>
        <v>113449</v>
      </c>
      <c r="G36" s="769">
        <f t="shared" si="27"/>
        <v>29216</v>
      </c>
      <c r="H36" s="769">
        <f t="shared" si="27"/>
        <v>104617</v>
      </c>
      <c r="I36" s="769">
        <f t="shared" si="27"/>
        <v>22106</v>
      </c>
      <c r="J36" s="769">
        <f t="shared" si="27"/>
        <v>101548</v>
      </c>
      <c r="K36" s="769">
        <f t="shared" si="27"/>
        <v>31392</v>
      </c>
      <c r="L36" s="769">
        <f t="shared" si="27"/>
        <v>35885</v>
      </c>
      <c r="M36" s="769">
        <f t="shared" si="27"/>
        <v>100014</v>
      </c>
      <c r="N36" s="769">
        <f t="shared" si="27"/>
        <v>97569</v>
      </c>
      <c r="O36" s="769">
        <f t="shared" si="27"/>
        <v>70261</v>
      </c>
      <c r="P36" s="769">
        <f t="shared" si="27"/>
        <v>48207</v>
      </c>
      <c r="Q36" s="769">
        <f t="shared" si="27"/>
        <v>32900</v>
      </c>
      <c r="R36" s="774">
        <f t="shared" si="27"/>
        <v>62207</v>
      </c>
      <c r="S36" s="772" t="s">
        <v>1004</v>
      </c>
      <c r="T36" s="771"/>
      <c r="U36" s="773">
        <f t="shared" ref="U36:AK36" si="28">U34+U35</f>
        <v>27524</v>
      </c>
      <c r="V36" s="769">
        <f t="shared" si="28"/>
        <v>32438</v>
      </c>
      <c r="W36" s="769">
        <f t="shared" si="28"/>
        <v>34045</v>
      </c>
      <c r="X36" s="769">
        <f t="shared" si="28"/>
        <v>51803</v>
      </c>
      <c r="Y36" s="769">
        <f t="shared" si="28"/>
        <v>41727</v>
      </c>
      <c r="Z36" s="769">
        <f t="shared" si="28"/>
        <v>19941</v>
      </c>
      <c r="AA36" s="769">
        <f t="shared" si="28"/>
        <v>31811</v>
      </c>
      <c r="AB36" s="769">
        <f t="shared" si="28"/>
        <v>38959</v>
      </c>
      <c r="AC36" s="769">
        <f t="shared" si="28"/>
        <v>28101</v>
      </c>
      <c r="AD36" s="769">
        <f t="shared" si="28"/>
        <v>14022</v>
      </c>
      <c r="AE36" s="769">
        <f t="shared" si="28"/>
        <v>22092</v>
      </c>
      <c r="AF36" s="769">
        <f t="shared" si="28"/>
        <v>165481</v>
      </c>
      <c r="AG36" s="769">
        <f t="shared" si="28"/>
        <v>20403</v>
      </c>
      <c r="AH36" s="769">
        <f t="shared" si="28"/>
        <v>14211</v>
      </c>
      <c r="AI36" s="769">
        <f t="shared" si="28"/>
        <v>18825</v>
      </c>
      <c r="AJ36" s="769">
        <f t="shared" si="28"/>
        <v>15582</v>
      </c>
      <c r="AK36" s="766">
        <f t="shared" si="28"/>
        <v>15881</v>
      </c>
      <c r="AL36" s="767">
        <f t="shared" si="0"/>
        <v>2693192</v>
      </c>
      <c r="AM36" s="772" t="s">
        <v>1004</v>
      </c>
      <c r="AN36" s="771"/>
      <c r="AO36" s="770">
        <f t="shared" ref="AO36:AX36" si="29">AO34+AO35</f>
        <v>7323</v>
      </c>
      <c r="AP36" s="769">
        <f t="shared" si="29"/>
        <v>5185</v>
      </c>
      <c r="AQ36" s="769">
        <f t="shared" si="29"/>
        <v>3131</v>
      </c>
      <c r="AR36" s="769">
        <f t="shared" si="29"/>
        <v>4622</v>
      </c>
      <c r="AS36" s="769">
        <f t="shared" si="29"/>
        <v>12240</v>
      </c>
      <c r="AT36" s="769">
        <f t="shared" si="29"/>
        <v>2764</v>
      </c>
      <c r="AU36" s="769">
        <f t="shared" si="29"/>
        <v>5492</v>
      </c>
      <c r="AV36" s="769">
        <f t="shared" si="29"/>
        <v>3422</v>
      </c>
      <c r="AW36" s="769">
        <f t="shared" si="29"/>
        <v>4773</v>
      </c>
      <c r="AX36" s="768">
        <f t="shared" si="29"/>
        <v>1437</v>
      </c>
      <c r="AY36" s="767">
        <f t="shared" si="1"/>
        <v>50389</v>
      </c>
      <c r="AZ36" s="766">
        <f t="shared" si="2"/>
        <v>2743581</v>
      </c>
    </row>
  </sheetData>
  <phoneticPr fontId="3"/>
  <pageMargins left="0.70866141732283472" right="0.51181102362204722" top="0.74803149606299213" bottom="0.74803149606299213" header="0.31496062992125984" footer="0.31496062992125984"/>
  <pageSetup paperSize="9" scale="86" orientation="landscape" r:id="rId1"/>
  <colBreaks count="2" manualBreakCount="2">
    <brk id="18" max="1048575" man="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34E9-6F9C-402E-ADA4-0D712A055896}">
  <dimension ref="A1:H769"/>
  <sheetViews>
    <sheetView showGridLines="0" view="pageBreakPreview" zoomScale="85" zoomScaleNormal="100" zoomScaleSheetLayoutView="85" workbookViewId="0">
      <pane xSplit="8" ySplit="5" topLeftCell="I6" activePane="bottomRight" state="frozenSplit"/>
      <selection pane="topRight" activeCell="G7" sqref="G7"/>
      <selection pane="bottomLeft" activeCell="G7" sqref="G7"/>
      <selection pane="bottomRight" activeCell="I6" sqref="I6"/>
    </sheetView>
  </sheetViews>
  <sheetFormatPr defaultColWidth="7" defaultRowHeight="11.25"/>
  <cols>
    <col min="1" max="1" width="19.625" style="836" customWidth="1"/>
    <col min="2" max="2" width="18" style="836" customWidth="1"/>
    <col min="3" max="3" width="12.375" style="836" customWidth="1"/>
    <col min="4" max="8" width="12.375" style="835" customWidth="1"/>
    <col min="9" max="16384" width="7" style="835"/>
  </cols>
  <sheetData>
    <row r="1" spans="1:8" s="837" customFormat="1" ht="21" customHeight="1">
      <c r="A1" s="866" t="s">
        <v>1005</v>
      </c>
      <c r="B1" s="866"/>
      <c r="D1" s="835"/>
      <c r="E1" s="835"/>
      <c r="F1" s="835"/>
      <c r="G1" s="835"/>
      <c r="H1" s="835"/>
    </row>
    <row r="2" spans="1:8" s="837" customFormat="1" ht="12" customHeight="1" thickBot="1">
      <c r="A2" s="866"/>
      <c r="B2" s="866"/>
      <c r="C2" s="835"/>
      <c r="D2" s="835"/>
      <c r="E2" s="835"/>
      <c r="F2" s="835"/>
      <c r="G2" s="835"/>
      <c r="H2" s="865" t="s">
        <v>1006</v>
      </c>
    </row>
    <row r="3" spans="1:8" ht="12" customHeight="1">
      <c r="A3" s="1094" t="s">
        <v>1007</v>
      </c>
      <c r="B3" s="1088" t="s">
        <v>1008</v>
      </c>
      <c r="C3" s="1088" t="s">
        <v>1009</v>
      </c>
      <c r="D3" s="1088" t="s">
        <v>1010</v>
      </c>
      <c r="E3" s="1097" t="s">
        <v>1011</v>
      </c>
      <c r="F3" s="1098"/>
      <c r="G3" s="1088" t="s">
        <v>1012</v>
      </c>
      <c r="H3" s="1091" t="s">
        <v>1013</v>
      </c>
    </row>
    <row r="4" spans="1:8" ht="12" customHeight="1">
      <c r="A4" s="1095"/>
      <c r="B4" s="1089"/>
      <c r="C4" s="1089"/>
      <c r="D4" s="1089"/>
      <c r="E4" s="864" t="s">
        <v>1014</v>
      </c>
      <c r="F4" s="844" t="s">
        <v>1015</v>
      </c>
      <c r="G4" s="1089"/>
      <c r="H4" s="1092"/>
    </row>
    <row r="5" spans="1:8" s="836" customFormat="1" ht="12" customHeight="1" thickBot="1">
      <c r="A5" s="1096"/>
      <c r="B5" s="1090"/>
      <c r="C5" s="1090"/>
      <c r="D5" s="1090"/>
      <c r="E5" s="863" t="s">
        <v>1016</v>
      </c>
      <c r="F5" s="862" t="s">
        <v>1017</v>
      </c>
      <c r="G5" s="1090"/>
      <c r="H5" s="1093"/>
    </row>
    <row r="6" spans="1:8" ht="12" customHeight="1">
      <c r="A6" s="858" t="s">
        <v>973</v>
      </c>
      <c r="B6" s="857" t="s">
        <v>1018</v>
      </c>
      <c r="C6" s="856">
        <v>17592</v>
      </c>
      <c r="D6" s="856">
        <v>0</v>
      </c>
      <c r="E6" s="856">
        <v>0</v>
      </c>
      <c r="F6" s="856">
        <v>0</v>
      </c>
      <c r="G6" s="856">
        <v>35255</v>
      </c>
      <c r="H6" s="855">
        <f t="shared" ref="H6:H13" si="0">SUM(C6:G6)</f>
        <v>52847</v>
      </c>
    </row>
    <row r="7" spans="1:8" ht="12" customHeight="1">
      <c r="A7" s="845"/>
      <c r="B7" s="852" t="s">
        <v>1019</v>
      </c>
      <c r="C7" s="850">
        <v>0</v>
      </c>
      <c r="D7" s="850">
        <v>0</v>
      </c>
      <c r="E7" s="850">
        <v>1515</v>
      </c>
      <c r="F7" s="850">
        <v>4223</v>
      </c>
      <c r="G7" s="850">
        <v>621</v>
      </c>
      <c r="H7" s="849">
        <f t="shared" si="0"/>
        <v>6359</v>
      </c>
    </row>
    <row r="8" spans="1:8" ht="12" customHeight="1">
      <c r="A8" s="860">
        <v>929684</v>
      </c>
      <c r="B8" s="852" t="s">
        <v>1020</v>
      </c>
      <c r="C8" s="850">
        <v>0</v>
      </c>
      <c r="D8" s="850">
        <v>0</v>
      </c>
      <c r="E8" s="850">
        <v>0</v>
      </c>
      <c r="F8" s="850">
        <v>8954</v>
      </c>
      <c r="G8" s="850">
        <v>0</v>
      </c>
      <c r="H8" s="849">
        <f t="shared" si="0"/>
        <v>8954</v>
      </c>
    </row>
    <row r="9" spans="1:8" ht="12" customHeight="1">
      <c r="A9" s="860"/>
      <c r="B9" s="852" t="s">
        <v>1021</v>
      </c>
      <c r="C9" s="850">
        <v>0</v>
      </c>
      <c r="D9" s="850">
        <v>0</v>
      </c>
      <c r="E9" s="850">
        <v>0</v>
      </c>
      <c r="F9" s="850">
        <v>7375</v>
      </c>
      <c r="G9" s="850">
        <v>0</v>
      </c>
      <c r="H9" s="849">
        <f t="shared" si="0"/>
        <v>7375</v>
      </c>
    </row>
    <row r="10" spans="1:8" ht="12" customHeight="1">
      <c r="A10" s="845"/>
      <c r="B10" s="852" t="s">
        <v>1022</v>
      </c>
      <c r="C10" s="850">
        <v>0</v>
      </c>
      <c r="D10" s="850">
        <v>0</v>
      </c>
      <c r="E10" s="850">
        <v>0</v>
      </c>
      <c r="F10" s="850">
        <v>16105</v>
      </c>
      <c r="G10" s="850">
        <v>0</v>
      </c>
      <c r="H10" s="849">
        <f t="shared" si="0"/>
        <v>16105</v>
      </c>
    </row>
    <row r="11" spans="1:8" ht="12" customHeight="1">
      <c r="A11" s="845"/>
      <c r="B11" s="852" t="s">
        <v>1023</v>
      </c>
      <c r="C11" s="850">
        <v>2332</v>
      </c>
      <c r="D11" s="850">
        <v>0</v>
      </c>
      <c r="E11" s="850">
        <v>0</v>
      </c>
      <c r="F11" s="850">
        <v>0</v>
      </c>
      <c r="G11" s="850">
        <v>2791</v>
      </c>
      <c r="H11" s="849">
        <f t="shared" si="0"/>
        <v>5123</v>
      </c>
    </row>
    <row r="12" spans="1:8" ht="12" customHeight="1">
      <c r="A12" s="845"/>
      <c r="B12" s="851" t="s">
        <v>1024</v>
      </c>
      <c r="C12" s="859" t="s">
        <v>1025</v>
      </c>
      <c r="D12" s="850">
        <v>0</v>
      </c>
      <c r="E12" s="859" t="s">
        <v>1025</v>
      </c>
      <c r="F12" s="859">
        <v>0</v>
      </c>
      <c r="G12" s="859" t="s">
        <v>1025</v>
      </c>
      <c r="H12" s="849">
        <f t="shared" si="0"/>
        <v>0</v>
      </c>
    </row>
    <row r="13" spans="1:8" ht="12" customHeight="1">
      <c r="A13" s="845"/>
      <c r="B13" s="848" t="s">
        <v>1026</v>
      </c>
      <c r="C13" s="847">
        <v>347</v>
      </c>
      <c r="D13" s="847">
        <v>0</v>
      </c>
      <c r="E13" s="847">
        <v>0</v>
      </c>
      <c r="F13" s="847">
        <v>0</v>
      </c>
      <c r="G13" s="847">
        <v>48</v>
      </c>
      <c r="H13" s="846">
        <f t="shared" si="0"/>
        <v>395</v>
      </c>
    </row>
    <row r="14" spans="1:8" ht="12" customHeight="1">
      <c r="A14" s="845"/>
      <c r="B14" s="844" t="s">
        <v>1027</v>
      </c>
      <c r="C14" s="843">
        <v>20271</v>
      </c>
      <c r="D14" s="843">
        <v>0</v>
      </c>
      <c r="E14" s="843">
        <v>1515</v>
      </c>
      <c r="F14" s="843">
        <v>36657</v>
      </c>
      <c r="G14" s="843">
        <v>38715</v>
      </c>
      <c r="H14" s="842">
        <f>SUM(H6:H13)</f>
        <v>97158</v>
      </c>
    </row>
    <row r="15" spans="1:8" ht="12" customHeight="1" thickBot="1">
      <c r="A15" s="841"/>
      <c r="B15" s="840" t="s">
        <v>1028</v>
      </c>
      <c r="C15" s="839"/>
      <c r="D15" s="839"/>
      <c r="E15" s="839"/>
      <c r="F15" s="839"/>
      <c r="G15" s="839"/>
      <c r="H15" s="838">
        <f>H14/(G14+A8)</f>
        <v>0.10032848030615479</v>
      </c>
    </row>
    <row r="16" spans="1:8" ht="12" customHeight="1">
      <c r="A16" s="858" t="s">
        <v>521</v>
      </c>
      <c r="B16" s="857" t="s">
        <v>1018</v>
      </c>
      <c r="C16" s="856">
        <v>464</v>
      </c>
      <c r="D16" s="856">
        <v>0</v>
      </c>
      <c r="E16" s="856">
        <v>0</v>
      </c>
      <c r="F16" s="856">
        <v>0</v>
      </c>
      <c r="G16" s="856">
        <v>14158</v>
      </c>
      <c r="H16" s="855">
        <f t="shared" ref="H16:H23" si="1">SUM(C16:G16)</f>
        <v>14622</v>
      </c>
    </row>
    <row r="17" spans="1:8" ht="12" customHeight="1">
      <c r="A17" s="845"/>
      <c r="B17" s="852" t="s">
        <v>1019</v>
      </c>
      <c r="C17" s="850">
        <v>0</v>
      </c>
      <c r="D17" s="850">
        <v>1863</v>
      </c>
      <c r="E17" s="850">
        <v>548</v>
      </c>
      <c r="F17" s="850">
        <v>1183</v>
      </c>
      <c r="G17" s="850">
        <v>0</v>
      </c>
      <c r="H17" s="849">
        <f t="shared" si="1"/>
        <v>3594</v>
      </c>
    </row>
    <row r="18" spans="1:8" ht="12" customHeight="1">
      <c r="A18" s="860">
        <v>258999</v>
      </c>
      <c r="B18" s="852" t="s">
        <v>1020</v>
      </c>
      <c r="C18" s="850">
        <v>0</v>
      </c>
      <c r="D18" s="850">
        <v>0</v>
      </c>
      <c r="E18" s="850">
        <v>0</v>
      </c>
      <c r="F18" s="850">
        <v>3907</v>
      </c>
      <c r="G18" s="850">
        <v>0</v>
      </c>
      <c r="H18" s="849">
        <f t="shared" si="1"/>
        <v>3907</v>
      </c>
    </row>
    <row r="19" spans="1:8" ht="12" customHeight="1">
      <c r="A19" s="845"/>
      <c r="B19" s="852" t="s">
        <v>1021</v>
      </c>
      <c r="C19" s="850">
        <v>0</v>
      </c>
      <c r="D19" s="850">
        <v>0</v>
      </c>
      <c r="E19" s="850">
        <v>0</v>
      </c>
      <c r="F19" s="850">
        <v>1344</v>
      </c>
      <c r="G19" s="850">
        <v>0</v>
      </c>
      <c r="H19" s="849">
        <f t="shared" si="1"/>
        <v>1344</v>
      </c>
    </row>
    <row r="20" spans="1:8" ht="12" customHeight="1">
      <c r="A20" s="845"/>
      <c r="B20" s="852" t="s">
        <v>1022</v>
      </c>
      <c r="C20" s="850">
        <v>0</v>
      </c>
      <c r="D20" s="850">
        <v>0</v>
      </c>
      <c r="E20" s="850">
        <v>0</v>
      </c>
      <c r="F20" s="850">
        <v>4480</v>
      </c>
      <c r="G20" s="850">
        <v>0</v>
      </c>
      <c r="H20" s="849">
        <f t="shared" si="1"/>
        <v>4480</v>
      </c>
    </row>
    <row r="21" spans="1:8" ht="12" customHeight="1">
      <c r="A21" s="845"/>
      <c r="B21" s="852" t="s">
        <v>1023</v>
      </c>
      <c r="C21" s="850">
        <v>0</v>
      </c>
      <c r="D21" s="850">
        <v>0</v>
      </c>
      <c r="E21" s="850">
        <v>0</v>
      </c>
      <c r="F21" s="850">
        <v>0</v>
      </c>
      <c r="G21" s="850">
        <v>982</v>
      </c>
      <c r="H21" s="849">
        <f t="shared" si="1"/>
        <v>982</v>
      </c>
    </row>
    <row r="22" spans="1:8" ht="12" customHeight="1">
      <c r="A22" s="845"/>
      <c r="B22" s="851" t="s">
        <v>1024</v>
      </c>
      <c r="C22" s="859" t="s">
        <v>1025</v>
      </c>
      <c r="D22" s="850">
        <v>11123</v>
      </c>
      <c r="E22" s="859" t="s">
        <v>1025</v>
      </c>
      <c r="F22" s="859">
        <v>0</v>
      </c>
      <c r="G22" s="859" t="s">
        <v>1025</v>
      </c>
      <c r="H22" s="849">
        <f t="shared" si="1"/>
        <v>11123</v>
      </c>
    </row>
    <row r="23" spans="1:8" ht="12" customHeight="1">
      <c r="A23" s="845"/>
      <c r="B23" s="848" t="s">
        <v>1026</v>
      </c>
      <c r="C23" s="847">
        <v>7404</v>
      </c>
      <c r="D23" s="847">
        <v>0</v>
      </c>
      <c r="E23" s="847">
        <v>0</v>
      </c>
      <c r="F23" s="847">
        <v>0</v>
      </c>
      <c r="G23" s="847">
        <v>0</v>
      </c>
      <c r="H23" s="846">
        <f t="shared" si="1"/>
        <v>7404</v>
      </c>
    </row>
    <row r="24" spans="1:8" ht="12" customHeight="1">
      <c r="A24" s="845"/>
      <c r="B24" s="844" t="s">
        <v>1027</v>
      </c>
      <c r="C24" s="843">
        <v>7868</v>
      </c>
      <c r="D24" s="843">
        <v>12986</v>
      </c>
      <c r="E24" s="843">
        <v>548</v>
      </c>
      <c r="F24" s="843">
        <v>10914</v>
      </c>
      <c r="G24" s="843">
        <v>15140</v>
      </c>
      <c r="H24" s="842">
        <f>SUM(H16:H23)</f>
        <v>47456</v>
      </c>
    </row>
    <row r="25" spans="1:8" ht="12" customHeight="1" thickBot="1">
      <c r="A25" s="841"/>
      <c r="B25" s="840" t="s">
        <v>1028</v>
      </c>
      <c r="C25" s="839"/>
      <c r="D25" s="839"/>
      <c r="E25" s="839"/>
      <c r="F25" s="839"/>
      <c r="G25" s="839"/>
      <c r="H25" s="838">
        <f>H24/(G24+A18)</f>
        <v>0.17310926208966984</v>
      </c>
    </row>
    <row r="26" spans="1:8" ht="12" customHeight="1">
      <c r="A26" s="858" t="s">
        <v>528</v>
      </c>
      <c r="B26" s="857" t="s">
        <v>1018</v>
      </c>
      <c r="C26" s="856">
        <v>5</v>
      </c>
      <c r="D26" s="856">
        <v>0</v>
      </c>
      <c r="E26" s="856">
        <v>0</v>
      </c>
      <c r="F26" s="856">
        <v>0</v>
      </c>
      <c r="G26" s="856">
        <v>3452</v>
      </c>
      <c r="H26" s="855">
        <f t="shared" ref="H26:H33" si="2">SUM(C26:G26)</f>
        <v>3457</v>
      </c>
    </row>
    <row r="27" spans="1:8" ht="12" customHeight="1">
      <c r="A27" s="845"/>
      <c r="B27" s="852" t="s">
        <v>1019</v>
      </c>
      <c r="C27" s="850">
        <v>0</v>
      </c>
      <c r="D27" s="850">
        <v>0</v>
      </c>
      <c r="E27" s="850">
        <v>448</v>
      </c>
      <c r="F27" s="850">
        <v>528</v>
      </c>
      <c r="G27" s="850">
        <v>0</v>
      </c>
      <c r="H27" s="849">
        <f t="shared" si="2"/>
        <v>976</v>
      </c>
    </row>
    <row r="28" spans="1:8" ht="12" customHeight="1">
      <c r="A28" s="860">
        <v>65695</v>
      </c>
      <c r="B28" s="852" t="s">
        <v>1020</v>
      </c>
      <c r="C28" s="850">
        <v>0</v>
      </c>
      <c r="D28" s="850">
        <v>0</v>
      </c>
      <c r="E28" s="850">
        <v>0</v>
      </c>
      <c r="F28" s="850">
        <v>1222</v>
      </c>
      <c r="G28" s="850">
        <v>0</v>
      </c>
      <c r="H28" s="849">
        <f t="shared" si="2"/>
        <v>1222</v>
      </c>
    </row>
    <row r="29" spans="1:8" ht="12" customHeight="1">
      <c r="A29" s="845"/>
      <c r="B29" s="852" t="s">
        <v>1021</v>
      </c>
      <c r="C29" s="850">
        <v>0</v>
      </c>
      <c r="D29" s="850">
        <v>0</v>
      </c>
      <c r="E29" s="850">
        <v>0</v>
      </c>
      <c r="F29" s="850">
        <v>370</v>
      </c>
      <c r="G29" s="850">
        <v>0</v>
      </c>
      <c r="H29" s="849">
        <f t="shared" si="2"/>
        <v>370</v>
      </c>
    </row>
    <row r="30" spans="1:8" ht="12" customHeight="1">
      <c r="A30" s="845"/>
      <c r="B30" s="852" t="s">
        <v>1022</v>
      </c>
      <c r="C30" s="850">
        <v>0</v>
      </c>
      <c r="D30" s="850">
        <v>0</v>
      </c>
      <c r="E30" s="850">
        <v>0</v>
      </c>
      <c r="F30" s="850">
        <v>1809</v>
      </c>
      <c r="G30" s="850">
        <v>0</v>
      </c>
      <c r="H30" s="849">
        <f t="shared" si="2"/>
        <v>1809</v>
      </c>
    </row>
    <row r="31" spans="1:8" ht="12" customHeight="1">
      <c r="A31" s="845"/>
      <c r="B31" s="852" t="s">
        <v>1023</v>
      </c>
      <c r="C31" s="850">
        <v>0</v>
      </c>
      <c r="D31" s="850">
        <v>0</v>
      </c>
      <c r="E31" s="850">
        <v>0</v>
      </c>
      <c r="F31" s="850">
        <v>0</v>
      </c>
      <c r="G31" s="850">
        <v>174</v>
      </c>
      <c r="H31" s="849">
        <f t="shared" si="2"/>
        <v>174</v>
      </c>
    </row>
    <row r="32" spans="1:8" ht="12" customHeight="1">
      <c r="A32" s="845"/>
      <c r="B32" s="851" t="s">
        <v>1024</v>
      </c>
      <c r="C32" s="859" t="s">
        <v>1025</v>
      </c>
      <c r="D32" s="850">
        <v>0</v>
      </c>
      <c r="E32" s="859" t="s">
        <v>1025</v>
      </c>
      <c r="F32" s="859">
        <v>0</v>
      </c>
      <c r="G32" s="859" t="s">
        <v>1025</v>
      </c>
      <c r="H32" s="849">
        <f t="shared" si="2"/>
        <v>0</v>
      </c>
    </row>
    <row r="33" spans="1:8" ht="12" customHeight="1">
      <c r="A33" s="845"/>
      <c r="B33" s="848" t="s">
        <v>1026</v>
      </c>
      <c r="C33" s="847">
        <v>10</v>
      </c>
      <c r="D33" s="847">
        <v>0</v>
      </c>
      <c r="E33" s="847">
        <v>0</v>
      </c>
      <c r="F33" s="847">
        <v>31</v>
      </c>
      <c r="G33" s="847">
        <v>0</v>
      </c>
      <c r="H33" s="846">
        <f t="shared" si="2"/>
        <v>41</v>
      </c>
    </row>
    <row r="34" spans="1:8" ht="12" customHeight="1">
      <c r="A34" s="845"/>
      <c r="B34" s="844" t="s">
        <v>1027</v>
      </c>
      <c r="C34" s="843">
        <v>15</v>
      </c>
      <c r="D34" s="843">
        <v>0</v>
      </c>
      <c r="E34" s="843">
        <v>448</v>
      </c>
      <c r="F34" s="843">
        <v>3960</v>
      </c>
      <c r="G34" s="843">
        <v>3626</v>
      </c>
      <c r="H34" s="842">
        <f>SUM(H26:H33)</f>
        <v>8049</v>
      </c>
    </row>
    <row r="35" spans="1:8" ht="12" customHeight="1" thickBot="1">
      <c r="A35" s="841"/>
      <c r="B35" s="840" t="s">
        <v>1028</v>
      </c>
      <c r="C35" s="839"/>
      <c r="D35" s="839"/>
      <c r="E35" s="839"/>
      <c r="F35" s="839"/>
      <c r="G35" s="839"/>
      <c r="H35" s="838">
        <f>H34/(G34+A28)</f>
        <v>0.11611200069243087</v>
      </c>
    </row>
    <row r="36" spans="1:8" ht="12" customHeight="1">
      <c r="A36" s="858" t="s">
        <v>534</v>
      </c>
      <c r="B36" s="857" t="s">
        <v>1018</v>
      </c>
      <c r="C36" s="856">
        <v>6439</v>
      </c>
      <c r="D36" s="856">
        <v>0</v>
      </c>
      <c r="E36" s="856">
        <v>0</v>
      </c>
      <c r="F36" s="856">
        <v>0</v>
      </c>
      <c r="G36" s="856">
        <v>3987</v>
      </c>
      <c r="H36" s="855">
        <f t="shared" ref="H36:H43" si="3">SUM(C36:G36)</f>
        <v>10426</v>
      </c>
    </row>
    <row r="37" spans="1:8" ht="12" customHeight="1">
      <c r="A37" s="845"/>
      <c r="B37" s="852" t="s">
        <v>1019</v>
      </c>
      <c r="C37" s="850">
        <v>0</v>
      </c>
      <c r="D37" s="850">
        <v>0</v>
      </c>
      <c r="E37" s="850">
        <v>415</v>
      </c>
      <c r="F37" s="850">
        <v>553</v>
      </c>
      <c r="G37" s="850">
        <v>122</v>
      </c>
      <c r="H37" s="849">
        <f t="shared" si="3"/>
        <v>1090</v>
      </c>
    </row>
    <row r="38" spans="1:8" ht="12" customHeight="1">
      <c r="A38" s="860">
        <v>113444</v>
      </c>
      <c r="B38" s="852" t="s">
        <v>1020</v>
      </c>
      <c r="C38" s="850">
        <v>0</v>
      </c>
      <c r="D38" s="850">
        <v>0</v>
      </c>
      <c r="E38" s="850">
        <v>0</v>
      </c>
      <c r="F38" s="850">
        <v>1974</v>
      </c>
      <c r="G38" s="850">
        <v>0</v>
      </c>
      <c r="H38" s="849">
        <f t="shared" si="3"/>
        <v>1974</v>
      </c>
    </row>
    <row r="39" spans="1:8" ht="12" customHeight="1">
      <c r="A39" s="845"/>
      <c r="B39" s="852" t="s">
        <v>1021</v>
      </c>
      <c r="C39" s="850">
        <v>422</v>
      </c>
      <c r="D39" s="850">
        <v>0</v>
      </c>
      <c r="E39" s="850">
        <v>0</v>
      </c>
      <c r="F39" s="850">
        <v>428</v>
      </c>
      <c r="G39" s="850">
        <v>0</v>
      </c>
      <c r="H39" s="849">
        <f t="shared" si="3"/>
        <v>850</v>
      </c>
    </row>
    <row r="40" spans="1:8" ht="12" customHeight="1">
      <c r="A40" s="845"/>
      <c r="B40" s="852" t="s">
        <v>1022</v>
      </c>
      <c r="C40" s="850">
        <v>0</v>
      </c>
      <c r="D40" s="850">
        <v>0</v>
      </c>
      <c r="E40" s="850">
        <v>0</v>
      </c>
      <c r="F40" s="850">
        <v>3171</v>
      </c>
      <c r="G40" s="850">
        <v>0</v>
      </c>
      <c r="H40" s="849">
        <f t="shared" si="3"/>
        <v>3171</v>
      </c>
    </row>
    <row r="41" spans="1:8" ht="12" customHeight="1">
      <c r="A41" s="845"/>
      <c r="B41" s="852" t="s">
        <v>1023</v>
      </c>
      <c r="C41" s="850">
        <v>392</v>
      </c>
      <c r="D41" s="850">
        <v>0</v>
      </c>
      <c r="E41" s="850">
        <v>0</v>
      </c>
      <c r="F41" s="850">
        <v>0</v>
      </c>
      <c r="G41" s="850">
        <v>288</v>
      </c>
      <c r="H41" s="849">
        <f t="shared" si="3"/>
        <v>680</v>
      </c>
    </row>
    <row r="42" spans="1:8" ht="12" customHeight="1">
      <c r="A42" s="845"/>
      <c r="B42" s="851" t="s">
        <v>1024</v>
      </c>
      <c r="C42" s="859" t="s">
        <v>1025</v>
      </c>
      <c r="D42" s="850">
        <v>0</v>
      </c>
      <c r="E42" s="859" t="s">
        <v>1025</v>
      </c>
      <c r="F42" s="859">
        <v>0</v>
      </c>
      <c r="G42" s="859" t="s">
        <v>1025</v>
      </c>
      <c r="H42" s="849">
        <f t="shared" si="3"/>
        <v>0</v>
      </c>
    </row>
    <row r="43" spans="1:8" ht="12" customHeight="1">
      <c r="A43" s="845"/>
      <c r="B43" s="848" t="s">
        <v>1026</v>
      </c>
      <c r="C43" s="847">
        <v>25</v>
      </c>
      <c r="D43" s="847">
        <v>0</v>
      </c>
      <c r="E43" s="847">
        <v>0</v>
      </c>
      <c r="F43" s="847">
        <v>0</v>
      </c>
      <c r="G43" s="847">
        <v>0</v>
      </c>
      <c r="H43" s="846">
        <f t="shared" si="3"/>
        <v>25</v>
      </c>
    </row>
    <row r="44" spans="1:8" ht="12" customHeight="1">
      <c r="A44" s="845"/>
      <c r="B44" s="844" t="s">
        <v>1027</v>
      </c>
      <c r="C44" s="843">
        <v>7278</v>
      </c>
      <c r="D44" s="843">
        <v>0</v>
      </c>
      <c r="E44" s="843">
        <v>415</v>
      </c>
      <c r="F44" s="843">
        <v>6126</v>
      </c>
      <c r="G44" s="843">
        <v>4397</v>
      </c>
      <c r="H44" s="842">
        <f>SUM(H36:H43)</f>
        <v>18216</v>
      </c>
    </row>
    <row r="45" spans="1:8" ht="12" customHeight="1" thickBot="1">
      <c r="A45" s="841"/>
      <c r="B45" s="840" t="s">
        <v>1028</v>
      </c>
      <c r="C45" s="839"/>
      <c r="D45" s="839"/>
      <c r="E45" s="839"/>
      <c r="F45" s="839"/>
      <c r="G45" s="839"/>
      <c r="H45" s="838">
        <f>H44/(G44+A38)</f>
        <v>0.15458117293641432</v>
      </c>
    </row>
    <row r="46" spans="1:8" ht="12" customHeight="1">
      <c r="A46" s="858" t="s">
        <v>541</v>
      </c>
      <c r="B46" s="857" t="s">
        <v>1018</v>
      </c>
      <c r="C46" s="856">
        <v>1149</v>
      </c>
      <c r="D46" s="856">
        <v>0</v>
      </c>
      <c r="E46" s="856">
        <v>0</v>
      </c>
      <c r="F46" s="856">
        <v>0</v>
      </c>
      <c r="G46" s="856">
        <v>1028</v>
      </c>
      <c r="H46" s="855">
        <f t="shared" ref="H46:H53" si="4">SUM(C46:G46)</f>
        <v>2177</v>
      </c>
    </row>
    <row r="47" spans="1:8" ht="12" customHeight="1">
      <c r="A47" s="845"/>
      <c r="B47" s="852" t="s">
        <v>1019</v>
      </c>
      <c r="C47" s="850">
        <v>0</v>
      </c>
      <c r="D47" s="850">
        <v>0</v>
      </c>
      <c r="E47" s="850">
        <v>185</v>
      </c>
      <c r="F47" s="850">
        <v>454</v>
      </c>
      <c r="G47" s="850">
        <v>23</v>
      </c>
      <c r="H47" s="849">
        <f t="shared" si="4"/>
        <v>662</v>
      </c>
    </row>
    <row r="48" spans="1:8" ht="12" customHeight="1">
      <c r="A48" s="860">
        <v>29216</v>
      </c>
      <c r="B48" s="852" t="s">
        <v>1020</v>
      </c>
      <c r="C48" s="850">
        <v>0</v>
      </c>
      <c r="D48" s="850">
        <v>0</v>
      </c>
      <c r="E48" s="850">
        <v>0</v>
      </c>
      <c r="F48" s="850">
        <v>406</v>
      </c>
      <c r="G48" s="850">
        <v>0</v>
      </c>
      <c r="H48" s="849">
        <f t="shared" si="4"/>
        <v>406</v>
      </c>
    </row>
    <row r="49" spans="1:8" ht="12" customHeight="1">
      <c r="A49" s="845"/>
      <c r="B49" s="852" t="s">
        <v>1021</v>
      </c>
      <c r="C49" s="850">
        <v>0</v>
      </c>
      <c r="D49" s="850">
        <v>0</v>
      </c>
      <c r="E49" s="850">
        <v>0</v>
      </c>
      <c r="F49" s="850">
        <v>259</v>
      </c>
      <c r="G49" s="850">
        <v>0</v>
      </c>
      <c r="H49" s="849">
        <f t="shared" si="4"/>
        <v>259</v>
      </c>
    </row>
    <row r="50" spans="1:8" ht="12" customHeight="1">
      <c r="A50" s="845"/>
      <c r="B50" s="852" t="s">
        <v>1022</v>
      </c>
      <c r="C50" s="850">
        <v>0</v>
      </c>
      <c r="D50" s="850">
        <v>0</v>
      </c>
      <c r="E50" s="850">
        <v>0</v>
      </c>
      <c r="F50" s="850">
        <v>295</v>
      </c>
      <c r="G50" s="850">
        <v>0</v>
      </c>
      <c r="H50" s="849">
        <f t="shared" si="4"/>
        <v>295</v>
      </c>
    </row>
    <row r="51" spans="1:8" ht="12" customHeight="1">
      <c r="A51" s="845"/>
      <c r="B51" s="852" t="s">
        <v>1023</v>
      </c>
      <c r="C51" s="850">
        <v>0</v>
      </c>
      <c r="D51" s="850">
        <v>0</v>
      </c>
      <c r="E51" s="850">
        <v>0</v>
      </c>
      <c r="F51" s="850">
        <v>0</v>
      </c>
      <c r="G51" s="850">
        <v>53</v>
      </c>
      <c r="H51" s="849">
        <f t="shared" si="4"/>
        <v>53</v>
      </c>
    </row>
    <row r="52" spans="1:8" ht="12" customHeight="1">
      <c r="A52" s="845"/>
      <c r="B52" s="851" t="s">
        <v>1024</v>
      </c>
      <c r="C52" s="859" t="s">
        <v>1025</v>
      </c>
      <c r="D52" s="850">
        <v>0</v>
      </c>
      <c r="E52" s="859" t="s">
        <v>1025</v>
      </c>
      <c r="F52" s="859">
        <v>0</v>
      </c>
      <c r="G52" s="859" t="s">
        <v>1025</v>
      </c>
      <c r="H52" s="849">
        <f t="shared" si="4"/>
        <v>0</v>
      </c>
    </row>
    <row r="53" spans="1:8" ht="12" customHeight="1">
      <c r="A53" s="845"/>
      <c r="B53" s="848" t="s">
        <v>1026</v>
      </c>
      <c r="C53" s="847">
        <v>0</v>
      </c>
      <c r="D53" s="847">
        <v>0</v>
      </c>
      <c r="E53" s="847">
        <v>0</v>
      </c>
      <c r="F53" s="847">
        <v>0</v>
      </c>
      <c r="G53" s="847">
        <v>0</v>
      </c>
      <c r="H53" s="846">
        <f t="shared" si="4"/>
        <v>0</v>
      </c>
    </row>
    <row r="54" spans="1:8" ht="12" customHeight="1">
      <c r="A54" s="845"/>
      <c r="B54" s="844" t="s">
        <v>1027</v>
      </c>
      <c r="C54" s="843">
        <v>1149</v>
      </c>
      <c r="D54" s="843">
        <v>0</v>
      </c>
      <c r="E54" s="843">
        <v>185</v>
      </c>
      <c r="F54" s="843">
        <v>1414</v>
      </c>
      <c r="G54" s="843">
        <v>1104</v>
      </c>
      <c r="H54" s="842">
        <f>SUM(H46:H53)</f>
        <v>3852</v>
      </c>
    </row>
    <row r="55" spans="1:8" ht="12" customHeight="1" thickBot="1">
      <c r="A55" s="841"/>
      <c r="B55" s="840" t="s">
        <v>1028</v>
      </c>
      <c r="C55" s="839"/>
      <c r="D55" s="839"/>
      <c r="E55" s="839"/>
      <c r="F55" s="839"/>
      <c r="G55" s="839"/>
      <c r="H55" s="838">
        <f>H54/(G54+A48)</f>
        <v>0.12704485488126649</v>
      </c>
    </row>
    <row r="56" spans="1:8" ht="12" customHeight="1">
      <c r="A56" s="858" t="s">
        <v>551</v>
      </c>
      <c r="B56" s="857" t="s">
        <v>1018</v>
      </c>
      <c r="C56" s="856">
        <v>0</v>
      </c>
      <c r="D56" s="856">
        <v>0</v>
      </c>
      <c r="E56" s="856">
        <v>4025</v>
      </c>
      <c r="F56" s="856">
        <v>0</v>
      </c>
      <c r="G56" s="856">
        <v>5546</v>
      </c>
      <c r="H56" s="855">
        <f t="shared" ref="H56:H63" si="5">SUM(C56:G56)</f>
        <v>9571</v>
      </c>
    </row>
    <row r="57" spans="1:8" ht="12" customHeight="1">
      <c r="A57" s="845"/>
      <c r="B57" s="852" t="s">
        <v>1019</v>
      </c>
      <c r="C57" s="850">
        <v>0</v>
      </c>
      <c r="D57" s="850">
        <v>542</v>
      </c>
      <c r="E57" s="850">
        <v>1648</v>
      </c>
      <c r="F57" s="850">
        <v>0</v>
      </c>
      <c r="G57" s="850">
        <v>122</v>
      </c>
      <c r="H57" s="849">
        <f t="shared" si="5"/>
        <v>2312</v>
      </c>
    </row>
    <row r="58" spans="1:8" ht="12" customHeight="1">
      <c r="A58" s="860">
        <v>104714</v>
      </c>
      <c r="B58" s="852" t="s">
        <v>1020</v>
      </c>
      <c r="C58" s="850">
        <v>0</v>
      </c>
      <c r="D58" s="850">
        <v>0</v>
      </c>
      <c r="E58" s="850">
        <v>2160</v>
      </c>
      <c r="F58" s="850">
        <v>0</v>
      </c>
      <c r="G58" s="850">
        <v>13</v>
      </c>
      <c r="H58" s="849">
        <f t="shared" si="5"/>
        <v>2173</v>
      </c>
    </row>
    <row r="59" spans="1:8" ht="12" customHeight="1">
      <c r="A59" s="845"/>
      <c r="B59" s="852" t="s">
        <v>1021</v>
      </c>
      <c r="C59" s="850">
        <v>0</v>
      </c>
      <c r="D59" s="850">
        <v>0</v>
      </c>
      <c r="E59" s="850">
        <v>211</v>
      </c>
      <c r="F59" s="850">
        <v>0</v>
      </c>
      <c r="G59" s="850">
        <v>0</v>
      </c>
      <c r="H59" s="849">
        <f t="shared" si="5"/>
        <v>211</v>
      </c>
    </row>
    <row r="60" spans="1:8" ht="12" customHeight="1">
      <c r="A60" s="845"/>
      <c r="B60" s="852" t="s">
        <v>1022</v>
      </c>
      <c r="C60" s="850">
        <v>0</v>
      </c>
      <c r="D60" s="850">
        <v>0</v>
      </c>
      <c r="E60" s="850">
        <v>3</v>
      </c>
      <c r="F60" s="850">
        <v>0</v>
      </c>
      <c r="G60" s="850">
        <v>0</v>
      </c>
      <c r="H60" s="849">
        <f t="shared" si="5"/>
        <v>3</v>
      </c>
    </row>
    <row r="61" spans="1:8" ht="12" customHeight="1">
      <c r="A61" s="845"/>
      <c r="B61" s="852" t="s">
        <v>1023</v>
      </c>
      <c r="C61" s="850">
        <v>0</v>
      </c>
      <c r="D61" s="850">
        <v>0</v>
      </c>
      <c r="E61" s="850">
        <v>43</v>
      </c>
      <c r="F61" s="850">
        <v>0</v>
      </c>
      <c r="G61" s="850">
        <v>448</v>
      </c>
      <c r="H61" s="849">
        <f t="shared" si="5"/>
        <v>491</v>
      </c>
    </row>
    <row r="62" spans="1:8" ht="12" customHeight="1">
      <c r="A62" s="845"/>
      <c r="B62" s="851" t="s">
        <v>1024</v>
      </c>
      <c r="C62" s="859" t="s">
        <v>1025</v>
      </c>
      <c r="D62" s="850">
        <v>3465</v>
      </c>
      <c r="E62" s="859" t="s">
        <v>1025</v>
      </c>
      <c r="F62" s="859">
        <v>0</v>
      </c>
      <c r="G62" s="859" t="s">
        <v>1025</v>
      </c>
      <c r="H62" s="849">
        <f t="shared" si="5"/>
        <v>3465</v>
      </c>
    </row>
    <row r="63" spans="1:8" ht="12" customHeight="1">
      <c r="A63" s="845"/>
      <c r="B63" s="848" t="s">
        <v>1026</v>
      </c>
      <c r="C63" s="847">
        <v>3</v>
      </c>
      <c r="D63" s="847">
        <v>627</v>
      </c>
      <c r="E63" s="847">
        <v>121</v>
      </c>
      <c r="F63" s="847">
        <v>0</v>
      </c>
      <c r="G63" s="847">
        <v>0</v>
      </c>
      <c r="H63" s="846">
        <f t="shared" si="5"/>
        <v>751</v>
      </c>
    </row>
    <row r="64" spans="1:8" ht="12" customHeight="1">
      <c r="A64" s="845"/>
      <c r="B64" s="844" t="s">
        <v>1027</v>
      </c>
      <c r="C64" s="843">
        <v>3</v>
      </c>
      <c r="D64" s="843">
        <v>4634</v>
      </c>
      <c r="E64" s="843">
        <v>8211</v>
      </c>
      <c r="F64" s="843">
        <v>0</v>
      </c>
      <c r="G64" s="843">
        <v>6129</v>
      </c>
      <c r="H64" s="842">
        <f>SUM(H56:H63)</f>
        <v>18977</v>
      </c>
    </row>
    <row r="65" spans="1:8" ht="12" customHeight="1" thickBot="1">
      <c r="A65" s="841"/>
      <c r="B65" s="840" t="s">
        <v>1028</v>
      </c>
      <c r="C65" s="839"/>
      <c r="D65" s="839"/>
      <c r="E65" s="839"/>
      <c r="F65" s="839"/>
      <c r="G65" s="839"/>
      <c r="H65" s="838">
        <f>H64/(G64+A58)</f>
        <v>0.17120612036844907</v>
      </c>
    </row>
    <row r="66" spans="1:8" ht="12" customHeight="1">
      <c r="A66" s="858" t="s">
        <v>846</v>
      </c>
      <c r="B66" s="857" t="s">
        <v>1018</v>
      </c>
      <c r="C66" s="856">
        <v>0</v>
      </c>
      <c r="D66" s="856">
        <v>0</v>
      </c>
      <c r="E66" s="856">
        <v>0</v>
      </c>
      <c r="F66" s="856">
        <v>772</v>
      </c>
      <c r="G66" s="856">
        <v>1480</v>
      </c>
      <c r="H66" s="855">
        <f t="shared" ref="H66:H73" si="6">SUM(C66:G66)</f>
        <v>2252</v>
      </c>
    </row>
    <row r="67" spans="1:8" ht="12" customHeight="1">
      <c r="A67" s="845"/>
      <c r="B67" s="852" t="s">
        <v>1019</v>
      </c>
      <c r="C67" s="850">
        <v>0</v>
      </c>
      <c r="D67" s="850">
        <v>0</v>
      </c>
      <c r="E67" s="850">
        <v>160</v>
      </c>
      <c r="F67" s="850">
        <v>167</v>
      </c>
      <c r="G67" s="850">
        <v>0</v>
      </c>
      <c r="H67" s="849">
        <f t="shared" si="6"/>
        <v>327</v>
      </c>
    </row>
    <row r="68" spans="1:8" ht="12" customHeight="1">
      <c r="A68" s="860">
        <v>22106</v>
      </c>
      <c r="B68" s="852" t="s">
        <v>1020</v>
      </c>
      <c r="C68" s="850">
        <v>0</v>
      </c>
      <c r="D68" s="850">
        <v>0</v>
      </c>
      <c r="E68" s="850">
        <v>0</v>
      </c>
      <c r="F68" s="850">
        <v>454</v>
      </c>
      <c r="G68" s="850">
        <v>0</v>
      </c>
      <c r="H68" s="849">
        <f t="shared" si="6"/>
        <v>454</v>
      </c>
    </row>
    <row r="69" spans="1:8" ht="12" customHeight="1">
      <c r="A69" s="845"/>
      <c r="B69" s="852" t="s">
        <v>1021</v>
      </c>
      <c r="C69" s="850">
        <v>0</v>
      </c>
      <c r="D69" s="850">
        <v>0</v>
      </c>
      <c r="E69" s="850">
        <v>0</v>
      </c>
      <c r="F69" s="850">
        <v>247</v>
      </c>
      <c r="G69" s="850">
        <v>0</v>
      </c>
      <c r="H69" s="849">
        <f t="shared" si="6"/>
        <v>247</v>
      </c>
    </row>
    <row r="70" spans="1:8" ht="12" customHeight="1">
      <c r="A70" s="845"/>
      <c r="B70" s="852" t="s">
        <v>1022</v>
      </c>
      <c r="C70" s="850">
        <v>0</v>
      </c>
      <c r="D70" s="850">
        <v>0</v>
      </c>
      <c r="E70" s="850">
        <v>0</v>
      </c>
      <c r="F70" s="850">
        <v>550</v>
      </c>
      <c r="G70" s="850">
        <v>0</v>
      </c>
      <c r="H70" s="849">
        <f t="shared" si="6"/>
        <v>550</v>
      </c>
    </row>
    <row r="71" spans="1:8" ht="12" customHeight="1">
      <c r="A71" s="845"/>
      <c r="B71" s="852" t="s">
        <v>1023</v>
      </c>
      <c r="C71" s="850">
        <v>0</v>
      </c>
      <c r="D71" s="850">
        <v>0</v>
      </c>
      <c r="E71" s="850">
        <v>0</v>
      </c>
      <c r="F71" s="850">
        <v>0</v>
      </c>
      <c r="G71" s="850">
        <v>117</v>
      </c>
      <c r="H71" s="849">
        <f t="shared" si="6"/>
        <v>117</v>
      </c>
    </row>
    <row r="72" spans="1:8" ht="12" customHeight="1">
      <c r="A72" s="845"/>
      <c r="B72" s="851" t="s">
        <v>1024</v>
      </c>
      <c r="C72" s="859" t="s">
        <v>1025</v>
      </c>
      <c r="D72" s="850">
        <v>0</v>
      </c>
      <c r="E72" s="859" t="s">
        <v>1025</v>
      </c>
      <c r="F72" s="859">
        <v>0</v>
      </c>
      <c r="G72" s="859" t="s">
        <v>1025</v>
      </c>
      <c r="H72" s="849">
        <f t="shared" si="6"/>
        <v>0</v>
      </c>
    </row>
    <row r="73" spans="1:8" ht="12" customHeight="1">
      <c r="A73" s="845"/>
      <c r="B73" s="848" t="s">
        <v>1026</v>
      </c>
      <c r="C73" s="847">
        <v>0</v>
      </c>
      <c r="D73" s="847">
        <v>0</v>
      </c>
      <c r="E73" s="847">
        <v>0</v>
      </c>
      <c r="F73" s="847">
        <v>13</v>
      </c>
      <c r="G73" s="847">
        <v>0</v>
      </c>
      <c r="H73" s="846">
        <f t="shared" si="6"/>
        <v>13</v>
      </c>
    </row>
    <row r="74" spans="1:8" ht="12" customHeight="1">
      <c r="A74" s="845"/>
      <c r="B74" s="844" t="s">
        <v>1027</v>
      </c>
      <c r="C74" s="843">
        <v>0</v>
      </c>
      <c r="D74" s="843">
        <v>0</v>
      </c>
      <c r="E74" s="843">
        <v>160</v>
      </c>
      <c r="F74" s="843">
        <v>2203</v>
      </c>
      <c r="G74" s="843">
        <v>1597</v>
      </c>
      <c r="H74" s="842">
        <f>SUM(H66:H73)</f>
        <v>3960</v>
      </c>
    </row>
    <row r="75" spans="1:8" ht="12" customHeight="1" thickBot="1">
      <c r="A75" s="841"/>
      <c r="B75" s="840" t="s">
        <v>1028</v>
      </c>
      <c r="C75" s="839"/>
      <c r="D75" s="839"/>
      <c r="E75" s="839"/>
      <c r="F75" s="839"/>
      <c r="G75" s="839"/>
      <c r="H75" s="838">
        <f>H74/(G74+A68)</f>
        <v>0.16706745981521326</v>
      </c>
    </row>
    <row r="76" spans="1:8" ht="12" customHeight="1">
      <c r="A76" s="858" t="s">
        <v>573</v>
      </c>
      <c r="B76" s="857" t="s">
        <v>1018</v>
      </c>
      <c r="C76" s="856">
        <v>0</v>
      </c>
      <c r="D76" s="856">
        <v>0</v>
      </c>
      <c r="E76" s="856">
        <v>0</v>
      </c>
      <c r="F76" s="856">
        <v>3343</v>
      </c>
      <c r="G76" s="856">
        <v>6704</v>
      </c>
      <c r="H76" s="855">
        <f t="shared" ref="H76:H83" si="7">SUM(C76:G76)</f>
        <v>10047</v>
      </c>
    </row>
    <row r="77" spans="1:8" ht="12" customHeight="1">
      <c r="A77" s="845"/>
      <c r="B77" s="852" t="s">
        <v>1019</v>
      </c>
      <c r="C77" s="850">
        <v>0</v>
      </c>
      <c r="D77" s="850">
        <v>0</v>
      </c>
      <c r="E77" s="850">
        <v>380</v>
      </c>
      <c r="F77" s="850">
        <v>618</v>
      </c>
      <c r="G77" s="850">
        <v>187</v>
      </c>
      <c r="H77" s="849">
        <f t="shared" si="7"/>
        <v>1185</v>
      </c>
    </row>
    <row r="78" spans="1:8" ht="12" customHeight="1">
      <c r="A78" s="860">
        <v>101548</v>
      </c>
      <c r="B78" s="852" t="s">
        <v>1020</v>
      </c>
      <c r="C78" s="850">
        <v>0</v>
      </c>
      <c r="D78" s="850">
        <v>0</v>
      </c>
      <c r="E78" s="850">
        <v>0</v>
      </c>
      <c r="F78" s="850">
        <v>1243</v>
      </c>
      <c r="G78" s="850">
        <v>0</v>
      </c>
      <c r="H78" s="849">
        <f t="shared" si="7"/>
        <v>1243</v>
      </c>
    </row>
    <row r="79" spans="1:8" ht="12" customHeight="1">
      <c r="A79" s="845"/>
      <c r="B79" s="852" t="s">
        <v>1021</v>
      </c>
      <c r="C79" s="850">
        <v>0</v>
      </c>
      <c r="D79" s="850">
        <v>0</v>
      </c>
      <c r="E79" s="850">
        <v>0</v>
      </c>
      <c r="F79" s="850">
        <v>592</v>
      </c>
      <c r="G79" s="850">
        <v>21</v>
      </c>
      <c r="H79" s="849">
        <f t="shared" si="7"/>
        <v>613</v>
      </c>
    </row>
    <row r="80" spans="1:8" ht="12" customHeight="1">
      <c r="A80" s="845"/>
      <c r="B80" s="852" t="s">
        <v>1022</v>
      </c>
      <c r="C80" s="850">
        <v>0</v>
      </c>
      <c r="D80" s="850">
        <v>0</v>
      </c>
      <c r="E80" s="850">
        <v>0</v>
      </c>
      <c r="F80" s="850">
        <v>0</v>
      </c>
      <c r="G80" s="850">
        <v>0</v>
      </c>
      <c r="H80" s="849">
        <f t="shared" si="7"/>
        <v>0</v>
      </c>
    </row>
    <row r="81" spans="1:8" ht="12" customHeight="1">
      <c r="A81" s="845"/>
      <c r="B81" s="852" t="s">
        <v>1023</v>
      </c>
      <c r="C81" s="850">
        <v>0</v>
      </c>
      <c r="D81" s="850">
        <v>0</v>
      </c>
      <c r="E81" s="850">
        <v>0</v>
      </c>
      <c r="F81" s="850">
        <v>782</v>
      </c>
      <c r="G81" s="850">
        <v>477</v>
      </c>
      <c r="H81" s="849">
        <f t="shared" si="7"/>
        <v>1259</v>
      </c>
    </row>
    <row r="82" spans="1:8" ht="12" customHeight="1">
      <c r="A82" s="845"/>
      <c r="B82" s="851" t="s">
        <v>1024</v>
      </c>
      <c r="C82" s="859" t="s">
        <v>1025</v>
      </c>
      <c r="D82" s="850">
        <v>0</v>
      </c>
      <c r="E82" s="859" t="s">
        <v>1025</v>
      </c>
      <c r="F82" s="859">
        <v>0</v>
      </c>
      <c r="G82" s="859" t="s">
        <v>1025</v>
      </c>
      <c r="H82" s="849">
        <f t="shared" si="7"/>
        <v>0</v>
      </c>
    </row>
    <row r="83" spans="1:8" ht="12" customHeight="1">
      <c r="A83" s="845"/>
      <c r="B83" s="848" t="s">
        <v>1026</v>
      </c>
      <c r="C83" s="847">
        <v>0</v>
      </c>
      <c r="D83" s="847">
        <v>0</v>
      </c>
      <c r="E83" s="847">
        <v>0</v>
      </c>
      <c r="F83" s="847">
        <v>0</v>
      </c>
      <c r="G83" s="847">
        <v>0</v>
      </c>
      <c r="H83" s="846">
        <f t="shared" si="7"/>
        <v>0</v>
      </c>
    </row>
    <row r="84" spans="1:8" ht="12" customHeight="1">
      <c r="A84" s="845"/>
      <c r="B84" s="844" t="s">
        <v>1027</v>
      </c>
      <c r="C84" s="843">
        <v>0</v>
      </c>
      <c r="D84" s="843">
        <v>0</v>
      </c>
      <c r="E84" s="843">
        <v>380</v>
      </c>
      <c r="F84" s="843">
        <v>6578</v>
      </c>
      <c r="G84" s="843">
        <v>7389</v>
      </c>
      <c r="H84" s="842">
        <f>SUM(H76:H83)</f>
        <v>14347</v>
      </c>
    </row>
    <row r="85" spans="1:8" ht="12" customHeight="1" thickBot="1">
      <c r="A85" s="841"/>
      <c r="B85" s="840" t="s">
        <v>1028</v>
      </c>
      <c r="C85" s="839"/>
      <c r="D85" s="839"/>
      <c r="E85" s="839"/>
      <c r="F85" s="839"/>
      <c r="G85" s="839"/>
      <c r="H85" s="838">
        <f>H84/(G84+A78)</f>
        <v>0.13169997337910902</v>
      </c>
    </row>
    <row r="86" spans="1:8" ht="12" customHeight="1">
      <c r="A86" s="858" t="s">
        <v>576</v>
      </c>
      <c r="B86" s="857" t="s">
        <v>1018</v>
      </c>
      <c r="C86" s="856">
        <v>0</v>
      </c>
      <c r="D86" s="856">
        <v>0</v>
      </c>
      <c r="E86" s="856">
        <v>0</v>
      </c>
      <c r="F86" s="856">
        <v>0</v>
      </c>
      <c r="G86" s="856">
        <v>1291</v>
      </c>
      <c r="H86" s="855">
        <f t="shared" ref="H86:H93" si="8">SUM(C86:G86)</f>
        <v>1291</v>
      </c>
    </row>
    <row r="87" spans="1:8" ht="12" customHeight="1">
      <c r="A87" s="845"/>
      <c r="B87" s="852" t="s">
        <v>1019</v>
      </c>
      <c r="C87" s="850">
        <v>0</v>
      </c>
      <c r="D87" s="850">
        <v>0</v>
      </c>
      <c r="E87" s="850">
        <v>177</v>
      </c>
      <c r="F87" s="850">
        <v>134</v>
      </c>
      <c r="G87" s="850">
        <v>0</v>
      </c>
      <c r="H87" s="849">
        <f t="shared" si="8"/>
        <v>311</v>
      </c>
    </row>
    <row r="88" spans="1:8" ht="12" customHeight="1">
      <c r="A88" s="860">
        <v>31704</v>
      </c>
      <c r="B88" s="852" t="s">
        <v>1020</v>
      </c>
      <c r="C88" s="850">
        <v>0</v>
      </c>
      <c r="D88" s="850">
        <v>0</v>
      </c>
      <c r="E88" s="850">
        <v>0</v>
      </c>
      <c r="F88" s="850">
        <v>311</v>
      </c>
      <c r="G88" s="850">
        <v>0</v>
      </c>
      <c r="H88" s="849">
        <f t="shared" si="8"/>
        <v>311</v>
      </c>
    </row>
    <row r="89" spans="1:8" ht="12" customHeight="1">
      <c r="A89" s="845"/>
      <c r="B89" s="852" t="s">
        <v>1021</v>
      </c>
      <c r="C89" s="850">
        <v>0</v>
      </c>
      <c r="D89" s="850">
        <v>0</v>
      </c>
      <c r="E89" s="850">
        <v>0</v>
      </c>
      <c r="F89" s="850">
        <v>562</v>
      </c>
      <c r="G89" s="850">
        <v>0</v>
      </c>
      <c r="H89" s="849">
        <f t="shared" si="8"/>
        <v>562</v>
      </c>
    </row>
    <row r="90" spans="1:8" ht="12" customHeight="1">
      <c r="A90" s="845"/>
      <c r="B90" s="852" t="s">
        <v>1022</v>
      </c>
      <c r="C90" s="850">
        <v>0</v>
      </c>
      <c r="D90" s="850">
        <v>0</v>
      </c>
      <c r="E90" s="850">
        <v>0</v>
      </c>
      <c r="F90" s="850">
        <v>706</v>
      </c>
      <c r="G90" s="850">
        <v>0</v>
      </c>
      <c r="H90" s="849">
        <f t="shared" si="8"/>
        <v>706</v>
      </c>
    </row>
    <row r="91" spans="1:8" ht="12" customHeight="1">
      <c r="A91" s="845"/>
      <c r="B91" s="852" t="s">
        <v>1023</v>
      </c>
      <c r="C91" s="850">
        <v>0</v>
      </c>
      <c r="D91" s="850">
        <v>0</v>
      </c>
      <c r="E91" s="850">
        <v>0</v>
      </c>
      <c r="F91" s="850">
        <v>0</v>
      </c>
      <c r="G91" s="850">
        <v>43</v>
      </c>
      <c r="H91" s="849">
        <f t="shared" si="8"/>
        <v>43</v>
      </c>
    </row>
    <row r="92" spans="1:8" ht="12" customHeight="1">
      <c r="A92" s="845"/>
      <c r="B92" s="851" t="s">
        <v>1024</v>
      </c>
      <c r="C92" s="859" t="s">
        <v>1025</v>
      </c>
      <c r="D92" s="850">
        <v>0</v>
      </c>
      <c r="E92" s="859" t="s">
        <v>1025</v>
      </c>
      <c r="F92" s="859">
        <v>0</v>
      </c>
      <c r="G92" s="859" t="s">
        <v>1025</v>
      </c>
      <c r="H92" s="849">
        <f t="shared" si="8"/>
        <v>0</v>
      </c>
    </row>
    <row r="93" spans="1:8" ht="12" customHeight="1">
      <c r="A93" s="845"/>
      <c r="B93" s="848" t="s">
        <v>1026</v>
      </c>
      <c r="C93" s="847">
        <v>0</v>
      </c>
      <c r="D93" s="847">
        <v>0</v>
      </c>
      <c r="E93" s="847">
        <v>0</v>
      </c>
      <c r="F93" s="847">
        <v>0</v>
      </c>
      <c r="G93" s="847">
        <v>0</v>
      </c>
      <c r="H93" s="846">
        <f t="shared" si="8"/>
        <v>0</v>
      </c>
    </row>
    <row r="94" spans="1:8" ht="12" customHeight="1">
      <c r="A94" s="845"/>
      <c r="B94" s="844" t="s">
        <v>1027</v>
      </c>
      <c r="C94" s="843">
        <v>0</v>
      </c>
      <c r="D94" s="843">
        <v>0</v>
      </c>
      <c r="E94" s="843">
        <v>177</v>
      </c>
      <c r="F94" s="843">
        <v>1713</v>
      </c>
      <c r="G94" s="843">
        <v>1334</v>
      </c>
      <c r="H94" s="842">
        <f>SUM(H86:H93)</f>
        <v>3224</v>
      </c>
    </row>
    <row r="95" spans="1:8" ht="12" customHeight="1" thickBot="1">
      <c r="A95" s="841"/>
      <c r="B95" s="840" t="s">
        <v>1028</v>
      </c>
      <c r="C95" s="839"/>
      <c r="D95" s="839"/>
      <c r="E95" s="839"/>
      <c r="F95" s="839"/>
      <c r="G95" s="839"/>
      <c r="H95" s="838">
        <f>H94/(G94+A88)</f>
        <v>9.7584599552030998E-2</v>
      </c>
    </row>
    <row r="96" spans="1:8" ht="12" customHeight="1">
      <c r="A96" s="858" t="s">
        <v>585</v>
      </c>
      <c r="B96" s="857" t="s">
        <v>1018</v>
      </c>
      <c r="C96" s="856">
        <v>0</v>
      </c>
      <c r="D96" s="856">
        <v>0</v>
      </c>
      <c r="E96" s="856">
        <v>0</v>
      </c>
      <c r="F96" s="856">
        <v>1499</v>
      </c>
      <c r="G96" s="856">
        <v>2055</v>
      </c>
      <c r="H96" s="855">
        <f t="shared" ref="H96:H103" si="9">SUM(C96:G96)</f>
        <v>3554</v>
      </c>
    </row>
    <row r="97" spans="1:8" ht="12" customHeight="1">
      <c r="A97" s="845"/>
      <c r="B97" s="852" t="s">
        <v>1019</v>
      </c>
      <c r="C97" s="850">
        <v>0</v>
      </c>
      <c r="D97" s="850">
        <v>0</v>
      </c>
      <c r="E97" s="850">
        <v>209</v>
      </c>
      <c r="F97" s="850">
        <v>162</v>
      </c>
      <c r="G97" s="850">
        <v>83</v>
      </c>
      <c r="H97" s="849">
        <f t="shared" si="9"/>
        <v>454</v>
      </c>
    </row>
    <row r="98" spans="1:8" ht="12" customHeight="1">
      <c r="A98" s="860">
        <v>35930</v>
      </c>
      <c r="B98" s="852" t="s">
        <v>1020</v>
      </c>
      <c r="C98" s="850">
        <v>0</v>
      </c>
      <c r="D98" s="850">
        <v>0</v>
      </c>
      <c r="E98" s="850">
        <v>0</v>
      </c>
      <c r="F98" s="850">
        <v>836</v>
      </c>
      <c r="G98" s="850">
        <v>0</v>
      </c>
      <c r="H98" s="849">
        <f t="shared" si="9"/>
        <v>836</v>
      </c>
    </row>
    <row r="99" spans="1:8" ht="12" customHeight="1">
      <c r="A99" s="845"/>
      <c r="B99" s="852" t="s">
        <v>1021</v>
      </c>
      <c r="C99" s="850">
        <v>0</v>
      </c>
      <c r="D99" s="850">
        <v>0</v>
      </c>
      <c r="E99" s="850">
        <v>0</v>
      </c>
      <c r="F99" s="850">
        <v>447</v>
      </c>
      <c r="G99" s="850">
        <v>0</v>
      </c>
      <c r="H99" s="849">
        <f t="shared" si="9"/>
        <v>447</v>
      </c>
    </row>
    <row r="100" spans="1:8" ht="12" customHeight="1">
      <c r="A100" s="845"/>
      <c r="B100" s="852" t="s">
        <v>1022</v>
      </c>
      <c r="C100" s="850">
        <v>0</v>
      </c>
      <c r="D100" s="850">
        <v>0</v>
      </c>
      <c r="E100" s="850">
        <v>0</v>
      </c>
      <c r="F100" s="850">
        <v>1833</v>
      </c>
      <c r="G100" s="850">
        <v>0</v>
      </c>
      <c r="H100" s="849">
        <f t="shared" si="9"/>
        <v>1833</v>
      </c>
    </row>
    <row r="101" spans="1:8" ht="12" customHeight="1">
      <c r="A101" s="845"/>
      <c r="B101" s="852" t="s">
        <v>1023</v>
      </c>
      <c r="C101" s="850">
        <v>0</v>
      </c>
      <c r="D101" s="850">
        <v>0</v>
      </c>
      <c r="E101" s="850">
        <v>0</v>
      </c>
      <c r="F101" s="850">
        <v>480</v>
      </c>
      <c r="G101" s="850">
        <v>174</v>
      </c>
      <c r="H101" s="849">
        <f t="shared" si="9"/>
        <v>654</v>
      </c>
    </row>
    <row r="102" spans="1:8" ht="12" customHeight="1">
      <c r="A102" s="845"/>
      <c r="B102" s="851" t="s">
        <v>1024</v>
      </c>
      <c r="C102" s="859" t="s">
        <v>1025</v>
      </c>
      <c r="D102" s="850">
        <v>0</v>
      </c>
      <c r="E102" s="859" t="s">
        <v>1025</v>
      </c>
      <c r="F102" s="859">
        <v>0</v>
      </c>
      <c r="G102" s="859" t="s">
        <v>1025</v>
      </c>
      <c r="H102" s="849">
        <f t="shared" si="9"/>
        <v>0</v>
      </c>
    </row>
    <row r="103" spans="1:8" ht="12" customHeight="1">
      <c r="A103" s="845"/>
      <c r="B103" s="848" t="s">
        <v>1026</v>
      </c>
      <c r="C103" s="847">
        <v>45</v>
      </c>
      <c r="D103" s="847">
        <v>0</v>
      </c>
      <c r="E103" s="847">
        <v>0</v>
      </c>
      <c r="F103" s="847">
        <v>5</v>
      </c>
      <c r="G103" s="847">
        <v>0</v>
      </c>
      <c r="H103" s="846">
        <f t="shared" si="9"/>
        <v>50</v>
      </c>
    </row>
    <row r="104" spans="1:8" ht="12" customHeight="1">
      <c r="A104" s="845"/>
      <c r="B104" s="844" t="s">
        <v>1027</v>
      </c>
      <c r="C104" s="843">
        <v>45</v>
      </c>
      <c r="D104" s="843">
        <v>0</v>
      </c>
      <c r="E104" s="843">
        <v>209</v>
      </c>
      <c r="F104" s="843">
        <v>5262</v>
      </c>
      <c r="G104" s="843">
        <v>2312</v>
      </c>
      <c r="H104" s="842">
        <f>SUM(H96:H103)</f>
        <v>7828</v>
      </c>
    </row>
    <row r="105" spans="1:8" ht="12" customHeight="1" thickBot="1">
      <c r="A105" s="841"/>
      <c r="B105" s="840" t="s">
        <v>1028</v>
      </c>
      <c r="C105" s="839"/>
      <c r="D105" s="839"/>
      <c r="E105" s="839"/>
      <c r="F105" s="839"/>
      <c r="G105" s="839"/>
      <c r="H105" s="838">
        <f>H104/(G104+A98)</f>
        <v>0.2046964070916793</v>
      </c>
    </row>
    <row r="106" spans="1:8" ht="12" customHeight="1">
      <c r="A106" s="858" t="s">
        <v>108</v>
      </c>
      <c r="B106" s="857" t="s">
        <v>1018</v>
      </c>
      <c r="C106" s="856">
        <v>0</v>
      </c>
      <c r="D106" s="856">
        <v>0</v>
      </c>
      <c r="E106" s="856">
        <v>0</v>
      </c>
      <c r="F106" s="856">
        <v>1264</v>
      </c>
      <c r="G106" s="856">
        <v>9597</v>
      </c>
      <c r="H106" s="855">
        <f t="shared" ref="H106:H113" si="10">SUM(C106:G106)</f>
        <v>10861</v>
      </c>
    </row>
    <row r="107" spans="1:8" ht="12" customHeight="1">
      <c r="A107" s="845"/>
      <c r="B107" s="852" t="s">
        <v>1019</v>
      </c>
      <c r="C107" s="850">
        <v>0</v>
      </c>
      <c r="D107" s="850">
        <v>0</v>
      </c>
      <c r="E107" s="850">
        <v>873</v>
      </c>
      <c r="F107" s="850">
        <v>874</v>
      </c>
      <c r="G107" s="850">
        <v>216</v>
      </c>
      <c r="H107" s="849">
        <f t="shared" si="10"/>
        <v>1963</v>
      </c>
    </row>
    <row r="108" spans="1:8" ht="12" customHeight="1">
      <c r="A108" s="860">
        <v>100014</v>
      </c>
      <c r="B108" s="852" t="s">
        <v>1020</v>
      </c>
      <c r="C108" s="850">
        <v>0</v>
      </c>
      <c r="D108" s="850">
        <v>0</v>
      </c>
      <c r="E108" s="850">
        <v>0</v>
      </c>
      <c r="F108" s="850">
        <v>1813</v>
      </c>
      <c r="G108" s="850">
        <v>0</v>
      </c>
      <c r="H108" s="849">
        <f t="shared" si="10"/>
        <v>1813</v>
      </c>
    </row>
    <row r="109" spans="1:8" ht="12" customHeight="1">
      <c r="A109" s="845"/>
      <c r="B109" s="852" t="s">
        <v>1021</v>
      </c>
      <c r="C109" s="850">
        <v>0</v>
      </c>
      <c r="D109" s="850">
        <v>0</v>
      </c>
      <c r="E109" s="850">
        <v>0</v>
      </c>
      <c r="F109" s="850">
        <v>260</v>
      </c>
      <c r="G109" s="850">
        <v>0</v>
      </c>
      <c r="H109" s="849">
        <f t="shared" si="10"/>
        <v>260</v>
      </c>
    </row>
    <row r="110" spans="1:8" ht="12" customHeight="1">
      <c r="A110" s="845"/>
      <c r="B110" s="852" t="s">
        <v>1022</v>
      </c>
      <c r="C110" s="850">
        <v>0</v>
      </c>
      <c r="D110" s="850">
        <v>0</v>
      </c>
      <c r="E110" s="850">
        <v>0</v>
      </c>
      <c r="F110" s="850">
        <v>4632</v>
      </c>
      <c r="G110" s="850">
        <v>0</v>
      </c>
      <c r="H110" s="849">
        <f t="shared" si="10"/>
        <v>4632</v>
      </c>
    </row>
    <row r="111" spans="1:8" ht="12" customHeight="1">
      <c r="A111" s="845"/>
      <c r="B111" s="852" t="s">
        <v>1023</v>
      </c>
      <c r="C111" s="850">
        <v>0</v>
      </c>
      <c r="D111" s="850">
        <v>0</v>
      </c>
      <c r="E111" s="850">
        <v>0</v>
      </c>
      <c r="F111" s="850">
        <v>0</v>
      </c>
      <c r="G111" s="850">
        <v>641</v>
      </c>
      <c r="H111" s="849">
        <f t="shared" si="10"/>
        <v>641</v>
      </c>
    </row>
    <row r="112" spans="1:8" ht="12" customHeight="1">
      <c r="A112" s="845"/>
      <c r="B112" s="851" t="s">
        <v>1024</v>
      </c>
      <c r="C112" s="859" t="s">
        <v>1025</v>
      </c>
      <c r="D112" s="850">
        <v>14</v>
      </c>
      <c r="E112" s="859" t="s">
        <v>1025</v>
      </c>
      <c r="F112" s="859">
        <v>0</v>
      </c>
      <c r="G112" s="859" t="s">
        <v>1025</v>
      </c>
      <c r="H112" s="849">
        <f t="shared" si="10"/>
        <v>14</v>
      </c>
    </row>
    <row r="113" spans="1:8" ht="12" customHeight="1">
      <c r="A113" s="845"/>
      <c r="B113" s="848" t="s">
        <v>1026</v>
      </c>
      <c r="C113" s="847">
        <v>0</v>
      </c>
      <c r="D113" s="847">
        <v>500</v>
      </c>
      <c r="E113" s="847">
        <v>0</v>
      </c>
      <c r="F113" s="847">
        <v>128</v>
      </c>
      <c r="G113" s="847">
        <v>0</v>
      </c>
      <c r="H113" s="846">
        <f t="shared" si="10"/>
        <v>628</v>
      </c>
    </row>
    <row r="114" spans="1:8" ht="12" customHeight="1">
      <c r="A114" s="845"/>
      <c r="B114" s="844" t="s">
        <v>1027</v>
      </c>
      <c r="C114" s="843">
        <v>0</v>
      </c>
      <c r="D114" s="843">
        <v>514</v>
      </c>
      <c r="E114" s="843">
        <v>873</v>
      </c>
      <c r="F114" s="843">
        <v>8971</v>
      </c>
      <c r="G114" s="843">
        <v>10454</v>
      </c>
      <c r="H114" s="842">
        <f>SUM(H106:H113)</f>
        <v>20812</v>
      </c>
    </row>
    <row r="115" spans="1:8" ht="12" customHeight="1" thickBot="1">
      <c r="A115" s="841"/>
      <c r="B115" s="840" t="s">
        <v>1028</v>
      </c>
      <c r="C115" s="839"/>
      <c r="D115" s="839"/>
      <c r="E115" s="839"/>
      <c r="F115" s="839"/>
      <c r="G115" s="839"/>
      <c r="H115" s="838">
        <f>H114/(G114+A108)</f>
        <v>0.18839845022993085</v>
      </c>
    </row>
    <row r="116" spans="1:8" ht="12" customHeight="1">
      <c r="A116" s="858" t="s">
        <v>112</v>
      </c>
      <c r="B116" s="857" t="s">
        <v>1018</v>
      </c>
      <c r="C116" s="856">
        <v>1381</v>
      </c>
      <c r="D116" s="856">
        <v>0</v>
      </c>
      <c r="E116" s="856">
        <v>0</v>
      </c>
      <c r="F116" s="856">
        <v>0</v>
      </c>
      <c r="G116" s="856">
        <v>5688</v>
      </c>
      <c r="H116" s="855">
        <f t="shared" ref="H116:H123" si="11">SUM(C116:G116)</f>
        <v>7069</v>
      </c>
    </row>
    <row r="117" spans="1:8" ht="12" customHeight="1">
      <c r="A117" s="845"/>
      <c r="B117" s="852" t="s">
        <v>1019</v>
      </c>
      <c r="C117" s="850">
        <v>746</v>
      </c>
      <c r="D117" s="850">
        <v>2337</v>
      </c>
      <c r="E117" s="850">
        <v>0</v>
      </c>
      <c r="F117" s="850">
        <v>0</v>
      </c>
      <c r="G117" s="850">
        <v>145</v>
      </c>
      <c r="H117" s="849">
        <f t="shared" si="11"/>
        <v>3228</v>
      </c>
    </row>
    <row r="118" spans="1:8" ht="12" customHeight="1">
      <c r="A118" s="860">
        <v>97569</v>
      </c>
      <c r="B118" s="852" t="s">
        <v>1020</v>
      </c>
      <c r="C118" s="850">
        <v>1225</v>
      </c>
      <c r="D118" s="850">
        <v>0</v>
      </c>
      <c r="E118" s="850">
        <v>0</v>
      </c>
      <c r="F118" s="850">
        <v>0</v>
      </c>
      <c r="G118" s="850">
        <v>0</v>
      </c>
      <c r="H118" s="849">
        <f t="shared" si="11"/>
        <v>1225</v>
      </c>
    </row>
    <row r="119" spans="1:8" ht="12" customHeight="1">
      <c r="A119" s="845"/>
      <c r="B119" s="852" t="s">
        <v>1021</v>
      </c>
      <c r="C119" s="850">
        <v>776</v>
      </c>
      <c r="D119" s="850">
        <v>0</v>
      </c>
      <c r="E119" s="850">
        <v>0</v>
      </c>
      <c r="F119" s="850">
        <v>0</v>
      </c>
      <c r="G119" s="850">
        <v>19</v>
      </c>
      <c r="H119" s="849">
        <f t="shared" si="11"/>
        <v>795</v>
      </c>
    </row>
    <row r="120" spans="1:8" ht="12" customHeight="1">
      <c r="A120" s="845"/>
      <c r="B120" s="852" t="s">
        <v>1022</v>
      </c>
      <c r="C120" s="850">
        <v>0</v>
      </c>
      <c r="D120" s="850">
        <v>0</v>
      </c>
      <c r="E120" s="850">
        <v>0</v>
      </c>
      <c r="F120" s="850">
        <v>0</v>
      </c>
      <c r="G120" s="850">
        <v>0</v>
      </c>
      <c r="H120" s="849">
        <f t="shared" si="11"/>
        <v>0</v>
      </c>
    </row>
    <row r="121" spans="1:8" ht="12" customHeight="1">
      <c r="A121" s="845"/>
      <c r="B121" s="852" t="s">
        <v>1023</v>
      </c>
      <c r="C121" s="850">
        <v>272</v>
      </c>
      <c r="D121" s="850">
        <v>0</v>
      </c>
      <c r="E121" s="850">
        <v>0</v>
      </c>
      <c r="F121" s="850">
        <v>0</v>
      </c>
      <c r="G121" s="850">
        <v>482</v>
      </c>
      <c r="H121" s="849">
        <f t="shared" si="11"/>
        <v>754</v>
      </c>
    </row>
    <row r="122" spans="1:8" ht="12" customHeight="1">
      <c r="A122" s="845"/>
      <c r="B122" s="851" t="s">
        <v>1024</v>
      </c>
      <c r="C122" s="859" t="s">
        <v>1025</v>
      </c>
      <c r="D122" s="850">
        <v>6868</v>
      </c>
      <c r="E122" s="859" t="s">
        <v>1025</v>
      </c>
      <c r="F122" s="859">
        <v>0</v>
      </c>
      <c r="G122" s="859" t="s">
        <v>1025</v>
      </c>
      <c r="H122" s="849">
        <f t="shared" si="11"/>
        <v>6868</v>
      </c>
    </row>
    <row r="123" spans="1:8" ht="12" customHeight="1">
      <c r="A123" s="845"/>
      <c r="B123" s="848" t="s">
        <v>1026</v>
      </c>
      <c r="C123" s="847">
        <v>423</v>
      </c>
      <c r="D123" s="847">
        <v>0</v>
      </c>
      <c r="E123" s="847">
        <v>0</v>
      </c>
      <c r="F123" s="847">
        <v>0</v>
      </c>
      <c r="G123" s="847">
        <v>4</v>
      </c>
      <c r="H123" s="846">
        <f t="shared" si="11"/>
        <v>427</v>
      </c>
    </row>
    <row r="124" spans="1:8" ht="12" customHeight="1">
      <c r="A124" s="845"/>
      <c r="B124" s="844" t="s">
        <v>1027</v>
      </c>
      <c r="C124" s="843">
        <v>4823</v>
      </c>
      <c r="D124" s="843">
        <v>9205</v>
      </c>
      <c r="E124" s="843">
        <v>0</v>
      </c>
      <c r="F124" s="843">
        <v>0</v>
      </c>
      <c r="G124" s="843">
        <v>6338</v>
      </c>
      <c r="H124" s="842">
        <f>SUM(H116:H123)</f>
        <v>20366</v>
      </c>
    </row>
    <row r="125" spans="1:8" ht="12" customHeight="1" thickBot="1">
      <c r="A125" s="841"/>
      <c r="B125" s="840" t="s">
        <v>1028</v>
      </c>
      <c r="C125" s="839"/>
      <c r="D125" s="839"/>
      <c r="E125" s="839"/>
      <c r="F125" s="839"/>
      <c r="G125" s="839"/>
      <c r="H125" s="838">
        <f>H124/(G124+A118)</f>
        <v>0.19600219426987595</v>
      </c>
    </row>
    <row r="126" spans="1:8" ht="12" customHeight="1">
      <c r="A126" s="858" t="s">
        <v>122</v>
      </c>
      <c r="B126" s="857" t="s">
        <v>1018</v>
      </c>
      <c r="C126" s="856">
        <v>0</v>
      </c>
      <c r="D126" s="856">
        <v>0</v>
      </c>
      <c r="E126" s="856">
        <v>0</v>
      </c>
      <c r="F126" s="856">
        <v>0</v>
      </c>
      <c r="G126" s="856">
        <v>5209</v>
      </c>
      <c r="H126" s="855">
        <f t="shared" ref="H126:H133" si="12">SUM(C126:G126)</f>
        <v>5209</v>
      </c>
    </row>
    <row r="127" spans="1:8" ht="12" customHeight="1">
      <c r="A127" s="845"/>
      <c r="B127" s="852" t="s">
        <v>1019</v>
      </c>
      <c r="C127" s="850">
        <v>0</v>
      </c>
      <c r="D127" s="850">
        <v>0</v>
      </c>
      <c r="E127" s="850">
        <v>416</v>
      </c>
      <c r="F127" s="850">
        <v>171</v>
      </c>
      <c r="G127" s="850">
        <v>46</v>
      </c>
      <c r="H127" s="849">
        <f t="shared" si="12"/>
        <v>633</v>
      </c>
    </row>
    <row r="128" spans="1:8" ht="12" customHeight="1">
      <c r="A128" s="860">
        <v>70261</v>
      </c>
      <c r="B128" s="852" t="s">
        <v>1020</v>
      </c>
      <c r="C128" s="850">
        <v>0</v>
      </c>
      <c r="D128" s="850">
        <v>0</v>
      </c>
      <c r="E128" s="850">
        <v>0</v>
      </c>
      <c r="F128" s="850">
        <v>833</v>
      </c>
      <c r="G128" s="850">
        <v>0</v>
      </c>
      <c r="H128" s="849">
        <f t="shared" si="12"/>
        <v>833</v>
      </c>
    </row>
    <row r="129" spans="1:8" ht="12" customHeight="1">
      <c r="A129" s="845"/>
      <c r="B129" s="852" t="s">
        <v>1021</v>
      </c>
      <c r="C129" s="850">
        <v>0</v>
      </c>
      <c r="D129" s="850">
        <v>0</v>
      </c>
      <c r="E129" s="850">
        <v>0</v>
      </c>
      <c r="F129" s="850">
        <v>430</v>
      </c>
      <c r="G129" s="850">
        <v>0</v>
      </c>
      <c r="H129" s="849">
        <f t="shared" si="12"/>
        <v>430</v>
      </c>
    </row>
    <row r="130" spans="1:8" ht="12" customHeight="1">
      <c r="A130" s="845"/>
      <c r="B130" s="852" t="s">
        <v>1022</v>
      </c>
      <c r="C130" s="850">
        <v>0</v>
      </c>
      <c r="D130" s="850">
        <v>0</v>
      </c>
      <c r="E130" s="850">
        <v>0</v>
      </c>
      <c r="F130" s="850">
        <v>1868</v>
      </c>
      <c r="G130" s="850">
        <v>0</v>
      </c>
      <c r="H130" s="849">
        <f t="shared" si="12"/>
        <v>1868</v>
      </c>
    </row>
    <row r="131" spans="1:8" ht="12" customHeight="1">
      <c r="A131" s="845"/>
      <c r="B131" s="852" t="s">
        <v>1023</v>
      </c>
      <c r="C131" s="850">
        <v>0</v>
      </c>
      <c r="D131" s="850">
        <v>0</v>
      </c>
      <c r="E131" s="850">
        <v>0</v>
      </c>
      <c r="F131" s="850">
        <v>0</v>
      </c>
      <c r="G131" s="850">
        <v>304</v>
      </c>
      <c r="H131" s="849">
        <f t="shared" si="12"/>
        <v>304</v>
      </c>
    </row>
    <row r="132" spans="1:8" ht="12" customHeight="1">
      <c r="A132" s="845"/>
      <c r="B132" s="851" t="s">
        <v>1024</v>
      </c>
      <c r="C132" s="859" t="s">
        <v>1025</v>
      </c>
      <c r="D132" s="850">
        <v>0</v>
      </c>
      <c r="E132" s="859" t="s">
        <v>1025</v>
      </c>
      <c r="F132" s="859">
        <v>0</v>
      </c>
      <c r="G132" s="859" t="s">
        <v>1025</v>
      </c>
      <c r="H132" s="849">
        <f t="shared" si="12"/>
        <v>0</v>
      </c>
    </row>
    <row r="133" spans="1:8" ht="12" customHeight="1">
      <c r="A133" s="845"/>
      <c r="B133" s="848" t="s">
        <v>1026</v>
      </c>
      <c r="C133" s="847">
        <v>0</v>
      </c>
      <c r="D133" s="847">
        <v>0</v>
      </c>
      <c r="E133" s="847">
        <v>27</v>
      </c>
      <c r="F133" s="847">
        <v>676</v>
      </c>
      <c r="G133" s="847">
        <v>0</v>
      </c>
      <c r="H133" s="846">
        <f t="shared" si="12"/>
        <v>703</v>
      </c>
    </row>
    <row r="134" spans="1:8" ht="12" customHeight="1">
      <c r="A134" s="845"/>
      <c r="B134" s="844" t="s">
        <v>1027</v>
      </c>
      <c r="C134" s="843">
        <v>0</v>
      </c>
      <c r="D134" s="843">
        <v>0</v>
      </c>
      <c r="E134" s="843">
        <v>443</v>
      </c>
      <c r="F134" s="843">
        <v>3978</v>
      </c>
      <c r="G134" s="843">
        <v>5559</v>
      </c>
      <c r="H134" s="842">
        <f>SUM(H126:H133)</f>
        <v>9980</v>
      </c>
    </row>
    <row r="135" spans="1:8" ht="12" customHeight="1" thickBot="1">
      <c r="A135" s="841"/>
      <c r="B135" s="840" t="s">
        <v>1028</v>
      </c>
      <c r="C135" s="839"/>
      <c r="D135" s="839"/>
      <c r="E135" s="839"/>
      <c r="F135" s="839"/>
      <c r="G135" s="839"/>
      <c r="H135" s="838">
        <f>H134/(G134+A128)</f>
        <v>0.13162753890793985</v>
      </c>
    </row>
    <row r="136" spans="1:8" ht="12" customHeight="1">
      <c r="A136" s="858" t="s">
        <v>612</v>
      </c>
      <c r="B136" s="857" t="s">
        <v>1018</v>
      </c>
      <c r="C136" s="856">
        <v>332</v>
      </c>
      <c r="D136" s="856">
        <v>0</v>
      </c>
      <c r="E136" s="856">
        <v>0</v>
      </c>
      <c r="F136" s="856">
        <v>0</v>
      </c>
      <c r="G136" s="856">
        <v>402</v>
      </c>
      <c r="H136" s="855">
        <f t="shared" ref="H136:H143" si="13">SUM(C136:G136)</f>
        <v>734</v>
      </c>
    </row>
    <row r="137" spans="1:8" ht="12" customHeight="1">
      <c r="A137" s="845"/>
      <c r="B137" s="852" t="s">
        <v>1019</v>
      </c>
      <c r="C137" s="850">
        <v>0</v>
      </c>
      <c r="D137" s="850">
        <v>0</v>
      </c>
      <c r="E137" s="850">
        <v>318</v>
      </c>
      <c r="F137" s="850">
        <v>108</v>
      </c>
      <c r="G137" s="850">
        <v>15</v>
      </c>
      <c r="H137" s="849">
        <f t="shared" si="13"/>
        <v>441</v>
      </c>
    </row>
    <row r="138" spans="1:8" ht="12" customHeight="1">
      <c r="A138" s="860">
        <v>48207</v>
      </c>
      <c r="B138" s="852" t="s">
        <v>1020</v>
      </c>
      <c r="C138" s="850">
        <v>0</v>
      </c>
      <c r="D138" s="850">
        <v>0</v>
      </c>
      <c r="E138" s="850">
        <v>0</v>
      </c>
      <c r="F138" s="850">
        <v>680</v>
      </c>
      <c r="G138" s="850">
        <v>0</v>
      </c>
      <c r="H138" s="849">
        <f t="shared" si="13"/>
        <v>680</v>
      </c>
    </row>
    <row r="139" spans="1:8" ht="12" customHeight="1">
      <c r="A139" s="845"/>
      <c r="B139" s="852" t="s">
        <v>1021</v>
      </c>
      <c r="C139" s="850">
        <v>0</v>
      </c>
      <c r="D139" s="850">
        <v>0</v>
      </c>
      <c r="E139" s="850">
        <v>0</v>
      </c>
      <c r="F139" s="850">
        <v>300</v>
      </c>
      <c r="G139" s="850">
        <v>0</v>
      </c>
      <c r="H139" s="849">
        <f t="shared" si="13"/>
        <v>300</v>
      </c>
    </row>
    <row r="140" spans="1:8" ht="12" customHeight="1">
      <c r="A140" s="845"/>
      <c r="B140" s="852" t="s">
        <v>1022</v>
      </c>
      <c r="C140" s="850">
        <v>0</v>
      </c>
      <c r="D140" s="850">
        <v>0</v>
      </c>
      <c r="E140" s="850">
        <v>0</v>
      </c>
      <c r="F140" s="850">
        <v>584</v>
      </c>
      <c r="G140" s="850">
        <v>0</v>
      </c>
      <c r="H140" s="849">
        <f t="shared" si="13"/>
        <v>584</v>
      </c>
    </row>
    <row r="141" spans="1:8" ht="12" customHeight="1">
      <c r="A141" s="845"/>
      <c r="B141" s="852" t="s">
        <v>1023</v>
      </c>
      <c r="C141" s="850">
        <v>523</v>
      </c>
      <c r="D141" s="850">
        <v>0</v>
      </c>
      <c r="E141" s="850">
        <v>0</v>
      </c>
      <c r="F141" s="850">
        <v>0</v>
      </c>
      <c r="G141" s="850">
        <v>20</v>
      </c>
      <c r="H141" s="849">
        <f t="shared" si="13"/>
        <v>543</v>
      </c>
    </row>
    <row r="142" spans="1:8" ht="12" customHeight="1">
      <c r="A142" s="845"/>
      <c r="B142" s="851" t="s">
        <v>1024</v>
      </c>
      <c r="C142" s="859" t="s">
        <v>1025</v>
      </c>
      <c r="D142" s="850">
        <v>0</v>
      </c>
      <c r="E142" s="859" t="s">
        <v>1025</v>
      </c>
      <c r="F142" s="859">
        <v>0</v>
      </c>
      <c r="G142" s="859" t="s">
        <v>1025</v>
      </c>
      <c r="H142" s="849">
        <f t="shared" si="13"/>
        <v>0</v>
      </c>
    </row>
    <row r="143" spans="1:8" ht="12" customHeight="1">
      <c r="A143" s="845"/>
      <c r="B143" s="848" t="s">
        <v>1026</v>
      </c>
      <c r="C143" s="847">
        <v>0</v>
      </c>
      <c r="D143" s="847">
        <v>0</v>
      </c>
      <c r="E143" s="847">
        <v>12</v>
      </c>
      <c r="F143" s="847">
        <v>22</v>
      </c>
      <c r="G143" s="847">
        <v>0</v>
      </c>
      <c r="H143" s="846">
        <f t="shared" si="13"/>
        <v>34</v>
      </c>
    </row>
    <row r="144" spans="1:8" ht="12" customHeight="1">
      <c r="A144" s="845"/>
      <c r="B144" s="844" t="s">
        <v>1027</v>
      </c>
      <c r="C144" s="843">
        <v>855</v>
      </c>
      <c r="D144" s="843">
        <v>0</v>
      </c>
      <c r="E144" s="843">
        <v>330</v>
      </c>
      <c r="F144" s="843">
        <v>1694</v>
      </c>
      <c r="G144" s="843">
        <v>437</v>
      </c>
      <c r="H144" s="842">
        <f>SUM(H136:H143)</f>
        <v>3316</v>
      </c>
    </row>
    <row r="145" spans="1:8" ht="12" customHeight="1" thickBot="1">
      <c r="A145" s="841"/>
      <c r="B145" s="840" t="s">
        <v>1028</v>
      </c>
      <c r="C145" s="839"/>
      <c r="D145" s="839"/>
      <c r="E145" s="839"/>
      <c r="F145" s="839"/>
      <c r="G145" s="839"/>
      <c r="H145" s="838">
        <f>H144/(G144+A138)</f>
        <v>6.8168736123674037E-2</v>
      </c>
    </row>
    <row r="146" spans="1:8" ht="12" customHeight="1">
      <c r="A146" s="858" t="s">
        <v>622</v>
      </c>
      <c r="B146" s="857" t="s">
        <v>1018</v>
      </c>
      <c r="C146" s="856">
        <v>0</v>
      </c>
      <c r="D146" s="856">
        <v>0</v>
      </c>
      <c r="E146" s="856">
        <v>0</v>
      </c>
      <c r="F146" s="856">
        <v>9</v>
      </c>
      <c r="G146" s="856">
        <v>2280</v>
      </c>
      <c r="H146" s="855">
        <f t="shared" ref="H146:H153" si="14">SUM(C146:G146)</f>
        <v>2289</v>
      </c>
    </row>
    <row r="147" spans="1:8" ht="12" customHeight="1">
      <c r="A147" s="845"/>
      <c r="B147" s="852" t="s">
        <v>1019</v>
      </c>
      <c r="C147" s="850">
        <v>0</v>
      </c>
      <c r="D147" s="850">
        <v>267</v>
      </c>
      <c r="E147" s="850">
        <v>157</v>
      </c>
      <c r="F147" s="850">
        <v>192</v>
      </c>
      <c r="G147" s="850">
        <v>0</v>
      </c>
      <c r="H147" s="849">
        <f t="shared" si="14"/>
        <v>616</v>
      </c>
    </row>
    <row r="148" spans="1:8" ht="12" customHeight="1">
      <c r="A148" s="860">
        <v>34879</v>
      </c>
      <c r="B148" s="852" t="s">
        <v>1020</v>
      </c>
      <c r="C148" s="850">
        <v>0</v>
      </c>
      <c r="D148" s="850">
        <v>0</v>
      </c>
      <c r="E148" s="850">
        <v>0</v>
      </c>
      <c r="F148" s="850">
        <v>477</v>
      </c>
      <c r="G148" s="850">
        <v>0</v>
      </c>
      <c r="H148" s="849">
        <f t="shared" si="14"/>
        <v>477</v>
      </c>
    </row>
    <row r="149" spans="1:8" ht="12" customHeight="1">
      <c r="A149" s="845"/>
      <c r="B149" s="852" t="s">
        <v>1021</v>
      </c>
      <c r="C149" s="850">
        <v>0</v>
      </c>
      <c r="D149" s="850">
        <v>0</v>
      </c>
      <c r="E149" s="850">
        <v>0</v>
      </c>
      <c r="F149" s="850">
        <v>313</v>
      </c>
      <c r="G149" s="850">
        <v>0</v>
      </c>
      <c r="H149" s="849">
        <f t="shared" si="14"/>
        <v>313</v>
      </c>
    </row>
    <row r="150" spans="1:8" ht="12" customHeight="1">
      <c r="A150" s="845"/>
      <c r="B150" s="852" t="s">
        <v>1022</v>
      </c>
      <c r="C150" s="850">
        <v>0</v>
      </c>
      <c r="D150" s="850">
        <v>0</v>
      </c>
      <c r="E150" s="850">
        <v>0</v>
      </c>
      <c r="F150" s="850">
        <v>672</v>
      </c>
      <c r="G150" s="850">
        <v>189</v>
      </c>
      <c r="H150" s="849">
        <f t="shared" si="14"/>
        <v>861</v>
      </c>
    </row>
    <row r="151" spans="1:8" ht="12" customHeight="1">
      <c r="A151" s="845"/>
      <c r="B151" s="852" t="s">
        <v>1023</v>
      </c>
      <c r="C151" s="850">
        <v>0</v>
      </c>
      <c r="D151" s="850">
        <v>0</v>
      </c>
      <c r="E151" s="850">
        <v>0</v>
      </c>
      <c r="F151" s="850">
        <v>0</v>
      </c>
      <c r="G151" s="850">
        <v>189</v>
      </c>
      <c r="H151" s="849">
        <f t="shared" si="14"/>
        <v>189</v>
      </c>
    </row>
    <row r="152" spans="1:8" ht="12" customHeight="1">
      <c r="A152" s="845"/>
      <c r="B152" s="851" t="s">
        <v>1024</v>
      </c>
      <c r="C152" s="859" t="s">
        <v>1025</v>
      </c>
      <c r="D152" s="850">
        <v>0</v>
      </c>
      <c r="E152" s="859" t="s">
        <v>1025</v>
      </c>
      <c r="F152" s="859">
        <v>0</v>
      </c>
      <c r="G152" s="859" t="s">
        <v>1025</v>
      </c>
      <c r="H152" s="849">
        <f t="shared" si="14"/>
        <v>0</v>
      </c>
    </row>
    <row r="153" spans="1:8" ht="12" customHeight="1">
      <c r="A153" s="845"/>
      <c r="B153" s="848" t="s">
        <v>1026</v>
      </c>
      <c r="C153" s="847">
        <v>0</v>
      </c>
      <c r="D153" s="847">
        <v>118</v>
      </c>
      <c r="E153" s="847">
        <v>0</v>
      </c>
      <c r="F153" s="847">
        <v>0</v>
      </c>
      <c r="G153" s="847">
        <v>0</v>
      </c>
      <c r="H153" s="846">
        <f t="shared" si="14"/>
        <v>118</v>
      </c>
    </row>
    <row r="154" spans="1:8" ht="12" customHeight="1">
      <c r="A154" s="845"/>
      <c r="B154" s="844" t="s">
        <v>1027</v>
      </c>
      <c r="C154" s="843">
        <v>0</v>
      </c>
      <c r="D154" s="843">
        <v>385</v>
      </c>
      <c r="E154" s="843">
        <v>157</v>
      </c>
      <c r="F154" s="843">
        <v>1663</v>
      </c>
      <c r="G154" s="843">
        <v>2658</v>
      </c>
      <c r="H154" s="842">
        <f>SUM(H146:H153)</f>
        <v>4863</v>
      </c>
    </row>
    <row r="155" spans="1:8" ht="12" customHeight="1" thickBot="1">
      <c r="A155" s="841"/>
      <c r="B155" s="840" t="s">
        <v>1028</v>
      </c>
      <c r="C155" s="839"/>
      <c r="D155" s="839"/>
      <c r="E155" s="839"/>
      <c r="F155" s="839"/>
      <c r="G155" s="839"/>
      <c r="H155" s="838">
        <f>H154/(G154+A148)</f>
        <v>0.12955217518714868</v>
      </c>
    </row>
    <row r="156" spans="1:8" ht="12" customHeight="1">
      <c r="A156" s="858" t="s">
        <v>627</v>
      </c>
      <c r="B156" s="857" t="s">
        <v>1018</v>
      </c>
      <c r="C156" s="856">
        <v>3665</v>
      </c>
      <c r="D156" s="856">
        <v>0</v>
      </c>
      <c r="E156" s="856">
        <v>0</v>
      </c>
      <c r="F156" s="856">
        <v>0</v>
      </c>
      <c r="G156" s="856">
        <v>4139</v>
      </c>
      <c r="H156" s="855">
        <f t="shared" ref="H156:H163" si="15">SUM(C156:G156)</f>
        <v>7804</v>
      </c>
    </row>
    <row r="157" spans="1:8" ht="12" customHeight="1">
      <c r="A157" s="845"/>
      <c r="B157" s="852" t="s">
        <v>1019</v>
      </c>
      <c r="C157" s="850">
        <v>0</v>
      </c>
      <c r="D157" s="850">
        <v>0</v>
      </c>
      <c r="E157" s="850">
        <v>378</v>
      </c>
      <c r="F157" s="850">
        <v>318</v>
      </c>
      <c r="G157" s="850">
        <v>160</v>
      </c>
      <c r="H157" s="849">
        <f t="shared" si="15"/>
        <v>856</v>
      </c>
    </row>
    <row r="158" spans="1:8" ht="12" customHeight="1">
      <c r="A158" s="860">
        <v>62207</v>
      </c>
      <c r="B158" s="852" t="s">
        <v>1020</v>
      </c>
      <c r="C158" s="850">
        <v>0</v>
      </c>
      <c r="D158" s="850">
        <v>0</v>
      </c>
      <c r="E158" s="850">
        <v>0</v>
      </c>
      <c r="F158" s="850">
        <v>472</v>
      </c>
      <c r="G158" s="850">
        <v>0</v>
      </c>
      <c r="H158" s="849">
        <f t="shared" si="15"/>
        <v>472</v>
      </c>
    </row>
    <row r="159" spans="1:8" ht="12" customHeight="1">
      <c r="A159" s="845"/>
      <c r="B159" s="852" t="s">
        <v>1021</v>
      </c>
      <c r="C159" s="850">
        <v>0</v>
      </c>
      <c r="D159" s="850">
        <v>0</v>
      </c>
      <c r="E159" s="850">
        <v>0</v>
      </c>
      <c r="F159" s="850">
        <v>209</v>
      </c>
      <c r="G159" s="850">
        <v>0</v>
      </c>
      <c r="H159" s="849">
        <f t="shared" si="15"/>
        <v>209</v>
      </c>
    </row>
    <row r="160" spans="1:8" ht="12" customHeight="1">
      <c r="A160" s="845"/>
      <c r="B160" s="852" t="s">
        <v>1022</v>
      </c>
      <c r="C160" s="850">
        <v>0</v>
      </c>
      <c r="D160" s="850">
        <v>0</v>
      </c>
      <c r="E160" s="850">
        <v>0</v>
      </c>
      <c r="F160" s="850">
        <v>3739</v>
      </c>
      <c r="G160" s="850">
        <v>0</v>
      </c>
      <c r="H160" s="849">
        <f t="shared" si="15"/>
        <v>3739</v>
      </c>
    </row>
    <row r="161" spans="1:8" ht="12" customHeight="1">
      <c r="A161" s="845"/>
      <c r="B161" s="852" t="s">
        <v>1023</v>
      </c>
      <c r="C161" s="850">
        <v>411</v>
      </c>
      <c r="D161" s="850">
        <v>0</v>
      </c>
      <c r="E161" s="850">
        <v>0</v>
      </c>
      <c r="F161" s="850">
        <v>0</v>
      </c>
      <c r="G161" s="850">
        <v>179</v>
      </c>
      <c r="H161" s="849">
        <f t="shared" si="15"/>
        <v>590</v>
      </c>
    </row>
    <row r="162" spans="1:8" ht="12" customHeight="1">
      <c r="A162" s="845"/>
      <c r="B162" s="851" t="s">
        <v>1024</v>
      </c>
      <c r="C162" s="859" t="s">
        <v>1025</v>
      </c>
      <c r="D162" s="850">
        <v>0</v>
      </c>
      <c r="E162" s="859" t="s">
        <v>1025</v>
      </c>
      <c r="F162" s="859">
        <v>0</v>
      </c>
      <c r="G162" s="859" t="s">
        <v>1025</v>
      </c>
      <c r="H162" s="849">
        <f t="shared" si="15"/>
        <v>0</v>
      </c>
    </row>
    <row r="163" spans="1:8" ht="12" customHeight="1">
      <c r="A163" s="845"/>
      <c r="B163" s="848" t="s">
        <v>1026</v>
      </c>
      <c r="C163" s="847">
        <v>0</v>
      </c>
      <c r="D163" s="847">
        <v>0</v>
      </c>
      <c r="E163" s="847">
        <v>189</v>
      </c>
      <c r="F163" s="847">
        <v>42</v>
      </c>
      <c r="G163" s="847">
        <v>0</v>
      </c>
      <c r="H163" s="846">
        <f t="shared" si="15"/>
        <v>231</v>
      </c>
    </row>
    <row r="164" spans="1:8" ht="12" customHeight="1">
      <c r="A164" s="845"/>
      <c r="B164" s="844" t="s">
        <v>1027</v>
      </c>
      <c r="C164" s="843">
        <v>4076</v>
      </c>
      <c r="D164" s="843">
        <v>0</v>
      </c>
      <c r="E164" s="843">
        <v>567</v>
      </c>
      <c r="F164" s="843">
        <v>4780</v>
      </c>
      <c r="G164" s="843">
        <v>4478</v>
      </c>
      <c r="H164" s="842">
        <f>SUM(H156:H163)</f>
        <v>13901</v>
      </c>
    </row>
    <row r="165" spans="1:8" ht="12" customHeight="1" thickBot="1">
      <c r="A165" s="841"/>
      <c r="B165" s="840" t="s">
        <v>1028</v>
      </c>
      <c r="C165" s="839"/>
      <c r="D165" s="839"/>
      <c r="E165" s="839"/>
      <c r="F165" s="839"/>
      <c r="G165" s="839"/>
      <c r="H165" s="838">
        <f>H164/(G164+A158)</f>
        <v>0.20845767413961161</v>
      </c>
    </row>
    <row r="166" spans="1:8" ht="12" customHeight="1">
      <c r="A166" s="858" t="s">
        <v>140</v>
      </c>
      <c r="B166" s="857" t="s">
        <v>1018</v>
      </c>
      <c r="C166" s="856">
        <v>0</v>
      </c>
      <c r="D166" s="856">
        <v>0</v>
      </c>
      <c r="E166" s="856">
        <v>0</v>
      </c>
      <c r="F166" s="856">
        <v>769</v>
      </c>
      <c r="G166" s="856">
        <v>2393</v>
      </c>
      <c r="H166" s="855">
        <f t="shared" ref="H166:H173" si="16">SUM(C166:G166)</f>
        <v>3162</v>
      </c>
    </row>
    <row r="167" spans="1:8" ht="12" customHeight="1">
      <c r="A167" s="845"/>
      <c r="B167" s="852" t="s">
        <v>1019</v>
      </c>
      <c r="C167" s="850">
        <v>0</v>
      </c>
      <c r="D167" s="850">
        <v>214</v>
      </c>
      <c r="E167" s="850">
        <v>90</v>
      </c>
      <c r="F167" s="850">
        <v>456</v>
      </c>
      <c r="G167" s="850">
        <v>40</v>
      </c>
      <c r="H167" s="849">
        <f t="shared" si="16"/>
        <v>800</v>
      </c>
    </row>
    <row r="168" spans="1:8" ht="12" customHeight="1">
      <c r="A168" s="860">
        <v>27524</v>
      </c>
      <c r="B168" s="852" t="s">
        <v>1020</v>
      </c>
      <c r="C168" s="850">
        <v>0</v>
      </c>
      <c r="D168" s="850">
        <v>0</v>
      </c>
      <c r="E168" s="850">
        <v>0</v>
      </c>
      <c r="F168" s="850">
        <v>655</v>
      </c>
      <c r="G168" s="850">
        <v>0</v>
      </c>
      <c r="H168" s="849">
        <f t="shared" si="16"/>
        <v>655</v>
      </c>
    </row>
    <row r="169" spans="1:8" ht="12" customHeight="1">
      <c r="A169" s="845"/>
      <c r="B169" s="852" t="s">
        <v>1021</v>
      </c>
      <c r="C169" s="850">
        <v>0</v>
      </c>
      <c r="D169" s="850">
        <v>0</v>
      </c>
      <c r="E169" s="850">
        <v>0</v>
      </c>
      <c r="F169" s="850">
        <v>230</v>
      </c>
      <c r="G169" s="850">
        <v>0</v>
      </c>
      <c r="H169" s="849">
        <f t="shared" si="16"/>
        <v>230</v>
      </c>
    </row>
    <row r="170" spans="1:8" ht="12" customHeight="1">
      <c r="A170" s="845"/>
      <c r="B170" s="852" t="s">
        <v>1022</v>
      </c>
      <c r="C170" s="850">
        <v>0</v>
      </c>
      <c r="D170" s="850">
        <v>0</v>
      </c>
      <c r="E170" s="850">
        <v>0</v>
      </c>
      <c r="F170" s="850">
        <v>721</v>
      </c>
      <c r="G170" s="850">
        <v>0</v>
      </c>
      <c r="H170" s="849">
        <f t="shared" si="16"/>
        <v>721</v>
      </c>
    </row>
    <row r="171" spans="1:8" ht="12" customHeight="1">
      <c r="A171" s="845"/>
      <c r="B171" s="852" t="s">
        <v>1023</v>
      </c>
      <c r="C171" s="850">
        <v>0</v>
      </c>
      <c r="D171" s="850">
        <v>0</v>
      </c>
      <c r="E171" s="850">
        <v>0</v>
      </c>
      <c r="F171" s="850">
        <v>165</v>
      </c>
      <c r="G171" s="850">
        <v>250</v>
      </c>
      <c r="H171" s="849">
        <f t="shared" si="16"/>
        <v>415</v>
      </c>
    </row>
    <row r="172" spans="1:8" ht="12" customHeight="1">
      <c r="A172" s="845"/>
      <c r="B172" s="851" t="s">
        <v>1024</v>
      </c>
      <c r="C172" s="859" t="s">
        <v>1025</v>
      </c>
      <c r="D172" s="850">
        <v>0</v>
      </c>
      <c r="E172" s="859" t="s">
        <v>1025</v>
      </c>
      <c r="F172" s="859">
        <v>0</v>
      </c>
      <c r="G172" s="859" t="s">
        <v>1025</v>
      </c>
      <c r="H172" s="849">
        <f t="shared" si="16"/>
        <v>0</v>
      </c>
    </row>
    <row r="173" spans="1:8" ht="12" customHeight="1">
      <c r="A173" s="845"/>
      <c r="B173" s="848" t="s">
        <v>1026</v>
      </c>
      <c r="C173" s="847">
        <v>0</v>
      </c>
      <c r="D173" s="847">
        <v>95</v>
      </c>
      <c r="E173" s="847">
        <v>0</v>
      </c>
      <c r="F173" s="847">
        <v>6</v>
      </c>
      <c r="G173" s="847">
        <v>0</v>
      </c>
      <c r="H173" s="846">
        <f t="shared" si="16"/>
        <v>101</v>
      </c>
    </row>
    <row r="174" spans="1:8" ht="12" customHeight="1">
      <c r="A174" s="845"/>
      <c r="B174" s="844" t="s">
        <v>1027</v>
      </c>
      <c r="C174" s="843">
        <v>0</v>
      </c>
      <c r="D174" s="843">
        <v>309</v>
      </c>
      <c r="E174" s="843">
        <v>90</v>
      </c>
      <c r="F174" s="843">
        <v>3002</v>
      </c>
      <c r="G174" s="843">
        <v>2683</v>
      </c>
      <c r="H174" s="842">
        <f>SUM(H166:H173)</f>
        <v>6084</v>
      </c>
    </row>
    <row r="175" spans="1:8" ht="12" customHeight="1" thickBot="1">
      <c r="A175" s="841"/>
      <c r="B175" s="840" t="s">
        <v>1028</v>
      </c>
      <c r="C175" s="839"/>
      <c r="D175" s="839"/>
      <c r="E175" s="839"/>
      <c r="F175" s="839"/>
      <c r="G175" s="839"/>
      <c r="H175" s="838">
        <f>H174/(G174+A168)</f>
        <v>0.20141026914291391</v>
      </c>
    </row>
    <row r="176" spans="1:8" ht="12" customHeight="1">
      <c r="A176" s="858" t="s">
        <v>634</v>
      </c>
      <c r="B176" s="857" t="s">
        <v>1018</v>
      </c>
      <c r="C176" s="856">
        <v>0</v>
      </c>
      <c r="D176" s="856">
        <v>0</v>
      </c>
      <c r="E176" s="856">
        <v>0</v>
      </c>
      <c r="F176" s="856">
        <v>1368</v>
      </c>
      <c r="G176" s="856">
        <v>1486</v>
      </c>
      <c r="H176" s="855">
        <f t="shared" ref="H176:H183" si="17">SUM(C176:G176)</f>
        <v>2854</v>
      </c>
    </row>
    <row r="177" spans="1:8" ht="12" customHeight="1">
      <c r="A177" s="845"/>
      <c r="B177" s="852" t="s">
        <v>1019</v>
      </c>
      <c r="C177" s="850">
        <v>0</v>
      </c>
      <c r="D177" s="850">
        <v>0</v>
      </c>
      <c r="E177" s="850">
        <v>0</v>
      </c>
      <c r="F177" s="850">
        <v>340</v>
      </c>
      <c r="G177" s="850">
        <v>0</v>
      </c>
      <c r="H177" s="849">
        <f t="shared" si="17"/>
        <v>340</v>
      </c>
    </row>
    <row r="178" spans="1:8" ht="12" customHeight="1">
      <c r="A178" s="860">
        <v>32438</v>
      </c>
      <c r="B178" s="852" t="s">
        <v>1020</v>
      </c>
      <c r="C178" s="850">
        <v>0</v>
      </c>
      <c r="D178" s="850">
        <v>0</v>
      </c>
      <c r="E178" s="850">
        <v>0</v>
      </c>
      <c r="F178" s="850">
        <v>536</v>
      </c>
      <c r="G178" s="850">
        <v>0</v>
      </c>
      <c r="H178" s="849">
        <f t="shared" si="17"/>
        <v>536</v>
      </c>
    </row>
    <row r="179" spans="1:8" ht="12" customHeight="1">
      <c r="A179" s="845"/>
      <c r="B179" s="852" t="s">
        <v>1021</v>
      </c>
      <c r="C179" s="850">
        <v>0</v>
      </c>
      <c r="D179" s="850">
        <v>0</v>
      </c>
      <c r="E179" s="850">
        <v>0</v>
      </c>
      <c r="F179" s="850">
        <v>300</v>
      </c>
      <c r="G179" s="850">
        <v>0</v>
      </c>
      <c r="H179" s="849">
        <f t="shared" si="17"/>
        <v>300</v>
      </c>
    </row>
    <row r="180" spans="1:8" ht="12" customHeight="1">
      <c r="A180" s="845"/>
      <c r="B180" s="852" t="s">
        <v>1022</v>
      </c>
      <c r="C180" s="850">
        <v>0</v>
      </c>
      <c r="D180" s="850">
        <v>0</v>
      </c>
      <c r="E180" s="850">
        <v>0</v>
      </c>
      <c r="F180" s="850">
        <v>754</v>
      </c>
      <c r="G180" s="850">
        <v>0</v>
      </c>
      <c r="H180" s="849">
        <f t="shared" si="17"/>
        <v>754</v>
      </c>
    </row>
    <row r="181" spans="1:8" ht="12" customHeight="1">
      <c r="A181" s="845"/>
      <c r="B181" s="852" t="s">
        <v>1023</v>
      </c>
      <c r="C181" s="850">
        <v>0</v>
      </c>
      <c r="D181" s="850">
        <v>0</v>
      </c>
      <c r="E181" s="850">
        <v>0</v>
      </c>
      <c r="F181" s="850">
        <v>0</v>
      </c>
      <c r="G181" s="850">
        <v>37</v>
      </c>
      <c r="H181" s="849">
        <f t="shared" si="17"/>
        <v>37</v>
      </c>
    </row>
    <row r="182" spans="1:8" ht="12" customHeight="1">
      <c r="A182" s="845"/>
      <c r="B182" s="851" t="s">
        <v>1024</v>
      </c>
      <c r="C182" s="859" t="s">
        <v>1025</v>
      </c>
      <c r="D182" s="850">
        <v>0</v>
      </c>
      <c r="E182" s="859" t="s">
        <v>1025</v>
      </c>
      <c r="F182" s="859">
        <v>0</v>
      </c>
      <c r="G182" s="859" t="s">
        <v>1025</v>
      </c>
      <c r="H182" s="849">
        <f t="shared" si="17"/>
        <v>0</v>
      </c>
    </row>
    <row r="183" spans="1:8" ht="12" customHeight="1">
      <c r="A183" s="845"/>
      <c r="B183" s="848" t="s">
        <v>1026</v>
      </c>
      <c r="C183" s="847">
        <v>0</v>
      </c>
      <c r="D183" s="847">
        <v>0</v>
      </c>
      <c r="E183" s="847">
        <v>0</v>
      </c>
      <c r="F183" s="847">
        <v>42</v>
      </c>
      <c r="G183" s="847">
        <v>0</v>
      </c>
      <c r="H183" s="846">
        <f t="shared" si="17"/>
        <v>42</v>
      </c>
    </row>
    <row r="184" spans="1:8" ht="12" customHeight="1">
      <c r="A184" s="845"/>
      <c r="B184" s="844" t="s">
        <v>1027</v>
      </c>
      <c r="C184" s="843">
        <v>0</v>
      </c>
      <c r="D184" s="843">
        <v>0</v>
      </c>
      <c r="E184" s="843">
        <v>0</v>
      </c>
      <c r="F184" s="843">
        <v>3340</v>
      </c>
      <c r="G184" s="843">
        <v>1523</v>
      </c>
      <c r="H184" s="842">
        <f>SUM(H176:H183)</f>
        <v>4863</v>
      </c>
    </row>
    <row r="185" spans="1:8" ht="12" customHeight="1" thickBot="1">
      <c r="A185" s="841"/>
      <c r="B185" s="840" t="s">
        <v>1028</v>
      </c>
      <c r="C185" s="839"/>
      <c r="D185" s="839"/>
      <c r="E185" s="839"/>
      <c r="F185" s="839"/>
      <c r="G185" s="839"/>
      <c r="H185" s="838">
        <f>H184/(G184+A178)</f>
        <v>0.14319366331969025</v>
      </c>
    </row>
    <row r="186" spans="1:8" ht="12" customHeight="1">
      <c r="A186" s="858" t="s">
        <v>636</v>
      </c>
      <c r="B186" s="857" t="s">
        <v>1018</v>
      </c>
      <c r="C186" s="856">
        <v>5</v>
      </c>
      <c r="D186" s="856">
        <v>0</v>
      </c>
      <c r="E186" s="856">
        <v>0</v>
      </c>
      <c r="F186" s="856">
        <v>0</v>
      </c>
      <c r="G186" s="856">
        <v>1720</v>
      </c>
      <c r="H186" s="855">
        <f t="shared" ref="H186:H193" si="18">SUM(C186:G186)</f>
        <v>1725</v>
      </c>
    </row>
    <row r="187" spans="1:8" ht="12" customHeight="1">
      <c r="A187" s="845"/>
      <c r="B187" s="852" t="s">
        <v>1019</v>
      </c>
      <c r="C187" s="850">
        <v>0</v>
      </c>
      <c r="D187" s="850">
        <v>5</v>
      </c>
      <c r="E187" s="850">
        <v>215</v>
      </c>
      <c r="F187" s="850">
        <v>146</v>
      </c>
      <c r="G187" s="850">
        <v>65</v>
      </c>
      <c r="H187" s="849">
        <f t="shared" si="18"/>
        <v>431</v>
      </c>
    </row>
    <row r="188" spans="1:8" ht="12" customHeight="1">
      <c r="A188" s="860">
        <v>34045</v>
      </c>
      <c r="B188" s="852" t="s">
        <v>1020</v>
      </c>
      <c r="C188" s="850">
        <v>0</v>
      </c>
      <c r="D188" s="850">
        <v>0</v>
      </c>
      <c r="E188" s="850">
        <v>0</v>
      </c>
      <c r="F188" s="850">
        <v>464</v>
      </c>
      <c r="G188" s="850">
        <v>0</v>
      </c>
      <c r="H188" s="849">
        <f t="shared" si="18"/>
        <v>464</v>
      </c>
    </row>
    <row r="189" spans="1:8" ht="12" customHeight="1">
      <c r="A189" s="845"/>
      <c r="B189" s="852" t="s">
        <v>1021</v>
      </c>
      <c r="C189" s="850">
        <v>0</v>
      </c>
      <c r="D189" s="850">
        <v>0</v>
      </c>
      <c r="E189" s="850">
        <v>0</v>
      </c>
      <c r="F189" s="850">
        <v>124</v>
      </c>
      <c r="G189" s="850">
        <v>0</v>
      </c>
      <c r="H189" s="849">
        <f t="shared" si="18"/>
        <v>124</v>
      </c>
    </row>
    <row r="190" spans="1:8" ht="12" customHeight="1">
      <c r="A190" s="845"/>
      <c r="B190" s="852" t="s">
        <v>1022</v>
      </c>
      <c r="C190" s="850">
        <v>0</v>
      </c>
      <c r="D190" s="850">
        <v>0</v>
      </c>
      <c r="E190" s="850">
        <v>0</v>
      </c>
      <c r="F190" s="850">
        <v>1087</v>
      </c>
      <c r="G190" s="850">
        <v>0</v>
      </c>
      <c r="H190" s="849">
        <f t="shared" si="18"/>
        <v>1087</v>
      </c>
    </row>
    <row r="191" spans="1:8" ht="12" customHeight="1">
      <c r="A191" s="845"/>
      <c r="B191" s="852" t="s">
        <v>1023</v>
      </c>
      <c r="C191" s="850">
        <v>0</v>
      </c>
      <c r="D191" s="850">
        <v>0</v>
      </c>
      <c r="E191" s="850">
        <v>0</v>
      </c>
      <c r="F191" s="850">
        <v>0</v>
      </c>
      <c r="G191" s="850">
        <v>112</v>
      </c>
      <c r="H191" s="849">
        <f t="shared" si="18"/>
        <v>112</v>
      </c>
    </row>
    <row r="192" spans="1:8" ht="12" customHeight="1">
      <c r="A192" s="845"/>
      <c r="B192" s="851" t="s">
        <v>1024</v>
      </c>
      <c r="C192" s="859" t="s">
        <v>1025</v>
      </c>
      <c r="D192" s="850">
        <v>0</v>
      </c>
      <c r="E192" s="859" t="s">
        <v>1025</v>
      </c>
      <c r="F192" s="859">
        <v>0</v>
      </c>
      <c r="G192" s="859" t="s">
        <v>1025</v>
      </c>
      <c r="H192" s="849">
        <f t="shared" si="18"/>
        <v>0</v>
      </c>
    </row>
    <row r="193" spans="1:8" ht="12" customHeight="1">
      <c r="A193" s="845"/>
      <c r="B193" s="848" t="s">
        <v>1026</v>
      </c>
      <c r="C193" s="847">
        <v>412</v>
      </c>
      <c r="D193" s="847">
        <v>0</v>
      </c>
      <c r="E193" s="847">
        <v>0</v>
      </c>
      <c r="F193" s="847">
        <v>0</v>
      </c>
      <c r="G193" s="847">
        <v>0</v>
      </c>
      <c r="H193" s="846">
        <f t="shared" si="18"/>
        <v>412</v>
      </c>
    </row>
    <row r="194" spans="1:8" ht="12" customHeight="1">
      <c r="A194" s="845"/>
      <c r="B194" s="844" t="s">
        <v>1027</v>
      </c>
      <c r="C194" s="843">
        <v>417</v>
      </c>
      <c r="D194" s="843">
        <v>5</v>
      </c>
      <c r="E194" s="843">
        <v>215</v>
      </c>
      <c r="F194" s="843">
        <v>1821</v>
      </c>
      <c r="G194" s="843">
        <v>1897</v>
      </c>
      <c r="H194" s="842">
        <f>SUM(H186:H193)</f>
        <v>4355</v>
      </c>
    </row>
    <row r="195" spans="1:8" ht="12" customHeight="1" thickBot="1">
      <c r="A195" s="841"/>
      <c r="B195" s="840" t="s">
        <v>1028</v>
      </c>
      <c r="C195" s="839"/>
      <c r="D195" s="839"/>
      <c r="E195" s="839"/>
      <c r="F195" s="839"/>
      <c r="G195" s="839"/>
      <c r="H195" s="838">
        <f>H194/(G194+A188)</f>
        <v>0.12116743642535195</v>
      </c>
    </row>
    <row r="196" spans="1:8" ht="12" customHeight="1">
      <c r="A196" s="858" t="s">
        <v>640</v>
      </c>
      <c r="B196" s="857" t="s">
        <v>1018</v>
      </c>
      <c r="C196" s="856">
        <v>0</v>
      </c>
      <c r="D196" s="856">
        <v>0</v>
      </c>
      <c r="E196" s="856">
        <v>0</v>
      </c>
      <c r="F196" s="856">
        <v>1578</v>
      </c>
      <c r="G196" s="856">
        <v>3400</v>
      </c>
      <c r="H196" s="855">
        <f t="shared" ref="H196:H203" si="19">SUM(C196:G196)</f>
        <v>4978</v>
      </c>
    </row>
    <row r="197" spans="1:8" ht="12" customHeight="1">
      <c r="A197" s="845"/>
      <c r="B197" s="852" t="s">
        <v>1019</v>
      </c>
      <c r="C197" s="850">
        <v>0</v>
      </c>
      <c r="D197" s="850">
        <v>0</v>
      </c>
      <c r="E197" s="850">
        <v>269</v>
      </c>
      <c r="F197" s="850">
        <v>361</v>
      </c>
      <c r="G197" s="850">
        <v>0</v>
      </c>
      <c r="H197" s="849">
        <f t="shared" si="19"/>
        <v>630</v>
      </c>
    </row>
    <row r="198" spans="1:8" ht="12" customHeight="1">
      <c r="A198" s="860">
        <v>51804</v>
      </c>
      <c r="B198" s="852" t="s">
        <v>1020</v>
      </c>
      <c r="C198" s="850">
        <v>0</v>
      </c>
      <c r="D198" s="850">
        <v>0</v>
      </c>
      <c r="E198" s="850">
        <v>0</v>
      </c>
      <c r="F198" s="850">
        <v>305</v>
      </c>
      <c r="G198" s="850">
        <v>0</v>
      </c>
      <c r="H198" s="849">
        <f t="shared" si="19"/>
        <v>305</v>
      </c>
    </row>
    <row r="199" spans="1:8" ht="12" customHeight="1">
      <c r="A199" s="845"/>
      <c r="B199" s="852" t="s">
        <v>1021</v>
      </c>
      <c r="C199" s="850">
        <v>0</v>
      </c>
      <c r="D199" s="850">
        <v>0</v>
      </c>
      <c r="E199" s="850">
        <v>0</v>
      </c>
      <c r="F199" s="850">
        <v>0</v>
      </c>
      <c r="G199" s="850">
        <v>0</v>
      </c>
      <c r="H199" s="849">
        <f t="shared" si="19"/>
        <v>0</v>
      </c>
    </row>
    <row r="200" spans="1:8" ht="12" customHeight="1">
      <c r="A200" s="845"/>
      <c r="B200" s="852" t="s">
        <v>1022</v>
      </c>
      <c r="C200" s="850">
        <v>0</v>
      </c>
      <c r="D200" s="850">
        <v>0</v>
      </c>
      <c r="E200" s="850">
        <v>0</v>
      </c>
      <c r="F200" s="850">
        <v>280</v>
      </c>
      <c r="G200" s="850">
        <v>0</v>
      </c>
      <c r="H200" s="849">
        <f t="shared" si="19"/>
        <v>280</v>
      </c>
    </row>
    <row r="201" spans="1:8" ht="12" customHeight="1">
      <c r="A201" s="845"/>
      <c r="B201" s="852" t="s">
        <v>1023</v>
      </c>
      <c r="C201" s="850">
        <v>0</v>
      </c>
      <c r="D201" s="850">
        <v>0</v>
      </c>
      <c r="E201" s="850">
        <v>0</v>
      </c>
      <c r="F201" s="850">
        <v>226</v>
      </c>
      <c r="G201" s="850">
        <v>261</v>
      </c>
      <c r="H201" s="849">
        <f t="shared" si="19"/>
        <v>487</v>
      </c>
    </row>
    <row r="202" spans="1:8" ht="12" customHeight="1">
      <c r="A202" s="845"/>
      <c r="B202" s="851" t="s">
        <v>1024</v>
      </c>
      <c r="C202" s="859" t="s">
        <v>1025</v>
      </c>
      <c r="D202" s="850">
        <v>0</v>
      </c>
      <c r="E202" s="859" t="s">
        <v>1025</v>
      </c>
      <c r="F202" s="859">
        <v>0</v>
      </c>
      <c r="G202" s="859" t="s">
        <v>1025</v>
      </c>
      <c r="H202" s="849">
        <f t="shared" si="19"/>
        <v>0</v>
      </c>
    </row>
    <row r="203" spans="1:8" ht="12" customHeight="1">
      <c r="A203" s="845"/>
      <c r="B203" s="848" t="s">
        <v>1026</v>
      </c>
      <c r="C203" s="847">
        <v>0</v>
      </c>
      <c r="D203" s="847">
        <v>0</v>
      </c>
      <c r="E203" s="847">
        <v>35</v>
      </c>
      <c r="F203" s="847">
        <v>29</v>
      </c>
      <c r="G203" s="847">
        <v>0</v>
      </c>
      <c r="H203" s="846">
        <f t="shared" si="19"/>
        <v>64</v>
      </c>
    </row>
    <row r="204" spans="1:8" ht="12" customHeight="1">
      <c r="A204" s="845"/>
      <c r="B204" s="844" t="s">
        <v>1027</v>
      </c>
      <c r="C204" s="843">
        <v>0</v>
      </c>
      <c r="D204" s="843">
        <v>0</v>
      </c>
      <c r="E204" s="843">
        <v>304</v>
      </c>
      <c r="F204" s="843">
        <v>2779</v>
      </c>
      <c r="G204" s="843">
        <v>3661</v>
      </c>
      <c r="H204" s="842">
        <f>SUM(H196:H203)</f>
        <v>6744</v>
      </c>
    </row>
    <row r="205" spans="1:8" ht="12" customHeight="1" thickBot="1">
      <c r="A205" s="841"/>
      <c r="B205" s="840" t="s">
        <v>1028</v>
      </c>
      <c r="C205" s="839"/>
      <c r="D205" s="839"/>
      <c r="E205" s="839"/>
      <c r="F205" s="839"/>
      <c r="G205" s="839"/>
      <c r="H205" s="838">
        <f>H204/(G204+A198)</f>
        <v>0.12159019201298116</v>
      </c>
    </row>
    <row r="206" spans="1:8" ht="12" customHeight="1">
      <c r="A206" s="858" t="s">
        <v>648</v>
      </c>
      <c r="B206" s="857" t="s">
        <v>1018</v>
      </c>
      <c r="C206" s="856">
        <v>190</v>
      </c>
      <c r="D206" s="856">
        <v>0</v>
      </c>
      <c r="E206" s="856">
        <v>0</v>
      </c>
      <c r="F206" s="856">
        <v>0</v>
      </c>
      <c r="G206" s="856">
        <v>2945</v>
      </c>
      <c r="H206" s="855">
        <f t="shared" ref="H206:H213" si="20">SUM(C206:G206)</f>
        <v>3135</v>
      </c>
    </row>
    <row r="207" spans="1:8" ht="12" customHeight="1">
      <c r="A207" s="845"/>
      <c r="B207" s="852" t="s">
        <v>1019</v>
      </c>
      <c r="C207" s="850">
        <v>0</v>
      </c>
      <c r="D207" s="850">
        <v>162</v>
      </c>
      <c r="E207" s="850">
        <v>647</v>
      </c>
      <c r="F207" s="850">
        <v>252</v>
      </c>
      <c r="G207" s="850">
        <v>0</v>
      </c>
      <c r="H207" s="849">
        <f t="shared" si="20"/>
        <v>1061</v>
      </c>
    </row>
    <row r="208" spans="1:8" ht="12" customHeight="1">
      <c r="A208" s="860">
        <v>41726</v>
      </c>
      <c r="B208" s="852" t="s">
        <v>1020</v>
      </c>
      <c r="C208" s="850">
        <v>0</v>
      </c>
      <c r="D208" s="850">
        <v>0</v>
      </c>
      <c r="E208" s="850">
        <v>0</v>
      </c>
      <c r="F208" s="850">
        <v>667</v>
      </c>
      <c r="G208" s="850">
        <v>0</v>
      </c>
      <c r="H208" s="849">
        <f t="shared" si="20"/>
        <v>667</v>
      </c>
    </row>
    <row r="209" spans="1:8" ht="12" customHeight="1">
      <c r="A209" s="845"/>
      <c r="B209" s="852" t="s">
        <v>1021</v>
      </c>
      <c r="C209" s="850">
        <v>0</v>
      </c>
      <c r="D209" s="850">
        <v>0</v>
      </c>
      <c r="E209" s="850">
        <v>0</v>
      </c>
      <c r="F209" s="850">
        <v>255</v>
      </c>
      <c r="G209" s="850">
        <v>0</v>
      </c>
      <c r="H209" s="849">
        <f t="shared" si="20"/>
        <v>255</v>
      </c>
    </row>
    <row r="210" spans="1:8" ht="12" customHeight="1">
      <c r="A210" s="845"/>
      <c r="B210" s="852" t="s">
        <v>1022</v>
      </c>
      <c r="C210" s="850">
        <v>0</v>
      </c>
      <c r="D210" s="850">
        <v>0</v>
      </c>
      <c r="E210" s="850">
        <v>0</v>
      </c>
      <c r="F210" s="850">
        <v>0</v>
      </c>
      <c r="G210" s="850">
        <v>0</v>
      </c>
      <c r="H210" s="849">
        <f t="shared" si="20"/>
        <v>0</v>
      </c>
    </row>
    <row r="211" spans="1:8" ht="12" customHeight="1">
      <c r="A211" s="845"/>
      <c r="B211" s="852" t="s">
        <v>1023</v>
      </c>
      <c r="C211" s="850">
        <v>0</v>
      </c>
      <c r="D211" s="850">
        <v>0</v>
      </c>
      <c r="E211" s="850">
        <v>0</v>
      </c>
      <c r="F211" s="850">
        <v>0</v>
      </c>
      <c r="G211" s="850">
        <v>164</v>
      </c>
      <c r="H211" s="849">
        <f t="shared" si="20"/>
        <v>164</v>
      </c>
    </row>
    <row r="212" spans="1:8" ht="12" customHeight="1">
      <c r="A212" s="845"/>
      <c r="B212" s="851" t="s">
        <v>1024</v>
      </c>
      <c r="C212" s="859" t="s">
        <v>1025</v>
      </c>
      <c r="D212" s="850">
        <v>0</v>
      </c>
      <c r="E212" s="859" t="s">
        <v>1025</v>
      </c>
      <c r="F212" s="859">
        <v>0</v>
      </c>
      <c r="G212" s="859" t="s">
        <v>1025</v>
      </c>
      <c r="H212" s="849">
        <f t="shared" si="20"/>
        <v>0</v>
      </c>
    </row>
    <row r="213" spans="1:8" ht="12" customHeight="1">
      <c r="A213" s="845"/>
      <c r="B213" s="848" t="s">
        <v>1026</v>
      </c>
      <c r="C213" s="847">
        <v>0</v>
      </c>
      <c r="D213" s="847">
        <v>0</v>
      </c>
      <c r="E213" s="847">
        <v>28</v>
      </c>
      <c r="F213" s="847">
        <v>0</v>
      </c>
      <c r="G213" s="847">
        <v>0</v>
      </c>
      <c r="H213" s="846">
        <f t="shared" si="20"/>
        <v>28</v>
      </c>
    </row>
    <row r="214" spans="1:8" ht="12" customHeight="1">
      <c r="A214" s="845"/>
      <c r="B214" s="844" t="s">
        <v>1027</v>
      </c>
      <c r="C214" s="843">
        <v>190</v>
      </c>
      <c r="D214" s="843">
        <v>162</v>
      </c>
      <c r="E214" s="843">
        <v>675</v>
      </c>
      <c r="F214" s="843">
        <v>1174</v>
      </c>
      <c r="G214" s="843">
        <v>3109</v>
      </c>
      <c r="H214" s="842">
        <f>SUM(H206:H213)</f>
        <v>5310</v>
      </c>
    </row>
    <row r="215" spans="1:8" ht="12" customHeight="1" thickBot="1">
      <c r="A215" s="841"/>
      <c r="B215" s="840" t="s">
        <v>1028</v>
      </c>
      <c r="C215" s="839"/>
      <c r="D215" s="839"/>
      <c r="E215" s="839"/>
      <c r="F215" s="839"/>
      <c r="G215" s="839"/>
      <c r="H215" s="838">
        <f>H214/(G214+A208)</f>
        <v>0.11843425894948144</v>
      </c>
    </row>
    <row r="216" spans="1:8" ht="12" customHeight="1">
      <c r="A216" s="858" t="s">
        <v>670</v>
      </c>
      <c r="B216" s="857" t="s">
        <v>1018</v>
      </c>
      <c r="C216" s="856">
        <v>95</v>
      </c>
      <c r="D216" s="856">
        <v>0</v>
      </c>
      <c r="E216" s="856">
        <v>0</v>
      </c>
      <c r="F216" s="856">
        <v>0</v>
      </c>
      <c r="G216" s="856">
        <v>859</v>
      </c>
      <c r="H216" s="855">
        <f t="shared" ref="H216:H223" si="21">SUM(C216:G216)</f>
        <v>954</v>
      </c>
    </row>
    <row r="217" spans="1:8" ht="12" customHeight="1">
      <c r="A217" s="845"/>
      <c r="B217" s="852" t="s">
        <v>1019</v>
      </c>
      <c r="C217" s="850">
        <v>0</v>
      </c>
      <c r="D217" s="850">
        <v>167</v>
      </c>
      <c r="E217" s="850">
        <v>160</v>
      </c>
      <c r="F217" s="850">
        <v>74</v>
      </c>
      <c r="G217" s="850">
        <v>21</v>
      </c>
      <c r="H217" s="849">
        <f t="shared" si="21"/>
        <v>422</v>
      </c>
    </row>
    <row r="218" spans="1:8" ht="12" customHeight="1">
      <c r="A218" s="860">
        <v>19941</v>
      </c>
      <c r="B218" s="852" t="s">
        <v>1020</v>
      </c>
      <c r="C218" s="850">
        <v>0</v>
      </c>
      <c r="D218" s="850">
        <v>0</v>
      </c>
      <c r="E218" s="850">
        <v>0</v>
      </c>
      <c r="F218" s="850">
        <v>249</v>
      </c>
      <c r="G218" s="850">
        <v>0</v>
      </c>
      <c r="H218" s="849">
        <f t="shared" si="21"/>
        <v>249</v>
      </c>
    </row>
    <row r="219" spans="1:8" ht="12" customHeight="1">
      <c r="A219" s="845"/>
      <c r="B219" s="852" t="s">
        <v>1021</v>
      </c>
      <c r="C219" s="850">
        <v>0</v>
      </c>
      <c r="D219" s="850">
        <v>0</v>
      </c>
      <c r="E219" s="850">
        <v>0</v>
      </c>
      <c r="F219" s="850">
        <v>39</v>
      </c>
      <c r="G219" s="850">
        <v>0</v>
      </c>
      <c r="H219" s="849">
        <f t="shared" si="21"/>
        <v>39</v>
      </c>
    </row>
    <row r="220" spans="1:8" ht="12" customHeight="1">
      <c r="A220" s="845"/>
      <c r="B220" s="852" t="s">
        <v>1022</v>
      </c>
      <c r="C220" s="850">
        <v>0</v>
      </c>
      <c r="D220" s="850">
        <v>0</v>
      </c>
      <c r="E220" s="850">
        <v>0</v>
      </c>
      <c r="F220" s="850">
        <v>0</v>
      </c>
      <c r="G220" s="850">
        <v>0</v>
      </c>
      <c r="H220" s="849">
        <f t="shared" si="21"/>
        <v>0</v>
      </c>
    </row>
    <row r="221" spans="1:8" ht="12" customHeight="1">
      <c r="A221" s="845"/>
      <c r="B221" s="852" t="s">
        <v>1023</v>
      </c>
      <c r="C221" s="850">
        <v>0</v>
      </c>
      <c r="D221" s="850">
        <v>0</v>
      </c>
      <c r="E221" s="850">
        <v>0</v>
      </c>
      <c r="F221" s="850">
        <v>0</v>
      </c>
      <c r="G221" s="850">
        <v>22</v>
      </c>
      <c r="H221" s="849">
        <f t="shared" si="21"/>
        <v>22</v>
      </c>
    </row>
    <row r="222" spans="1:8" ht="12" customHeight="1">
      <c r="A222" s="845"/>
      <c r="B222" s="851" t="s">
        <v>1024</v>
      </c>
      <c r="C222" s="859" t="s">
        <v>1025</v>
      </c>
      <c r="D222" s="850">
        <v>0</v>
      </c>
      <c r="E222" s="859" t="s">
        <v>1025</v>
      </c>
      <c r="F222" s="859">
        <v>0</v>
      </c>
      <c r="G222" s="859" t="s">
        <v>1025</v>
      </c>
      <c r="H222" s="849">
        <f t="shared" si="21"/>
        <v>0</v>
      </c>
    </row>
    <row r="223" spans="1:8" ht="12" customHeight="1">
      <c r="A223" s="845"/>
      <c r="B223" s="848" t="s">
        <v>1026</v>
      </c>
      <c r="C223" s="847">
        <v>0</v>
      </c>
      <c r="D223" s="847">
        <v>0</v>
      </c>
      <c r="E223" s="847">
        <v>0</v>
      </c>
      <c r="F223" s="847">
        <v>0</v>
      </c>
      <c r="G223" s="847">
        <v>0</v>
      </c>
      <c r="H223" s="846">
        <f t="shared" si="21"/>
        <v>0</v>
      </c>
    </row>
    <row r="224" spans="1:8" ht="12" customHeight="1">
      <c r="A224" s="845"/>
      <c r="B224" s="844" t="s">
        <v>1027</v>
      </c>
      <c r="C224" s="843">
        <v>95</v>
      </c>
      <c r="D224" s="843">
        <v>167</v>
      </c>
      <c r="E224" s="843">
        <v>160</v>
      </c>
      <c r="F224" s="843">
        <v>362</v>
      </c>
      <c r="G224" s="843">
        <v>902</v>
      </c>
      <c r="H224" s="842">
        <f>SUM(H216:H223)</f>
        <v>1686</v>
      </c>
    </row>
    <row r="225" spans="1:8" ht="12" customHeight="1" thickBot="1">
      <c r="A225" s="841"/>
      <c r="B225" s="840" t="s">
        <v>1028</v>
      </c>
      <c r="C225" s="839"/>
      <c r="D225" s="839"/>
      <c r="E225" s="839"/>
      <c r="F225" s="839"/>
      <c r="G225" s="839"/>
      <c r="H225" s="838">
        <f>H224/(G224+A218)</f>
        <v>8.0890466823393944E-2</v>
      </c>
    </row>
    <row r="226" spans="1:8" ht="12" customHeight="1">
      <c r="A226" s="858" t="s">
        <v>672</v>
      </c>
      <c r="B226" s="857" t="s">
        <v>1018</v>
      </c>
      <c r="C226" s="856">
        <v>0</v>
      </c>
      <c r="D226" s="856">
        <v>0</v>
      </c>
      <c r="E226" s="856">
        <v>0</v>
      </c>
      <c r="F226" s="856">
        <v>0</v>
      </c>
      <c r="G226" s="856">
        <v>1511</v>
      </c>
      <c r="H226" s="855">
        <f t="shared" ref="H226:H233" si="22">SUM(C226:G226)</f>
        <v>1511</v>
      </c>
    </row>
    <row r="227" spans="1:8" ht="12" customHeight="1">
      <c r="A227" s="845"/>
      <c r="B227" s="852" t="s">
        <v>1019</v>
      </c>
      <c r="C227" s="850">
        <v>0</v>
      </c>
      <c r="D227" s="850">
        <v>266</v>
      </c>
      <c r="E227" s="850">
        <v>199</v>
      </c>
      <c r="F227" s="850">
        <v>107</v>
      </c>
      <c r="G227" s="850">
        <v>0</v>
      </c>
      <c r="H227" s="849">
        <f t="shared" si="22"/>
        <v>572</v>
      </c>
    </row>
    <row r="228" spans="1:8" ht="12" customHeight="1">
      <c r="A228" s="860">
        <v>31811</v>
      </c>
      <c r="B228" s="852" t="s">
        <v>1020</v>
      </c>
      <c r="C228" s="850">
        <v>0</v>
      </c>
      <c r="D228" s="850">
        <v>0</v>
      </c>
      <c r="E228" s="850">
        <v>0</v>
      </c>
      <c r="F228" s="850">
        <v>363</v>
      </c>
      <c r="G228" s="850">
        <v>0</v>
      </c>
      <c r="H228" s="849">
        <f t="shared" si="22"/>
        <v>363</v>
      </c>
    </row>
    <row r="229" spans="1:8" ht="12" customHeight="1">
      <c r="A229" s="845"/>
      <c r="B229" s="852" t="s">
        <v>1021</v>
      </c>
      <c r="C229" s="850">
        <v>0</v>
      </c>
      <c r="D229" s="850">
        <v>0</v>
      </c>
      <c r="E229" s="850">
        <v>0</v>
      </c>
      <c r="F229" s="850">
        <v>38</v>
      </c>
      <c r="G229" s="850">
        <v>0</v>
      </c>
      <c r="H229" s="849">
        <f t="shared" si="22"/>
        <v>38</v>
      </c>
    </row>
    <row r="230" spans="1:8" ht="12" customHeight="1">
      <c r="A230" s="845"/>
      <c r="B230" s="852" t="s">
        <v>1022</v>
      </c>
      <c r="C230" s="850">
        <v>0</v>
      </c>
      <c r="D230" s="850">
        <v>0</v>
      </c>
      <c r="E230" s="850">
        <v>0</v>
      </c>
      <c r="F230" s="850">
        <v>0</v>
      </c>
      <c r="G230" s="850">
        <v>0</v>
      </c>
      <c r="H230" s="849">
        <f t="shared" si="22"/>
        <v>0</v>
      </c>
    </row>
    <row r="231" spans="1:8" ht="12" customHeight="1">
      <c r="A231" s="845"/>
      <c r="B231" s="852" t="s">
        <v>1023</v>
      </c>
      <c r="C231" s="850">
        <v>0</v>
      </c>
      <c r="D231" s="850">
        <v>0</v>
      </c>
      <c r="E231" s="850">
        <v>0</v>
      </c>
      <c r="F231" s="850">
        <v>0</v>
      </c>
      <c r="G231" s="850">
        <v>89</v>
      </c>
      <c r="H231" s="849">
        <f t="shared" si="22"/>
        <v>89</v>
      </c>
    </row>
    <row r="232" spans="1:8" ht="12" customHeight="1">
      <c r="A232" s="845"/>
      <c r="B232" s="851" t="s">
        <v>1024</v>
      </c>
      <c r="C232" s="859" t="s">
        <v>1025</v>
      </c>
      <c r="D232" s="850">
        <v>0</v>
      </c>
      <c r="E232" s="859" t="s">
        <v>1025</v>
      </c>
      <c r="F232" s="859">
        <v>0</v>
      </c>
      <c r="G232" s="859" t="s">
        <v>1025</v>
      </c>
      <c r="H232" s="849">
        <f t="shared" si="22"/>
        <v>0</v>
      </c>
    </row>
    <row r="233" spans="1:8" ht="12" customHeight="1">
      <c r="A233" s="845"/>
      <c r="B233" s="848" t="s">
        <v>1026</v>
      </c>
      <c r="C233" s="847">
        <v>0</v>
      </c>
      <c r="D233" s="847">
        <v>0</v>
      </c>
      <c r="E233" s="847">
        <v>0</v>
      </c>
      <c r="F233" s="847">
        <v>0</v>
      </c>
      <c r="G233" s="847">
        <v>0</v>
      </c>
      <c r="H233" s="846">
        <f t="shared" si="22"/>
        <v>0</v>
      </c>
    </row>
    <row r="234" spans="1:8" ht="12" customHeight="1">
      <c r="A234" s="845"/>
      <c r="B234" s="844" t="s">
        <v>1027</v>
      </c>
      <c r="C234" s="843">
        <v>0</v>
      </c>
      <c r="D234" s="843">
        <v>266</v>
      </c>
      <c r="E234" s="843">
        <v>199</v>
      </c>
      <c r="F234" s="843">
        <v>508</v>
      </c>
      <c r="G234" s="843">
        <v>1600</v>
      </c>
      <c r="H234" s="842">
        <f>SUM(H226:H233)</f>
        <v>2573</v>
      </c>
    </row>
    <row r="235" spans="1:8" ht="12" customHeight="1" thickBot="1">
      <c r="A235" s="841"/>
      <c r="B235" s="840" t="s">
        <v>1028</v>
      </c>
      <c r="C235" s="839"/>
      <c r="D235" s="839"/>
      <c r="E235" s="839"/>
      <c r="F235" s="839"/>
      <c r="G235" s="839"/>
      <c r="H235" s="838">
        <f>H234/(G234+A228)</f>
        <v>7.7010565382658408E-2</v>
      </c>
    </row>
    <row r="236" spans="1:8" ht="12" customHeight="1">
      <c r="A236" s="858" t="s">
        <v>179</v>
      </c>
      <c r="B236" s="857" t="s">
        <v>1018</v>
      </c>
      <c r="C236" s="856">
        <v>0</v>
      </c>
      <c r="D236" s="856">
        <v>0</v>
      </c>
      <c r="E236" s="856">
        <v>0</v>
      </c>
      <c r="F236" s="856">
        <v>855</v>
      </c>
      <c r="G236" s="856">
        <v>1359</v>
      </c>
      <c r="H236" s="855">
        <f t="shared" ref="H236:H243" si="23">SUM(C236:G236)</f>
        <v>2214</v>
      </c>
    </row>
    <row r="237" spans="1:8" ht="12" customHeight="1">
      <c r="A237" s="845"/>
      <c r="B237" s="852" t="s">
        <v>1019</v>
      </c>
      <c r="C237" s="850">
        <v>0</v>
      </c>
      <c r="D237" s="850">
        <v>0</v>
      </c>
      <c r="E237" s="850">
        <v>317</v>
      </c>
      <c r="F237" s="850">
        <v>171</v>
      </c>
      <c r="G237" s="850">
        <v>0</v>
      </c>
      <c r="H237" s="849">
        <f t="shared" si="23"/>
        <v>488</v>
      </c>
    </row>
    <row r="238" spans="1:8" ht="12" customHeight="1">
      <c r="A238" s="860">
        <v>38959</v>
      </c>
      <c r="B238" s="852" t="s">
        <v>1020</v>
      </c>
      <c r="C238" s="850">
        <v>0</v>
      </c>
      <c r="D238" s="850">
        <v>0</v>
      </c>
      <c r="E238" s="850">
        <v>0</v>
      </c>
      <c r="F238" s="850">
        <v>697</v>
      </c>
      <c r="G238" s="850">
        <v>0</v>
      </c>
      <c r="H238" s="849">
        <f t="shared" si="23"/>
        <v>697</v>
      </c>
    </row>
    <row r="239" spans="1:8" ht="12" customHeight="1">
      <c r="A239" s="845"/>
      <c r="B239" s="852" t="s">
        <v>1021</v>
      </c>
      <c r="C239" s="850">
        <v>0</v>
      </c>
      <c r="D239" s="850">
        <v>0</v>
      </c>
      <c r="E239" s="850">
        <v>0</v>
      </c>
      <c r="F239" s="850">
        <v>339</v>
      </c>
      <c r="G239" s="850">
        <v>0</v>
      </c>
      <c r="H239" s="849">
        <f t="shared" si="23"/>
        <v>339</v>
      </c>
    </row>
    <row r="240" spans="1:8" ht="12" customHeight="1">
      <c r="A240" s="845"/>
      <c r="B240" s="852" t="s">
        <v>1022</v>
      </c>
      <c r="C240" s="850">
        <v>0</v>
      </c>
      <c r="D240" s="850">
        <v>0</v>
      </c>
      <c r="E240" s="850">
        <v>0</v>
      </c>
      <c r="F240" s="850">
        <v>713</v>
      </c>
      <c r="G240" s="850">
        <v>0</v>
      </c>
      <c r="H240" s="849">
        <f t="shared" si="23"/>
        <v>713</v>
      </c>
    </row>
    <row r="241" spans="1:8" ht="12" customHeight="1">
      <c r="A241" s="845"/>
      <c r="B241" s="852" t="s">
        <v>1023</v>
      </c>
      <c r="C241" s="850">
        <v>0</v>
      </c>
      <c r="D241" s="850">
        <v>0</v>
      </c>
      <c r="E241" s="850">
        <v>0</v>
      </c>
      <c r="F241" s="850">
        <v>186</v>
      </c>
      <c r="G241" s="850">
        <v>99</v>
      </c>
      <c r="H241" s="849">
        <f t="shared" si="23"/>
        <v>285</v>
      </c>
    </row>
    <row r="242" spans="1:8" ht="12" customHeight="1">
      <c r="A242" s="845"/>
      <c r="B242" s="851" t="s">
        <v>1024</v>
      </c>
      <c r="C242" s="859" t="s">
        <v>1025</v>
      </c>
      <c r="D242" s="850">
        <v>0</v>
      </c>
      <c r="E242" s="859" t="s">
        <v>1025</v>
      </c>
      <c r="F242" s="859">
        <v>0</v>
      </c>
      <c r="G242" s="859" t="s">
        <v>1025</v>
      </c>
      <c r="H242" s="849">
        <f t="shared" si="23"/>
        <v>0</v>
      </c>
    </row>
    <row r="243" spans="1:8" ht="12" customHeight="1">
      <c r="A243" s="845"/>
      <c r="B243" s="848" t="s">
        <v>1026</v>
      </c>
      <c r="C243" s="847">
        <v>0</v>
      </c>
      <c r="D243" s="847">
        <v>0</v>
      </c>
      <c r="E243" s="847">
        <v>0</v>
      </c>
      <c r="F243" s="847">
        <v>0</v>
      </c>
      <c r="G243" s="847">
        <v>1</v>
      </c>
      <c r="H243" s="846">
        <f t="shared" si="23"/>
        <v>1</v>
      </c>
    </row>
    <row r="244" spans="1:8" ht="12" customHeight="1">
      <c r="A244" s="845"/>
      <c r="B244" s="844" t="s">
        <v>1027</v>
      </c>
      <c r="C244" s="843">
        <v>0</v>
      </c>
      <c r="D244" s="843">
        <v>0</v>
      </c>
      <c r="E244" s="843">
        <v>317</v>
      </c>
      <c r="F244" s="843">
        <v>2961</v>
      </c>
      <c r="G244" s="843">
        <v>1459</v>
      </c>
      <c r="H244" s="842">
        <f>SUM(H236:H243)</f>
        <v>4737</v>
      </c>
    </row>
    <row r="245" spans="1:8" ht="12" customHeight="1" thickBot="1">
      <c r="A245" s="841"/>
      <c r="B245" s="840" t="s">
        <v>1028</v>
      </c>
      <c r="C245" s="839"/>
      <c r="D245" s="839"/>
      <c r="E245" s="839"/>
      <c r="F245" s="839"/>
      <c r="G245" s="839"/>
      <c r="H245" s="838">
        <f>H244/(G244+A238)</f>
        <v>0.11720025731109901</v>
      </c>
    </row>
    <row r="246" spans="1:8" ht="12" customHeight="1">
      <c r="A246" s="858" t="s">
        <v>682</v>
      </c>
      <c r="B246" s="857" t="s">
        <v>1018</v>
      </c>
      <c r="C246" s="856">
        <v>0</v>
      </c>
      <c r="D246" s="856">
        <v>0</v>
      </c>
      <c r="E246" s="856">
        <v>0</v>
      </c>
      <c r="F246" s="856">
        <v>850</v>
      </c>
      <c r="G246" s="856">
        <v>1305</v>
      </c>
      <c r="H246" s="855">
        <f t="shared" ref="H246:H253" si="24">SUM(C246:G246)</f>
        <v>2155</v>
      </c>
    </row>
    <row r="247" spans="1:8" ht="12" customHeight="1">
      <c r="A247" s="845"/>
      <c r="B247" s="852" t="s">
        <v>1019</v>
      </c>
      <c r="C247" s="850">
        <v>0</v>
      </c>
      <c r="D247" s="850">
        <v>0</v>
      </c>
      <c r="E247" s="850">
        <v>75</v>
      </c>
      <c r="F247" s="850">
        <v>130</v>
      </c>
      <c r="G247" s="850">
        <v>35</v>
      </c>
      <c r="H247" s="849">
        <f t="shared" si="24"/>
        <v>240</v>
      </c>
    </row>
    <row r="248" spans="1:8" ht="12" customHeight="1">
      <c r="A248" s="860">
        <v>28101</v>
      </c>
      <c r="B248" s="852" t="s">
        <v>1020</v>
      </c>
      <c r="C248" s="850">
        <v>0</v>
      </c>
      <c r="D248" s="850">
        <v>0</v>
      </c>
      <c r="E248" s="850">
        <v>0</v>
      </c>
      <c r="F248" s="850">
        <v>409</v>
      </c>
      <c r="G248" s="850">
        <v>0</v>
      </c>
      <c r="H248" s="849">
        <f t="shared" si="24"/>
        <v>409</v>
      </c>
    </row>
    <row r="249" spans="1:8" ht="12" customHeight="1">
      <c r="A249" s="845"/>
      <c r="B249" s="852" t="s">
        <v>1021</v>
      </c>
      <c r="C249" s="850">
        <v>0</v>
      </c>
      <c r="D249" s="850">
        <v>0</v>
      </c>
      <c r="E249" s="850">
        <v>0</v>
      </c>
      <c r="F249" s="850">
        <v>263</v>
      </c>
      <c r="G249" s="850">
        <v>0</v>
      </c>
      <c r="H249" s="849">
        <f t="shared" si="24"/>
        <v>263</v>
      </c>
    </row>
    <row r="250" spans="1:8" ht="12" customHeight="1">
      <c r="A250" s="845"/>
      <c r="B250" s="852" t="s">
        <v>1022</v>
      </c>
      <c r="C250" s="850">
        <v>0</v>
      </c>
      <c r="D250" s="850">
        <v>0</v>
      </c>
      <c r="E250" s="850">
        <v>0</v>
      </c>
      <c r="F250" s="850">
        <v>14</v>
      </c>
      <c r="G250" s="850">
        <v>0</v>
      </c>
      <c r="H250" s="849">
        <f t="shared" si="24"/>
        <v>14</v>
      </c>
    </row>
    <row r="251" spans="1:8" ht="12" customHeight="1">
      <c r="A251" s="845"/>
      <c r="B251" s="852" t="s">
        <v>1023</v>
      </c>
      <c r="C251" s="850">
        <v>0</v>
      </c>
      <c r="D251" s="850">
        <v>0</v>
      </c>
      <c r="E251" s="850">
        <v>0</v>
      </c>
      <c r="F251" s="850">
        <v>169</v>
      </c>
      <c r="G251" s="850">
        <v>160</v>
      </c>
      <c r="H251" s="849">
        <f t="shared" si="24"/>
        <v>329</v>
      </c>
    </row>
    <row r="252" spans="1:8" ht="12" customHeight="1">
      <c r="A252" s="845"/>
      <c r="B252" s="851" t="s">
        <v>1024</v>
      </c>
      <c r="C252" s="859" t="s">
        <v>1025</v>
      </c>
      <c r="D252" s="850">
        <v>0</v>
      </c>
      <c r="E252" s="859" t="s">
        <v>1025</v>
      </c>
      <c r="F252" s="859">
        <v>0</v>
      </c>
      <c r="G252" s="859" t="s">
        <v>1025</v>
      </c>
      <c r="H252" s="849">
        <f t="shared" si="24"/>
        <v>0</v>
      </c>
    </row>
    <row r="253" spans="1:8" ht="12" customHeight="1">
      <c r="A253" s="845"/>
      <c r="B253" s="848" t="s">
        <v>1026</v>
      </c>
      <c r="C253" s="847">
        <v>0</v>
      </c>
      <c r="D253" s="847">
        <v>0</v>
      </c>
      <c r="E253" s="847">
        <v>0</v>
      </c>
      <c r="F253" s="847">
        <v>35</v>
      </c>
      <c r="G253" s="847">
        <v>0</v>
      </c>
      <c r="H253" s="846">
        <f t="shared" si="24"/>
        <v>35</v>
      </c>
    </row>
    <row r="254" spans="1:8" ht="12" customHeight="1">
      <c r="A254" s="845"/>
      <c r="B254" s="844" t="s">
        <v>1027</v>
      </c>
      <c r="C254" s="843">
        <v>0</v>
      </c>
      <c r="D254" s="843">
        <v>0</v>
      </c>
      <c r="E254" s="843">
        <v>75</v>
      </c>
      <c r="F254" s="843">
        <v>1870</v>
      </c>
      <c r="G254" s="843">
        <v>1500</v>
      </c>
      <c r="H254" s="842">
        <f>SUM(H246:H253)</f>
        <v>3445</v>
      </c>
    </row>
    <row r="255" spans="1:8" ht="12" customHeight="1" thickBot="1">
      <c r="A255" s="841"/>
      <c r="B255" s="840" t="s">
        <v>1028</v>
      </c>
      <c r="C255" s="839"/>
      <c r="D255" s="839"/>
      <c r="E255" s="839"/>
      <c r="F255" s="839"/>
      <c r="G255" s="839"/>
      <c r="H255" s="838">
        <f>H254/(G254+A248)</f>
        <v>0.11638120333772507</v>
      </c>
    </row>
    <row r="256" spans="1:8" ht="12" customHeight="1">
      <c r="A256" s="858" t="s">
        <v>684</v>
      </c>
      <c r="B256" s="857" t="s">
        <v>1018</v>
      </c>
      <c r="C256" s="856">
        <v>0</v>
      </c>
      <c r="D256" s="856">
        <v>0</v>
      </c>
      <c r="E256" s="856">
        <v>0</v>
      </c>
      <c r="F256" s="856">
        <v>0</v>
      </c>
      <c r="G256" s="856">
        <v>1483</v>
      </c>
      <c r="H256" s="855">
        <f t="shared" ref="H256:H263" si="25">SUM(C256:G256)</f>
        <v>1483</v>
      </c>
    </row>
    <row r="257" spans="1:8" ht="12" customHeight="1">
      <c r="A257" s="845"/>
      <c r="B257" s="852" t="s">
        <v>1019</v>
      </c>
      <c r="C257" s="850">
        <v>0</v>
      </c>
      <c r="D257" s="850">
        <v>0</v>
      </c>
      <c r="E257" s="850">
        <v>107</v>
      </c>
      <c r="F257" s="850">
        <v>123</v>
      </c>
      <c r="G257" s="850">
        <v>0</v>
      </c>
      <c r="H257" s="849">
        <f t="shared" si="25"/>
        <v>230</v>
      </c>
    </row>
    <row r="258" spans="1:8" ht="12" customHeight="1">
      <c r="A258" s="860">
        <v>14022</v>
      </c>
      <c r="B258" s="852" t="s">
        <v>1020</v>
      </c>
      <c r="C258" s="850">
        <v>0</v>
      </c>
      <c r="D258" s="850">
        <v>0</v>
      </c>
      <c r="E258" s="850">
        <v>0</v>
      </c>
      <c r="F258" s="850">
        <v>102</v>
      </c>
      <c r="G258" s="850">
        <v>0</v>
      </c>
      <c r="H258" s="849">
        <f t="shared" si="25"/>
        <v>102</v>
      </c>
    </row>
    <row r="259" spans="1:8" ht="12" customHeight="1">
      <c r="A259" s="845"/>
      <c r="B259" s="852" t="s">
        <v>1021</v>
      </c>
      <c r="C259" s="850">
        <v>0</v>
      </c>
      <c r="D259" s="850">
        <v>0</v>
      </c>
      <c r="E259" s="850">
        <v>0</v>
      </c>
      <c r="F259" s="850">
        <v>139</v>
      </c>
      <c r="G259" s="850">
        <v>0</v>
      </c>
      <c r="H259" s="849">
        <f t="shared" si="25"/>
        <v>139</v>
      </c>
    </row>
    <row r="260" spans="1:8" ht="12" customHeight="1">
      <c r="A260" s="845"/>
      <c r="B260" s="852" t="s">
        <v>1022</v>
      </c>
      <c r="C260" s="850">
        <v>0</v>
      </c>
      <c r="D260" s="850">
        <v>0</v>
      </c>
      <c r="E260" s="850">
        <v>0</v>
      </c>
      <c r="F260" s="850">
        <v>343</v>
      </c>
      <c r="G260" s="850">
        <v>0</v>
      </c>
      <c r="H260" s="849">
        <f t="shared" si="25"/>
        <v>343</v>
      </c>
    </row>
    <row r="261" spans="1:8" ht="12" customHeight="1">
      <c r="A261" s="845"/>
      <c r="B261" s="852" t="s">
        <v>1023</v>
      </c>
      <c r="C261" s="850">
        <v>0</v>
      </c>
      <c r="D261" s="850">
        <v>0</v>
      </c>
      <c r="E261" s="850">
        <v>0</v>
      </c>
      <c r="F261" s="850">
        <v>0</v>
      </c>
      <c r="G261" s="850">
        <v>113</v>
      </c>
      <c r="H261" s="849">
        <f t="shared" si="25"/>
        <v>113</v>
      </c>
    </row>
    <row r="262" spans="1:8" ht="12" customHeight="1">
      <c r="A262" s="845"/>
      <c r="B262" s="851" t="s">
        <v>1024</v>
      </c>
      <c r="C262" s="859" t="s">
        <v>1025</v>
      </c>
      <c r="D262" s="850">
        <v>0</v>
      </c>
      <c r="E262" s="859" t="s">
        <v>1025</v>
      </c>
      <c r="F262" s="859">
        <v>0</v>
      </c>
      <c r="G262" s="859" t="s">
        <v>1025</v>
      </c>
      <c r="H262" s="849">
        <f t="shared" si="25"/>
        <v>0</v>
      </c>
    </row>
    <row r="263" spans="1:8" ht="12" customHeight="1">
      <c r="A263" s="845"/>
      <c r="B263" s="848" t="s">
        <v>1026</v>
      </c>
      <c r="C263" s="847">
        <v>0</v>
      </c>
      <c r="D263" s="847">
        <v>0</v>
      </c>
      <c r="E263" s="847">
        <v>1</v>
      </c>
      <c r="F263" s="847">
        <v>234</v>
      </c>
      <c r="G263" s="847">
        <v>0</v>
      </c>
      <c r="H263" s="846">
        <f t="shared" si="25"/>
        <v>235</v>
      </c>
    </row>
    <row r="264" spans="1:8" ht="12" customHeight="1">
      <c r="A264" s="845"/>
      <c r="B264" s="844" t="s">
        <v>1027</v>
      </c>
      <c r="C264" s="843">
        <v>0</v>
      </c>
      <c r="D264" s="843">
        <v>0</v>
      </c>
      <c r="E264" s="843">
        <v>108</v>
      </c>
      <c r="F264" s="843">
        <v>941</v>
      </c>
      <c r="G264" s="843">
        <v>1596</v>
      </c>
      <c r="H264" s="842">
        <f>SUM(H256:H263)</f>
        <v>2645</v>
      </c>
    </row>
    <row r="265" spans="1:8" ht="12" customHeight="1" thickBot="1">
      <c r="A265" s="841"/>
      <c r="B265" s="840" t="s">
        <v>1028</v>
      </c>
      <c r="C265" s="839"/>
      <c r="D265" s="839"/>
      <c r="E265" s="839"/>
      <c r="F265" s="839"/>
      <c r="G265" s="839"/>
      <c r="H265" s="838">
        <f>H264/(G264+A258)</f>
        <v>0.16935587143040082</v>
      </c>
    </row>
    <row r="266" spans="1:8" ht="12" customHeight="1">
      <c r="A266" s="858" t="s">
        <v>691</v>
      </c>
      <c r="B266" s="857" t="s">
        <v>1018</v>
      </c>
      <c r="C266" s="856">
        <v>74</v>
      </c>
      <c r="D266" s="856">
        <v>0</v>
      </c>
      <c r="E266" s="856">
        <v>0</v>
      </c>
      <c r="F266" s="856">
        <v>0</v>
      </c>
      <c r="G266" s="856">
        <v>984</v>
      </c>
      <c r="H266" s="855">
        <f t="shared" ref="H266:H273" si="26">SUM(C266:G266)</f>
        <v>1058</v>
      </c>
    </row>
    <row r="267" spans="1:8" ht="12" customHeight="1">
      <c r="A267" s="845"/>
      <c r="B267" s="852" t="s">
        <v>1019</v>
      </c>
      <c r="C267" s="850">
        <v>8</v>
      </c>
      <c r="D267" s="850">
        <v>185</v>
      </c>
      <c r="E267" s="850">
        <v>102</v>
      </c>
      <c r="F267" s="850">
        <v>63</v>
      </c>
      <c r="G267" s="850">
        <v>24</v>
      </c>
      <c r="H267" s="849">
        <f t="shared" si="26"/>
        <v>382</v>
      </c>
    </row>
    <row r="268" spans="1:8" ht="12" customHeight="1">
      <c r="A268" s="860">
        <v>22095</v>
      </c>
      <c r="B268" s="852" t="s">
        <v>1020</v>
      </c>
      <c r="C268" s="850">
        <v>0</v>
      </c>
      <c r="D268" s="850">
        <v>0</v>
      </c>
      <c r="E268" s="850">
        <v>0</v>
      </c>
      <c r="F268" s="850">
        <v>213</v>
      </c>
      <c r="G268" s="850">
        <v>0</v>
      </c>
      <c r="H268" s="849">
        <f t="shared" si="26"/>
        <v>213</v>
      </c>
    </row>
    <row r="269" spans="1:8" ht="12" customHeight="1">
      <c r="A269" s="845"/>
      <c r="B269" s="852" t="s">
        <v>1021</v>
      </c>
      <c r="C269" s="850">
        <v>0</v>
      </c>
      <c r="D269" s="850">
        <v>0</v>
      </c>
      <c r="E269" s="850">
        <v>0</v>
      </c>
      <c r="F269" s="850">
        <v>88</v>
      </c>
      <c r="G269" s="850">
        <v>0</v>
      </c>
      <c r="H269" s="849">
        <f t="shared" si="26"/>
        <v>88</v>
      </c>
    </row>
    <row r="270" spans="1:8" ht="12" customHeight="1">
      <c r="A270" s="845"/>
      <c r="B270" s="852" t="s">
        <v>1022</v>
      </c>
      <c r="C270" s="850">
        <v>0</v>
      </c>
      <c r="D270" s="850">
        <v>0</v>
      </c>
      <c r="E270" s="850">
        <v>0</v>
      </c>
      <c r="F270" s="850">
        <v>0</v>
      </c>
      <c r="G270" s="850">
        <v>0</v>
      </c>
      <c r="H270" s="849">
        <f t="shared" si="26"/>
        <v>0</v>
      </c>
    </row>
    <row r="271" spans="1:8" ht="12" customHeight="1">
      <c r="A271" s="845"/>
      <c r="B271" s="852" t="s">
        <v>1023</v>
      </c>
      <c r="C271" s="850">
        <v>15</v>
      </c>
      <c r="D271" s="850">
        <v>0</v>
      </c>
      <c r="E271" s="850">
        <v>0</v>
      </c>
      <c r="F271" s="850">
        <v>0</v>
      </c>
      <c r="G271" s="850">
        <v>70</v>
      </c>
      <c r="H271" s="849">
        <f t="shared" si="26"/>
        <v>85</v>
      </c>
    </row>
    <row r="272" spans="1:8" ht="12" customHeight="1">
      <c r="A272" s="845"/>
      <c r="B272" s="851" t="s">
        <v>1024</v>
      </c>
      <c r="C272" s="859" t="s">
        <v>1025</v>
      </c>
      <c r="D272" s="850">
        <v>0</v>
      </c>
      <c r="E272" s="859" t="s">
        <v>1025</v>
      </c>
      <c r="F272" s="859">
        <v>0</v>
      </c>
      <c r="G272" s="859" t="s">
        <v>1025</v>
      </c>
      <c r="H272" s="849">
        <f t="shared" si="26"/>
        <v>0</v>
      </c>
    </row>
    <row r="273" spans="1:8" ht="12" customHeight="1">
      <c r="A273" s="845"/>
      <c r="B273" s="848" t="s">
        <v>1026</v>
      </c>
      <c r="C273" s="847">
        <v>3</v>
      </c>
      <c r="D273" s="847">
        <v>0</v>
      </c>
      <c r="E273" s="847">
        <v>0</v>
      </c>
      <c r="F273" s="847">
        <v>0</v>
      </c>
      <c r="G273" s="847">
        <v>0</v>
      </c>
      <c r="H273" s="846">
        <f t="shared" si="26"/>
        <v>3</v>
      </c>
    </row>
    <row r="274" spans="1:8" ht="12" customHeight="1">
      <c r="A274" s="845"/>
      <c r="B274" s="844" t="s">
        <v>1027</v>
      </c>
      <c r="C274" s="843">
        <v>100</v>
      </c>
      <c r="D274" s="843">
        <v>185</v>
      </c>
      <c r="E274" s="843">
        <v>102</v>
      </c>
      <c r="F274" s="843">
        <v>364</v>
      </c>
      <c r="G274" s="843">
        <v>1078</v>
      </c>
      <c r="H274" s="842">
        <f>SUM(H266:H273)</f>
        <v>1829</v>
      </c>
    </row>
    <row r="275" spans="1:8" ht="12" customHeight="1" thickBot="1">
      <c r="A275" s="841"/>
      <c r="B275" s="840" t="s">
        <v>1028</v>
      </c>
      <c r="C275" s="839"/>
      <c r="D275" s="839"/>
      <c r="E275" s="839"/>
      <c r="F275" s="839"/>
      <c r="G275" s="839"/>
      <c r="H275" s="838">
        <f>H274/(G274+A268)</f>
        <v>7.8928062831743834E-2</v>
      </c>
    </row>
    <row r="276" spans="1:8" ht="12" customHeight="1">
      <c r="A276" s="858" t="s">
        <v>693</v>
      </c>
      <c r="B276" s="857" t="s">
        <v>1018</v>
      </c>
      <c r="C276" s="856">
        <v>135</v>
      </c>
      <c r="D276" s="856">
        <v>3</v>
      </c>
      <c r="E276" s="856">
        <v>0</v>
      </c>
      <c r="F276" s="856">
        <v>0</v>
      </c>
      <c r="G276" s="856">
        <v>7371</v>
      </c>
      <c r="H276" s="855">
        <f t="shared" ref="H276:H283" si="27">SUM(C276:G276)</f>
        <v>7509</v>
      </c>
    </row>
    <row r="277" spans="1:8" ht="12" customHeight="1">
      <c r="A277" s="845"/>
      <c r="B277" s="852" t="s">
        <v>1019</v>
      </c>
      <c r="C277" s="850">
        <v>28</v>
      </c>
      <c r="D277" s="850">
        <v>25</v>
      </c>
      <c r="E277" s="850">
        <v>1060</v>
      </c>
      <c r="F277" s="850">
        <v>614</v>
      </c>
      <c r="G277" s="850">
        <v>134</v>
      </c>
      <c r="H277" s="849">
        <f t="shared" si="27"/>
        <v>1861</v>
      </c>
    </row>
    <row r="278" spans="1:8" ht="12" customHeight="1">
      <c r="A278" s="860">
        <v>165478</v>
      </c>
      <c r="B278" s="852" t="s">
        <v>1020</v>
      </c>
      <c r="C278" s="850">
        <v>12</v>
      </c>
      <c r="D278" s="850">
        <v>0</v>
      </c>
      <c r="E278" s="850">
        <v>0</v>
      </c>
      <c r="F278" s="850">
        <v>1965</v>
      </c>
      <c r="G278" s="850">
        <v>3</v>
      </c>
      <c r="H278" s="849">
        <f t="shared" si="27"/>
        <v>1980</v>
      </c>
    </row>
    <row r="279" spans="1:8" ht="12" customHeight="1">
      <c r="A279" s="845"/>
      <c r="B279" s="852" t="s">
        <v>1021</v>
      </c>
      <c r="C279" s="850">
        <v>0</v>
      </c>
      <c r="D279" s="850">
        <v>0</v>
      </c>
      <c r="E279" s="850">
        <v>0</v>
      </c>
      <c r="F279" s="850">
        <v>1043</v>
      </c>
      <c r="G279" s="850">
        <v>0</v>
      </c>
      <c r="H279" s="849">
        <f t="shared" si="27"/>
        <v>1043</v>
      </c>
    </row>
    <row r="280" spans="1:8" ht="12" customHeight="1">
      <c r="A280" s="845"/>
      <c r="B280" s="852" t="s">
        <v>1022</v>
      </c>
      <c r="C280" s="850">
        <v>0</v>
      </c>
      <c r="D280" s="850">
        <v>0</v>
      </c>
      <c r="E280" s="850">
        <v>0</v>
      </c>
      <c r="F280" s="850">
        <v>2542</v>
      </c>
      <c r="G280" s="850">
        <v>0</v>
      </c>
      <c r="H280" s="849">
        <f t="shared" si="27"/>
        <v>2542</v>
      </c>
    </row>
    <row r="281" spans="1:8" ht="12" customHeight="1">
      <c r="A281" s="845"/>
      <c r="B281" s="852" t="s">
        <v>1023</v>
      </c>
      <c r="C281" s="850">
        <v>1</v>
      </c>
      <c r="D281" s="850">
        <v>0</v>
      </c>
      <c r="E281" s="850">
        <v>0</v>
      </c>
      <c r="F281" s="850">
        <v>0</v>
      </c>
      <c r="G281" s="850">
        <v>435</v>
      </c>
      <c r="H281" s="849">
        <f t="shared" si="27"/>
        <v>436</v>
      </c>
    </row>
    <row r="282" spans="1:8" ht="12" customHeight="1">
      <c r="A282" s="845"/>
      <c r="B282" s="851" t="s">
        <v>1024</v>
      </c>
      <c r="C282" s="859" t="s">
        <v>1025</v>
      </c>
      <c r="D282" s="850">
        <v>0</v>
      </c>
      <c r="E282" s="859" t="s">
        <v>1025</v>
      </c>
      <c r="F282" s="859">
        <v>0</v>
      </c>
      <c r="G282" s="859" t="s">
        <v>1025</v>
      </c>
      <c r="H282" s="849">
        <f t="shared" si="27"/>
        <v>0</v>
      </c>
    </row>
    <row r="283" spans="1:8" ht="12" customHeight="1">
      <c r="A283" s="845"/>
      <c r="B283" s="848" t="s">
        <v>1026</v>
      </c>
      <c r="C283" s="847">
        <v>148</v>
      </c>
      <c r="D283" s="847">
        <v>0</v>
      </c>
      <c r="E283" s="847">
        <v>0</v>
      </c>
      <c r="F283" s="847">
        <v>0</v>
      </c>
      <c r="G283" s="847">
        <v>0</v>
      </c>
      <c r="H283" s="846">
        <f t="shared" si="27"/>
        <v>148</v>
      </c>
    </row>
    <row r="284" spans="1:8" ht="12" customHeight="1">
      <c r="A284" s="845"/>
      <c r="B284" s="844" t="s">
        <v>1027</v>
      </c>
      <c r="C284" s="843">
        <v>324</v>
      </c>
      <c r="D284" s="843">
        <v>28</v>
      </c>
      <c r="E284" s="843">
        <v>1060</v>
      </c>
      <c r="F284" s="843">
        <v>6164</v>
      </c>
      <c r="G284" s="843">
        <v>7943</v>
      </c>
      <c r="H284" s="842">
        <f>SUM(H276:H283)</f>
        <v>15519</v>
      </c>
    </row>
    <row r="285" spans="1:8" ht="12" customHeight="1" thickBot="1">
      <c r="A285" s="841"/>
      <c r="B285" s="840" t="s">
        <v>1028</v>
      </c>
      <c r="C285" s="839"/>
      <c r="D285" s="839"/>
      <c r="E285" s="839"/>
      <c r="F285" s="839"/>
      <c r="G285" s="839"/>
      <c r="H285" s="838">
        <f>H284/(G284+A278)</f>
        <v>8.9487432317885376E-2</v>
      </c>
    </row>
    <row r="286" spans="1:8" ht="12" customHeight="1">
      <c r="A286" s="858" t="s">
        <v>698</v>
      </c>
      <c r="B286" s="857" t="s">
        <v>1018</v>
      </c>
      <c r="C286" s="856">
        <v>900</v>
      </c>
      <c r="D286" s="856">
        <v>0</v>
      </c>
      <c r="E286" s="856">
        <v>0</v>
      </c>
      <c r="F286" s="856">
        <v>9</v>
      </c>
      <c r="G286" s="856">
        <v>491</v>
      </c>
      <c r="H286" s="855">
        <f t="shared" ref="H286:H293" si="28">SUM(C286:G286)</f>
        <v>1400</v>
      </c>
    </row>
    <row r="287" spans="1:8" ht="12" customHeight="1">
      <c r="A287" s="845"/>
      <c r="B287" s="852" t="s">
        <v>1019</v>
      </c>
      <c r="C287" s="850">
        <v>8</v>
      </c>
      <c r="D287" s="850">
        <v>0</v>
      </c>
      <c r="E287" s="850">
        <v>230</v>
      </c>
      <c r="F287" s="850">
        <v>97</v>
      </c>
      <c r="G287" s="850">
        <v>15</v>
      </c>
      <c r="H287" s="849">
        <f t="shared" si="28"/>
        <v>350</v>
      </c>
    </row>
    <row r="288" spans="1:8" ht="12" customHeight="1">
      <c r="A288" s="860">
        <v>20403</v>
      </c>
      <c r="B288" s="852" t="s">
        <v>1020</v>
      </c>
      <c r="C288" s="850">
        <v>4</v>
      </c>
      <c r="D288" s="850">
        <v>0</v>
      </c>
      <c r="E288" s="850">
        <v>0</v>
      </c>
      <c r="F288" s="850">
        <v>236</v>
      </c>
      <c r="G288" s="850">
        <v>0</v>
      </c>
      <c r="H288" s="849">
        <f t="shared" si="28"/>
        <v>240</v>
      </c>
    </row>
    <row r="289" spans="1:8" ht="12" customHeight="1">
      <c r="A289" s="845"/>
      <c r="B289" s="852" t="s">
        <v>1021</v>
      </c>
      <c r="C289" s="850">
        <v>7</v>
      </c>
      <c r="D289" s="850">
        <v>0</v>
      </c>
      <c r="E289" s="850">
        <v>0</v>
      </c>
      <c r="F289" s="850">
        <v>116</v>
      </c>
      <c r="G289" s="850">
        <v>0</v>
      </c>
      <c r="H289" s="849">
        <f t="shared" si="28"/>
        <v>123</v>
      </c>
    </row>
    <row r="290" spans="1:8" ht="12" customHeight="1">
      <c r="A290" s="845"/>
      <c r="B290" s="852" t="s">
        <v>1022</v>
      </c>
      <c r="C290" s="850">
        <v>23</v>
      </c>
      <c r="D290" s="850">
        <v>0</v>
      </c>
      <c r="E290" s="850">
        <v>0</v>
      </c>
      <c r="F290" s="850">
        <v>392</v>
      </c>
      <c r="G290" s="850">
        <v>0</v>
      </c>
      <c r="H290" s="849">
        <f t="shared" si="28"/>
        <v>415</v>
      </c>
    </row>
    <row r="291" spans="1:8" ht="12" customHeight="1">
      <c r="A291" s="845"/>
      <c r="B291" s="852" t="s">
        <v>1023</v>
      </c>
      <c r="C291" s="850">
        <v>52</v>
      </c>
      <c r="D291" s="850">
        <v>0</v>
      </c>
      <c r="E291" s="850">
        <v>0</v>
      </c>
      <c r="F291" s="850">
        <v>0</v>
      </c>
      <c r="G291" s="850">
        <v>21</v>
      </c>
      <c r="H291" s="849">
        <f t="shared" si="28"/>
        <v>73</v>
      </c>
    </row>
    <row r="292" spans="1:8" ht="12" customHeight="1">
      <c r="A292" s="845"/>
      <c r="B292" s="851" t="s">
        <v>1024</v>
      </c>
      <c r="C292" s="859" t="s">
        <v>1025</v>
      </c>
      <c r="D292" s="850">
        <v>0</v>
      </c>
      <c r="E292" s="859" t="s">
        <v>1025</v>
      </c>
      <c r="F292" s="859">
        <v>0</v>
      </c>
      <c r="G292" s="859" t="s">
        <v>1025</v>
      </c>
      <c r="H292" s="849">
        <f t="shared" si="28"/>
        <v>0</v>
      </c>
    </row>
    <row r="293" spans="1:8" ht="12" customHeight="1">
      <c r="A293" s="845"/>
      <c r="B293" s="848" t="s">
        <v>1026</v>
      </c>
      <c r="C293" s="847">
        <v>39</v>
      </c>
      <c r="D293" s="847">
        <v>0</v>
      </c>
      <c r="E293" s="847">
        <v>0</v>
      </c>
      <c r="F293" s="847">
        <v>9</v>
      </c>
      <c r="G293" s="847">
        <v>0</v>
      </c>
      <c r="H293" s="846">
        <f t="shared" si="28"/>
        <v>48</v>
      </c>
    </row>
    <row r="294" spans="1:8" ht="12" customHeight="1">
      <c r="A294" s="845"/>
      <c r="B294" s="844" t="s">
        <v>1027</v>
      </c>
      <c r="C294" s="843">
        <v>1033</v>
      </c>
      <c r="D294" s="843">
        <v>0</v>
      </c>
      <c r="E294" s="843">
        <v>230</v>
      </c>
      <c r="F294" s="843">
        <v>859</v>
      </c>
      <c r="G294" s="843">
        <v>527</v>
      </c>
      <c r="H294" s="842">
        <f>SUM(H286:H293)</f>
        <v>2649</v>
      </c>
    </row>
    <row r="295" spans="1:8" ht="12" customHeight="1" thickBot="1">
      <c r="A295" s="841"/>
      <c r="B295" s="840" t="s">
        <v>1028</v>
      </c>
      <c r="C295" s="839"/>
      <c r="D295" s="839"/>
      <c r="E295" s="839"/>
      <c r="F295" s="839"/>
      <c r="G295" s="839"/>
      <c r="H295" s="838">
        <f>H294/(G294+A288)</f>
        <v>0.12656473960821787</v>
      </c>
    </row>
    <row r="296" spans="1:8" ht="12" customHeight="1">
      <c r="A296" s="858" t="s">
        <v>705</v>
      </c>
      <c r="B296" s="857" t="s">
        <v>1018</v>
      </c>
      <c r="C296" s="856">
        <v>0</v>
      </c>
      <c r="D296" s="856">
        <v>0</v>
      </c>
      <c r="E296" s="856">
        <v>0</v>
      </c>
      <c r="F296" s="856">
        <v>0</v>
      </c>
      <c r="G296" s="856">
        <v>1102</v>
      </c>
      <c r="H296" s="855">
        <f t="shared" ref="H296:H303" si="29">SUM(C296:G296)</f>
        <v>1102</v>
      </c>
    </row>
    <row r="297" spans="1:8" ht="12" customHeight="1">
      <c r="A297" s="845"/>
      <c r="B297" s="852" t="s">
        <v>1019</v>
      </c>
      <c r="C297" s="850">
        <v>0</v>
      </c>
      <c r="D297" s="850">
        <v>0</v>
      </c>
      <c r="E297" s="850">
        <v>196</v>
      </c>
      <c r="F297" s="850">
        <v>0</v>
      </c>
      <c r="G297" s="850">
        <v>35</v>
      </c>
      <c r="H297" s="849">
        <f t="shared" si="29"/>
        <v>231</v>
      </c>
    </row>
    <row r="298" spans="1:8" ht="12" customHeight="1">
      <c r="A298" s="860">
        <v>14211</v>
      </c>
      <c r="B298" s="852" t="s">
        <v>1020</v>
      </c>
      <c r="C298" s="850">
        <v>0</v>
      </c>
      <c r="D298" s="850">
        <v>0</v>
      </c>
      <c r="E298" s="850">
        <v>162</v>
      </c>
      <c r="F298" s="850">
        <v>0</v>
      </c>
      <c r="G298" s="850">
        <v>0</v>
      </c>
      <c r="H298" s="849">
        <f t="shared" si="29"/>
        <v>162</v>
      </c>
    </row>
    <row r="299" spans="1:8" ht="12" customHeight="1">
      <c r="A299" s="845"/>
      <c r="B299" s="852" t="s">
        <v>1021</v>
      </c>
      <c r="C299" s="850">
        <v>0</v>
      </c>
      <c r="D299" s="850">
        <v>0</v>
      </c>
      <c r="E299" s="850">
        <v>0</v>
      </c>
      <c r="F299" s="850">
        <v>31</v>
      </c>
      <c r="G299" s="850">
        <v>0</v>
      </c>
      <c r="H299" s="849">
        <f t="shared" si="29"/>
        <v>31</v>
      </c>
    </row>
    <row r="300" spans="1:8" ht="12" customHeight="1">
      <c r="A300" s="845"/>
      <c r="B300" s="852" t="s">
        <v>1022</v>
      </c>
      <c r="C300" s="850">
        <v>0</v>
      </c>
      <c r="D300" s="850">
        <v>0</v>
      </c>
      <c r="E300" s="850">
        <v>0</v>
      </c>
      <c r="F300" s="850">
        <v>544</v>
      </c>
      <c r="G300" s="850">
        <v>75</v>
      </c>
      <c r="H300" s="849">
        <f t="shared" si="29"/>
        <v>619</v>
      </c>
    </row>
    <row r="301" spans="1:8" ht="12" customHeight="1">
      <c r="A301" s="845"/>
      <c r="B301" s="852" t="s">
        <v>1023</v>
      </c>
      <c r="C301" s="850">
        <v>0</v>
      </c>
      <c r="D301" s="850">
        <v>0</v>
      </c>
      <c r="E301" s="850">
        <v>0</v>
      </c>
      <c r="F301" s="850">
        <v>0</v>
      </c>
      <c r="G301" s="850">
        <v>0</v>
      </c>
      <c r="H301" s="849">
        <f t="shared" si="29"/>
        <v>0</v>
      </c>
    </row>
    <row r="302" spans="1:8" ht="12" customHeight="1">
      <c r="A302" s="845"/>
      <c r="B302" s="851" t="s">
        <v>1024</v>
      </c>
      <c r="C302" s="859" t="s">
        <v>1025</v>
      </c>
      <c r="D302" s="850">
        <v>0</v>
      </c>
      <c r="E302" s="859" t="s">
        <v>1025</v>
      </c>
      <c r="F302" s="859">
        <v>0</v>
      </c>
      <c r="G302" s="859" t="s">
        <v>1025</v>
      </c>
      <c r="H302" s="849">
        <f t="shared" si="29"/>
        <v>0</v>
      </c>
    </row>
    <row r="303" spans="1:8" ht="12" customHeight="1">
      <c r="A303" s="845"/>
      <c r="B303" s="848" t="s">
        <v>1026</v>
      </c>
      <c r="C303" s="847">
        <v>3</v>
      </c>
      <c r="D303" s="847">
        <v>0</v>
      </c>
      <c r="E303" s="847">
        <v>15</v>
      </c>
      <c r="F303" s="847">
        <v>0</v>
      </c>
      <c r="G303" s="847">
        <v>0</v>
      </c>
      <c r="H303" s="846">
        <f t="shared" si="29"/>
        <v>18</v>
      </c>
    </row>
    <row r="304" spans="1:8" ht="12" customHeight="1">
      <c r="A304" s="845"/>
      <c r="B304" s="844" t="s">
        <v>1027</v>
      </c>
      <c r="C304" s="843">
        <v>3</v>
      </c>
      <c r="D304" s="843">
        <v>0</v>
      </c>
      <c r="E304" s="843">
        <v>373</v>
      </c>
      <c r="F304" s="843">
        <v>575</v>
      </c>
      <c r="G304" s="843">
        <v>1212</v>
      </c>
      <c r="H304" s="842">
        <f>SUM(H296:H303)</f>
        <v>2163</v>
      </c>
    </row>
    <row r="305" spans="1:8" ht="12" customHeight="1" thickBot="1">
      <c r="A305" s="841"/>
      <c r="B305" s="840" t="s">
        <v>1028</v>
      </c>
      <c r="C305" s="839"/>
      <c r="D305" s="839"/>
      <c r="E305" s="839"/>
      <c r="F305" s="839"/>
      <c r="G305" s="839"/>
      <c r="H305" s="838">
        <f>H304/(G304+A298)</f>
        <v>0.14024508850418207</v>
      </c>
    </row>
    <row r="306" spans="1:8" ht="12" customHeight="1">
      <c r="A306" s="858" t="s">
        <v>718</v>
      </c>
      <c r="B306" s="857" t="s">
        <v>1018</v>
      </c>
      <c r="C306" s="856">
        <v>649</v>
      </c>
      <c r="D306" s="856">
        <v>0</v>
      </c>
      <c r="E306" s="856">
        <v>0</v>
      </c>
      <c r="F306" s="856">
        <v>0</v>
      </c>
      <c r="G306" s="856">
        <v>723</v>
      </c>
      <c r="H306" s="855">
        <f t="shared" ref="H306:H313" si="30">SUM(C306:G306)</f>
        <v>1372</v>
      </c>
    </row>
    <row r="307" spans="1:8" ht="12" customHeight="1">
      <c r="A307" s="845"/>
      <c r="B307" s="852" t="s">
        <v>1019</v>
      </c>
      <c r="C307" s="850">
        <v>52</v>
      </c>
      <c r="D307" s="850">
        <v>0</v>
      </c>
      <c r="E307" s="850">
        <v>186</v>
      </c>
      <c r="F307" s="850">
        <v>105</v>
      </c>
      <c r="G307" s="850">
        <v>20</v>
      </c>
      <c r="H307" s="849">
        <f t="shared" si="30"/>
        <v>363</v>
      </c>
    </row>
    <row r="308" spans="1:8" ht="12" customHeight="1">
      <c r="A308" s="860">
        <v>18825</v>
      </c>
      <c r="B308" s="852" t="s">
        <v>1020</v>
      </c>
      <c r="C308" s="850">
        <v>0</v>
      </c>
      <c r="D308" s="850">
        <v>0</v>
      </c>
      <c r="E308" s="850">
        <v>0</v>
      </c>
      <c r="F308" s="850">
        <v>253</v>
      </c>
      <c r="G308" s="850">
        <v>0</v>
      </c>
      <c r="H308" s="849">
        <f t="shared" si="30"/>
        <v>253</v>
      </c>
    </row>
    <row r="309" spans="1:8" ht="12" customHeight="1">
      <c r="A309" s="845"/>
      <c r="B309" s="852" t="s">
        <v>1021</v>
      </c>
      <c r="C309" s="850">
        <v>0</v>
      </c>
      <c r="D309" s="850">
        <v>0</v>
      </c>
      <c r="E309" s="850">
        <v>0</v>
      </c>
      <c r="F309" s="850">
        <v>52</v>
      </c>
      <c r="G309" s="850">
        <v>0</v>
      </c>
      <c r="H309" s="849">
        <f t="shared" si="30"/>
        <v>52</v>
      </c>
    </row>
    <row r="310" spans="1:8" ht="12" customHeight="1">
      <c r="A310" s="845"/>
      <c r="B310" s="852" t="s">
        <v>1022</v>
      </c>
      <c r="C310" s="850">
        <v>0</v>
      </c>
      <c r="D310" s="850">
        <v>0</v>
      </c>
      <c r="E310" s="850">
        <v>0</v>
      </c>
      <c r="F310" s="850">
        <v>928</v>
      </c>
      <c r="G310" s="850">
        <v>0</v>
      </c>
      <c r="H310" s="849">
        <f t="shared" si="30"/>
        <v>928</v>
      </c>
    </row>
    <row r="311" spans="1:8" ht="12" customHeight="1">
      <c r="A311" s="845"/>
      <c r="B311" s="852" t="s">
        <v>1023</v>
      </c>
      <c r="C311" s="850">
        <v>0</v>
      </c>
      <c r="D311" s="850">
        <v>0</v>
      </c>
      <c r="E311" s="850">
        <v>0</v>
      </c>
      <c r="F311" s="850">
        <v>0</v>
      </c>
      <c r="G311" s="850">
        <v>31</v>
      </c>
      <c r="H311" s="849">
        <f t="shared" si="30"/>
        <v>31</v>
      </c>
    </row>
    <row r="312" spans="1:8" ht="12" customHeight="1">
      <c r="A312" s="845"/>
      <c r="B312" s="851" t="s">
        <v>1024</v>
      </c>
      <c r="C312" s="859" t="s">
        <v>1025</v>
      </c>
      <c r="D312" s="850">
        <v>0</v>
      </c>
      <c r="E312" s="859" t="s">
        <v>1025</v>
      </c>
      <c r="F312" s="859">
        <v>0</v>
      </c>
      <c r="G312" s="859" t="s">
        <v>1025</v>
      </c>
      <c r="H312" s="849">
        <f t="shared" si="30"/>
        <v>0</v>
      </c>
    </row>
    <row r="313" spans="1:8" ht="12" customHeight="1">
      <c r="A313" s="845"/>
      <c r="B313" s="848" t="s">
        <v>1026</v>
      </c>
      <c r="C313" s="847">
        <v>0</v>
      </c>
      <c r="D313" s="847">
        <v>0</v>
      </c>
      <c r="E313" s="847">
        <v>0</v>
      </c>
      <c r="F313" s="847">
        <v>27</v>
      </c>
      <c r="G313" s="847">
        <v>0</v>
      </c>
      <c r="H313" s="846">
        <f t="shared" si="30"/>
        <v>27</v>
      </c>
    </row>
    <row r="314" spans="1:8" ht="12" customHeight="1">
      <c r="A314" s="845"/>
      <c r="B314" s="844" t="s">
        <v>1027</v>
      </c>
      <c r="C314" s="843">
        <v>701</v>
      </c>
      <c r="D314" s="843">
        <v>0</v>
      </c>
      <c r="E314" s="843">
        <v>186</v>
      </c>
      <c r="F314" s="843">
        <v>1365</v>
      </c>
      <c r="G314" s="843">
        <v>774</v>
      </c>
      <c r="H314" s="842">
        <f>SUM(H306:H313)</f>
        <v>3026</v>
      </c>
    </row>
    <row r="315" spans="1:8" ht="12" customHeight="1" thickBot="1">
      <c r="A315" s="841"/>
      <c r="B315" s="840" t="s">
        <v>1028</v>
      </c>
      <c r="C315" s="839"/>
      <c r="D315" s="839"/>
      <c r="E315" s="839"/>
      <c r="F315" s="839"/>
      <c r="G315" s="839"/>
      <c r="H315" s="838">
        <f>H314/(G314+A308)</f>
        <v>0.15439563243022603</v>
      </c>
    </row>
    <row r="316" spans="1:8" ht="12" customHeight="1">
      <c r="A316" s="858" t="s">
        <v>735</v>
      </c>
      <c r="B316" s="857" t="s">
        <v>1018</v>
      </c>
      <c r="C316" s="856">
        <v>0</v>
      </c>
      <c r="D316" s="856">
        <v>0</v>
      </c>
      <c r="E316" s="856">
        <v>0</v>
      </c>
      <c r="F316" s="856">
        <v>1</v>
      </c>
      <c r="G316" s="856">
        <v>1417</v>
      </c>
      <c r="H316" s="855">
        <f t="shared" ref="H316:H323" si="31">SUM(C316:G316)</f>
        <v>1418</v>
      </c>
    </row>
    <row r="317" spans="1:8" ht="12" customHeight="1">
      <c r="A317" s="845"/>
      <c r="B317" s="852" t="s">
        <v>1019</v>
      </c>
      <c r="C317" s="850">
        <v>0</v>
      </c>
      <c r="D317" s="850">
        <v>129</v>
      </c>
      <c r="E317" s="850">
        <v>51</v>
      </c>
      <c r="F317" s="850">
        <v>7</v>
      </c>
      <c r="G317" s="850">
        <v>0</v>
      </c>
      <c r="H317" s="849">
        <f t="shared" si="31"/>
        <v>187</v>
      </c>
    </row>
    <row r="318" spans="1:8" ht="12" customHeight="1">
      <c r="A318" s="860">
        <v>15582</v>
      </c>
      <c r="B318" s="852" t="s">
        <v>1020</v>
      </c>
      <c r="C318" s="850">
        <v>0</v>
      </c>
      <c r="D318" s="850">
        <v>0</v>
      </c>
      <c r="E318" s="850">
        <v>0</v>
      </c>
      <c r="F318" s="850">
        <v>309</v>
      </c>
      <c r="G318" s="850">
        <v>0</v>
      </c>
      <c r="H318" s="849">
        <f t="shared" si="31"/>
        <v>309</v>
      </c>
    </row>
    <row r="319" spans="1:8" ht="12" customHeight="1">
      <c r="A319" s="845"/>
      <c r="B319" s="852" t="s">
        <v>1021</v>
      </c>
      <c r="C319" s="850">
        <v>0</v>
      </c>
      <c r="D319" s="850">
        <v>0</v>
      </c>
      <c r="E319" s="850">
        <v>0</v>
      </c>
      <c r="F319" s="850">
        <v>140</v>
      </c>
      <c r="G319" s="850">
        <v>0</v>
      </c>
      <c r="H319" s="849">
        <f t="shared" si="31"/>
        <v>140</v>
      </c>
    </row>
    <row r="320" spans="1:8" ht="12" customHeight="1">
      <c r="A320" s="845"/>
      <c r="B320" s="852" t="s">
        <v>1022</v>
      </c>
      <c r="C320" s="850">
        <v>0</v>
      </c>
      <c r="D320" s="850">
        <v>0</v>
      </c>
      <c r="E320" s="850">
        <v>0</v>
      </c>
      <c r="F320" s="850">
        <v>34</v>
      </c>
      <c r="G320" s="850">
        <v>0</v>
      </c>
      <c r="H320" s="849">
        <f t="shared" si="31"/>
        <v>34</v>
      </c>
    </row>
    <row r="321" spans="1:8" ht="12" customHeight="1">
      <c r="A321" s="845"/>
      <c r="B321" s="852" t="s">
        <v>1023</v>
      </c>
      <c r="C321" s="850">
        <v>0</v>
      </c>
      <c r="D321" s="850">
        <v>0</v>
      </c>
      <c r="E321" s="850">
        <v>0</v>
      </c>
      <c r="F321" s="850">
        <v>0</v>
      </c>
      <c r="G321" s="850">
        <v>127</v>
      </c>
      <c r="H321" s="849">
        <f t="shared" si="31"/>
        <v>127</v>
      </c>
    </row>
    <row r="322" spans="1:8" ht="12" customHeight="1">
      <c r="A322" s="845"/>
      <c r="B322" s="851" t="s">
        <v>1024</v>
      </c>
      <c r="C322" s="859" t="s">
        <v>1025</v>
      </c>
      <c r="D322" s="850">
        <v>0</v>
      </c>
      <c r="E322" s="859" t="s">
        <v>1025</v>
      </c>
      <c r="F322" s="859">
        <v>0</v>
      </c>
      <c r="G322" s="859" t="s">
        <v>1025</v>
      </c>
      <c r="H322" s="849">
        <f t="shared" si="31"/>
        <v>0</v>
      </c>
    </row>
    <row r="323" spans="1:8" ht="12" customHeight="1">
      <c r="A323" s="845"/>
      <c r="B323" s="848" t="s">
        <v>1026</v>
      </c>
      <c r="C323" s="847">
        <v>0</v>
      </c>
      <c r="D323" s="847">
        <v>57</v>
      </c>
      <c r="E323" s="847">
        <v>0</v>
      </c>
      <c r="F323" s="847">
        <v>19</v>
      </c>
      <c r="G323" s="847">
        <v>0</v>
      </c>
      <c r="H323" s="846">
        <f t="shared" si="31"/>
        <v>76</v>
      </c>
    </row>
    <row r="324" spans="1:8" ht="12" customHeight="1">
      <c r="A324" s="845"/>
      <c r="B324" s="844" t="s">
        <v>1027</v>
      </c>
      <c r="C324" s="843">
        <v>0</v>
      </c>
      <c r="D324" s="843">
        <v>186</v>
      </c>
      <c r="E324" s="843">
        <v>51</v>
      </c>
      <c r="F324" s="843">
        <v>510</v>
      </c>
      <c r="G324" s="843">
        <v>1544</v>
      </c>
      <c r="H324" s="842">
        <f>SUM(H316:H323)</f>
        <v>2291</v>
      </c>
    </row>
    <row r="325" spans="1:8" ht="12" customHeight="1" thickBot="1">
      <c r="A325" s="841"/>
      <c r="B325" s="840" t="s">
        <v>1028</v>
      </c>
      <c r="C325" s="839"/>
      <c r="D325" s="839"/>
      <c r="E325" s="839"/>
      <c r="F325" s="839"/>
      <c r="G325" s="839"/>
      <c r="H325" s="838">
        <f>H324/(G324+A318)</f>
        <v>0.13377321032348477</v>
      </c>
    </row>
    <row r="326" spans="1:8" ht="12" customHeight="1">
      <c r="A326" s="858" t="s">
        <v>741</v>
      </c>
      <c r="B326" s="857" t="s">
        <v>1018</v>
      </c>
      <c r="C326" s="856">
        <v>939</v>
      </c>
      <c r="D326" s="856">
        <v>0</v>
      </c>
      <c r="E326" s="856">
        <v>0</v>
      </c>
      <c r="F326" s="856">
        <v>0</v>
      </c>
      <c r="G326" s="856">
        <v>696</v>
      </c>
      <c r="H326" s="855">
        <f t="shared" ref="H326:H333" si="32">SUM(C326:G326)</f>
        <v>1635</v>
      </c>
    </row>
    <row r="327" spans="1:8" ht="12" customHeight="1">
      <c r="A327" s="845"/>
      <c r="B327" s="852" t="s">
        <v>1019</v>
      </c>
      <c r="C327" s="850">
        <v>0</v>
      </c>
      <c r="D327" s="850">
        <v>0</v>
      </c>
      <c r="E327" s="850">
        <v>235</v>
      </c>
      <c r="F327" s="850">
        <v>94</v>
      </c>
      <c r="G327" s="850">
        <v>30</v>
      </c>
      <c r="H327" s="849">
        <f t="shared" si="32"/>
        <v>359</v>
      </c>
    </row>
    <row r="328" spans="1:8" ht="12" customHeight="1">
      <c r="A328" s="860">
        <v>15881</v>
      </c>
      <c r="B328" s="852" t="s">
        <v>1020</v>
      </c>
      <c r="C328" s="850">
        <v>0</v>
      </c>
      <c r="D328" s="850">
        <v>0</v>
      </c>
      <c r="E328" s="850">
        <v>0</v>
      </c>
      <c r="F328" s="850">
        <v>187</v>
      </c>
      <c r="G328" s="850">
        <v>0</v>
      </c>
      <c r="H328" s="849">
        <f t="shared" si="32"/>
        <v>187</v>
      </c>
    </row>
    <row r="329" spans="1:8" ht="12" customHeight="1">
      <c r="A329" s="845"/>
      <c r="B329" s="852" t="s">
        <v>1021</v>
      </c>
      <c r="C329" s="850">
        <v>0</v>
      </c>
      <c r="D329" s="850">
        <v>0</v>
      </c>
      <c r="E329" s="850">
        <v>0</v>
      </c>
      <c r="F329" s="850">
        <v>114</v>
      </c>
      <c r="G329" s="850">
        <v>0</v>
      </c>
      <c r="H329" s="849">
        <f t="shared" si="32"/>
        <v>114</v>
      </c>
    </row>
    <row r="330" spans="1:8" ht="12" customHeight="1">
      <c r="A330" s="845"/>
      <c r="B330" s="852" t="s">
        <v>1022</v>
      </c>
      <c r="C330" s="850">
        <v>0</v>
      </c>
      <c r="D330" s="850">
        <v>0</v>
      </c>
      <c r="E330" s="850">
        <v>0</v>
      </c>
      <c r="F330" s="850">
        <v>411</v>
      </c>
      <c r="G330" s="850">
        <v>0</v>
      </c>
      <c r="H330" s="849">
        <f t="shared" si="32"/>
        <v>411</v>
      </c>
    </row>
    <row r="331" spans="1:8" ht="12" customHeight="1">
      <c r="A331" s="845"/>
      <c r="B331" s="852" t="s">
        <v>1023</v>
      </c>
      <c r="C331" s="850">
        <v>89</v>
      </c>
      <c r="D331" s="850">
        <v>0</v>
      </c>
      <c r="E331" s="850">
        <v>0</v>
      </c>
      <c r="F331" s="850">
        <v>0</v>
      </c>
      <c r="G331" s="850">
        <v>19</v>
      </c>
      <c r="H331" s="849">
        <f t="shared" si="32"/>
        <v>108</v>
      </c>
    </row>
    <row r="332" spans="1:8" ht="12" customHeight="1">
      <c r="A332" s="845"/>
      <c r="B332" s="851" t="s">
        <v>1024</v>
      </c>
      <c r="C332" s="859" t="s">
        <v>1025</v>
      </c>
      <c r="D332" s="850">
        <v>0</v>
      </c>
      <c r="E332" s="859" t="s">
        <v>1025</v>
      </c>
      <c r="F332" s="859">
        <v>0</v>
      </c>
      <c r="G332" s="859" t="s">
        <v>1025</v>
      </c>
      <c r="H332" s="849">
        <f t="shared" si="32"/>
        <v>0</v>
      </c>
    </row>
    <row r="333" spans="1:8" ht="12" customHeight="1">
      <c r="A333" s="845"/>
      <c r="B333" s="848" t="s">
        <v>1026</v>
      </c>
      <c r="C333" s="847">
        <v>0</v>
      </c>
      <c r="D333" s="847">
        <v>0</v>
      </c>
      <c r="E333" s="847">
        <v>2</v>
      </c>
      <c r="F333" s="847">
        <v>55</v>
      </c>
      <c r="G333" s="847">
        <v>0</v>
      </c>
      <c r="H333" s="846">
        <f t="shared" si="32"/>
        <v>57</v>
      </c>
    </row>
    <row r="334" spans="1:8" ht="12" customHeight="1">
      <c r="A334" s="845"/>
      <c r="B334" s="844" t="s">
        <v>1027</v>
      </c>
      <c r="C334" s="843">
        <v>1028</v>
      </c>
      <c r="D334" s="843">
        <v>0</v>
      </c>
      <c r="E334" s="843">
        <v>237</v>
      </c>
      <c r="F334" s="843">
        <v>861</v>
      </c>
      <c r="G334" s="843">
        <v>745</v>
      </c>
      <c r="H334" s="842">
        <f>SUM(H326:H333)</f>
        <v>2871</v>
      </c>
    </row>
    <row r="335" spans="1:8" ht="12" customHeight="1" thickBot="1">
      <c r="A335" s="841"/>
      <c r="B335" s="840" t="s">
        <v>1028</v>
      </c>
      <c r="C335" s="839"/>
      <c r="D335" s="839"/>
      <c r="E335" s="839"/>
      <c r="F335" s="839"/>
      <c r="G335" s="839"/>
      <c r="H335" s="838">
        <f>H334/(G334+A328)</f>
        <v>0.17268134247564057</v>
      </c>
    </row>
    <row r="336" spans="1:8" ht="12" customHeight="1">
      <c r="A336" s="858" t="s">
        <v>975</v>
      </c>
      <c r="B336" s="857" t="s">
        <v>1018</v>
      </c>
      <c r="C336" s="856">
        <f t="shared" ref="C336:H341" si="33">C6+C16+C26+C36+C46+C56+C66+C76+C86+C96+C106+C116+C126+C136+C146+C156+C166+C176+C186+C196+C206+C216+C226+C236+C246+C256+C266+C276+C286+C296+C306+C316+C326</f>
        <v>34014</v>
      </c>
      <c r="D336" s="850">
        <f t="shared" si="33"/>
        <v>3</v>
      </c>
      <c r="E336" s="856">
        <f t="shared" si="33"/>
        <v>4025</v>
      </c>
      <c r="F336" s="856">
        <f t="shared" si="33"/>
        <v>12317</v>
      </c>
      <c r="G336" s="856">
        <f t="shared" si="33"/>
        <v>133516</v>
      </c>
      <c r="H336" s="855">
        <f t="shared" si="33"/>
        <v>183875</v>
      </c>
    </row>
    <row r="337" spans="1:8" ht="12" customHeight="1">
      <c r="A337" s="845"/>
      <c r="B337" s="852" t="s">
        <v>1019</v>
      </c>
      <c r="C337" s="850">
        <f t="shared" si="33"/>
        <v>842</v>
      </c>
      <c r="D337" s="850">
        <f t="shared" si="33"/>
        <v>6162</v>
      </c>
      <c r="E337" s="850">
        <f t="shared" si="33"/>
        <v>11966</v>
      </c>
      <c r="F337" s="850">
        <f t="shared" si="33"/>
        <v>12825</v>
      </c>
      <c r="G337" s="850">
        <f t="shared" si="33"/>
        <v>2159</v>
      </c>
      <c r="H337" s="849">
        <f t="shared" si="33"/>
        <v>33954</v>
      </c>
    </row>
    <row r="338" spans="1:8" ht="12" customHeight="1">
      <c r="A338" s="854" t="s">
        <v>1029</v>
      </c>
      <c r="B338" s="852" t="s">
        <v>1020</v>
      </c>
      <c r="C338" s="850">
        <f t="shared" si="33"/>
        <v>1241</v>
      </c>
      <c r="D338" s="850">
        <f t="shared" si="33"/>
        <v>0</v>
      </c>
      <c r="E338" s="850">
        <f t="shared" si="33"/>
        <v>2322</v>
      </c>
      <c r="F338" s="850">
        <f t="shared" si="33"/>
        <v>31192</v>
      </c>
      <c r="G338" s="850">
        <f t="shared" si="33"/>
        <v>16</v>
      </c>
      <c r="H338" s="849">
        <f t="shared" si="33"/>
        <v>34771</v>
      </c>
    </row>
    <row r="339" spans="1:8" ht="12" customHeight="1">
      <c r="A339" s="853">
        <f>SUM(A6:A335)</f>
        <v>2699023</v>
      </c>
      <c r="B339" s="852" t="s">
        <v>1021</v>
      </c>
      <c r="C339" s="850">
        <f t="shared" si="33"/>
        <v>1205</v>
      </c>
      <c r="D339" s="850">
        <f t="shared" si="33"/>
        <v>0</v>
      </c>
      <c r="E339" s="850">
        <f t="shared" si="33"/>
        <v>211</v>
      </c>
      <c r="F339" s="850">
        <f t="shared" si="33"/>
        <v>16447</v>
      </c>
      <c r="G339" s="850">
        <f t="shared" si="33"/>
        <v>40</v>
      </c>
      <c r="H339" s="849">
        <f t="shared" si="33"/>
        <v>17903</v>
      </c>
    </row>
    <row r="340" spans="1:8" ht="12" customHeight="1">
      <c r="A340" s="845"/>
      <c r="B340" s="852" t="s">
        <v>1022</v>
      </c>
      <c r="C340" s="850">
        <f t="shared" si="33"/>
        <v>23</v>
      </c>
      <c r="D340" s="850">
        <f t="shared" si="33"/>
        <v>0</v>
      </c>
      <c r="E340" s="850">
        <f t="shared" si="33"/>
        <v>3</v>
      </c>
      <c r="F340" s="850">
        <f t="shared" si="33"/>
        <v>49207</v>
      </c>
      <c r="G340" s="850">
        <f t="shared" si="33"/>
        <v>264</v>
      </c>
      <c r="H340" s="849">
        <f t="shared" si="33"/>
        <v>49497</v>
      </c>
    </row>
    <row r="341" spans="1:8" ht="12" customHeight="1">
      <c r="A341" s="845"/>
      <c r="B341" s="852" t="s">
        <v>1023</v>
      </c>
      <c r="C341" s="850">
        <f t="shared" si="33"/>
        <v>4087</v>
      </c>
      <c r="D341" s="850">
        <f t="shared" si="33"/>
        <v>0</v>
      </c>
      <c r="E341" s="850">
        <f t="shared" si="33"/>
        <v>43</v>
      </c>
      <c r="F341" s="850">
        <f t="shared" si="33"/>
        <v>2008</v>
      </c>
      <c r="G341" s="850">
        <f t="shared" si="33"/>
        <v>9372</v>
      </c>
      <c r="H341" s="849">
        <f t="shared" si="33"/>
        <v>15510</v>
      </c>
    </row>
    <row r="342" spans="1:8" ht="12" customHeight="1">
      <c r="A342" s="861"/>
      <c r="B342" s="851" t="s">
        <v>1024</v>
      </c>
      <c r="C342" s="850">
        <f>SUM(SUM(C12,C22,C32,C42,C52,C62,C72,C82,C92,C102),SUM(C112,C122,C132,C142,C152,C162,C172,C182,C192,C202),SUM(C212,C222,C232,C242,C252,C262,C272,C282,C292,C302,SUM(C312,C322,C332)))</f>
        <v>0</v>
      </c>
      <c r="D342" s="850">
        <f>SUM(SUM(D12,D22,D32,D42,D52,D62,D72,D82,D92,D102),SUM(D112,D122,D132,D142,D152,D162,D172,D182,D192,D202),SUM(D212,D222,D232,D242,D252,D262,D272,D282,D292,D302),SUM(D312,D322,D332))</f>
        <v>21470</v>
      </c>
      <c r="E342" s="850">
        <f>SUM(SUM(E12,E22,E32,E42,E52,E62,E72,E82,E92,E102),SUM(E112,E122,E132,E142,E152,E162,E172,E182,E192,E202),SUM(E212,E222,E232,E242,E252,E262,E272,E282,E292,E302),SUM(E312,E322,E332))</f>
        <v>0</v>
      </c>
      <c r="F342" s="850">
        <f>SUM(SUM(F12,F22,F32,F42,F52,F62,F72,F82,F92,F102),SUM(F112,F122,F132,F142,F152,F162,F172,F182,F192,F202),SUM(F212,F222,F232,F242,F252,F262,F272,F282,F292,F302),SUM(F312,F322,F332))</f>
        <v>0</v>
      </c>
      <c r="G342" s="850">
        <f>SUM(SUM(G12,G22,G32,G42,G52,G62,G72,G82,G92,G102),SUM(G112,G122,G132,G142,G152,G162,G172,G182,G192,G202),SUM(G212,G222,G232,G242,G252,G262,G272,G282,G292,G302),SUM(G312,G322,G332))</f>
        <v>0</v>
      </c>
      <c r="H342" s="849">
        <f>SUM(SUM(H12,H22,H32,H42,H52,H62,H72,H82,H92,H102),SUM(H112,H122,H132,H142,H152,H162,H172,H182,H192,H202),SUM(H212,H222,H232,H242,H252,H262,H272,H282,H292,H302),SUM(H312,H322,H332))</f>
        <v>21470</v>
      </c>
    </row>
    <row r="343" spans="1:8" ht="12" customHeight="1">
      <c r="A343" s="845"/>
      <c r="B343" s="848" t="s">
        <v>1026</v>
      </c>
      <c r="C343" s="847">
        <f t="shared" ref="C343:H344" si="34">C13+C23+C33+C43+C53+C63+C73+C83+C93+C103+C113+C123+C133+C143+C153+C163+C173+C183+C193+C203+C213+C223+C233+C243+C253+C263+C273+C283+C293+C303+C313+C323+C333</f>
        <v>8862</v>
      </c>
      <c r="D343" s="847">
        <f t="shared" si="34"/>
        <v>1397</v>
      </c>
      <c r="E343" s="847">
        <f t="shared" si="34"/>
        <v>430</v>
      </c>
      <c r="F343" s="847">
        <f t="shared" si="34"/>
        <v>1373</v>
      </c>
      <c r="G343" s="847">
        <f t="shared" si="34"/>
        <v>53</v>
      </c>
      <c r="H343" s="846">
        <f t="shared" si="34"/>
        <v>12115</v>
      </c>
    </row>
    <row r="344" spans="1:8" ht="12" customHeight="1">
      <c r="A344" s="845"/>
      <c r="B344" s="844" t="s">
        <v>1027</v>
      </c>
      <c r="C344" s="843">
        <f t="shared" si="34"/>
        <v>50274</v>
      </c>
      <c r="D344" s="843">
        <f t="shared" si="34"/>
        <v>29032</v>
      </c>
      <c r="E344" s="843">
        <f t="shared" si="34"/>
        <v>19000</v>
      </c>
      <c r="F344" s="843">
        <f t="shared" si="34"/>
        <v>125369</v>
      </c>
      <c r="G344" s="843">
        <f t="shared" si="34"/>
        <v>145420</v>
      </c>
      <c r="H344" s="842">
        <f t="shared" si="34"/>
        <v>369095</v>
      </c>
    </row>
    <row r="345" spans="1:8" ht="12" customHeight="1" thickBot="1">
      <c r="A345" s="841"/>
      <c r="B345" s="840" t="s">
        <v>1028</v>
      </c>
      <c r="C345" s="839"/>
      <c r="D345" s="839"/>
      <c r="E345" s="839"/>
      <c r="F345" s="839"/>
      <c r="G345" s="839"/>
      <c r="H345" s="838">
        <f>H344/(G344+A339)</f>
        <v>0.12976002683126361</v>
      </c>
    </row>
    <row r="346" spans="1:8" ht="12" customHeight="1">
      <c r="A346" s="858" t="s">
        <v>752</v>
      </c>
      <c r="B346" s="857" t="s">
        <v>1018</v>
      </c>
      <c r="C346" s="856">
        <v>0</v>
      </c>
      <c r="D346" s="856">
        <v>0</v>
      </c>
      <c r="E346" s="856">
        <v>231</v>
      </c>
      <c r="F346" s="856">
        <v>0</v>
      </c>
      <c r="G346" s="856">
        <v>561</v>
      </c>
      <c r="H346" s="855">
        <f t="shared" ref="H346:H353" si="35">SUM(C346:G346)</f>
        <v>792</v>
      </c>
    </row>
    <row r="347" spans="1:8" ht="12" customHeight="1">
      <c r="A347" s="845"/>
      <c r="B347" s="852" t="s">
        <v>1019</v>
      </c>
      <c r="C347" s="850">
        <v>0</v>
      </c>
      <c r="D347" s="850">
        <v>0</v>
      </c>
      <c r="E347" s="850">
        <v>101</v>
      </c>
      <c r="F347" s="850">
        <v>0</v>
      </c>
      <c r="G347" s="850">
        <v>17</v>
      </c>
      <c r="H347" s="849">
        <f t="shared" si="35"/>
        <v>118</v>
      </c>
    </row>
    <row r="348" spans="1:8" ht="12" customHeight="1">
      <c r="A348" s="860">
        <v>7335</v>
      </c>
      <c r="B348" s="852" t="s">
        <v>1020</v>
      </c>
      <c r="C348" s="850">
        <v>0</v>
      </c>
      <c r="D348" s="850">
        <v>0</v>
      </c>
      <c r="E348" s="850">
        <v>183</v>
      </c>
      <c r="F348" s="850">
        <v>0</v>
      </c>
      <c r="G348" s="850">
        <v>0</v>
      </c>
      <c r="H348" s="849">
        <f t="shared" si="35"/>
        <v>183</v>
      </c>
    </row>
    <row r="349" spans="1:8" ht="12" customHeight="1">
      <c r="A349" s="845"/>
      <c r="B349" s="852" t="s">
        <v>1021</v>
      </c>
      <c r="C349" s="850">
        <v>0</v>
      </c>
      <c r="D349" s="850">
        <v>0</v>
      </c>
      <c r="E349" s="850">
        <v>36</v>
      </c>
      <c r="F349" s="850">
        <v>0</v>
      </c>
      <c r="G349" s="850">
        <v>0</v>
      </c>
      <c r="H349" s="849">
        <f t="shared" si="35"/>
        <v>36</v>
      </c>
    </row>
    <row r="350" spans="1:8" ht="12" customHeight="1">
      <c r="A350" s="845"/>
      <c r="B350" s="852" t="s">
        <v>1022</v>
      </c>
      <c r="C350" s="850">
        <v>0</v>
      </c>
      <c r="D350" s="850">
        <v>0</v>
      </c>
      <c r="E350" s="850">
        <v>0</v>
      </c>
      <c r="F350" s="850">
        <v>0</v>
      </c>
      <c r="G350" s="850">
        <v>0</v>
      </c>
      <c r="H350" s="849">
        <f t="shared" si="35"/>
        <v>0</v>
      </c>
    </row>
    <row r="351" spans="1:8" ht="12" customHeight="1">
      <c r="A351" s="845"/>
      <c r="B351" s="852" t="s">
        <v>1023</v>
      </c>
      <c r="C351" s="850">
        <v>0</v>
      </c>
      <c r="D351" s="850">
        <v>0</v>
      </c>
      <c r="E351" s="850">
        <v>14</v>
      </c>
      <c r="F351" s="850">
        <v>0</v>
      </c>
      <c r="G351" s="850">
        <v>48</v>
      </c>
      <c r="H351" s="849">
        <f t="shared" si="35"/>
        <v>62</v>
      </c>
    </row>
    <row r="352" spans="1:8" ht="12" customHeight="1">
      <c r="A352" s="845"/>
      <c r="B352" s="851" t="s">
        <v>1024</v>
      </c>
      <c r="C352" s="859" t="s">
        <v>1025</v>
      </c>
      <c r="D352" s="850">
        <v>0</v>
      </c>
      <c r="E352" s="859" t="s">
        <v>1025</v>
      </c>
      <c r="F352" s="859">
        <v>0</v>
      </c>
      <c r="G352" s="859" t="s">
        <v>1025</v>
      </c>
      <c r="H352" s="849">
        <f t="shared" si="35"/>
        <v>0</v>
      </c>
    </row>
    <row r="353" spans="1:8" ht="12" customHeight="1">
      <c r="A353" s="845"/>
      <c r="B353" s="848" t="s">
        <v>1026</v>
      </c>
      <c r="C353" s="847">
        <v>0</v>
      </c>
      <c r="D353" s="847">
        <v>0</v>
      </c>
      <c r="E353" s="847">
        <v>57</v>
      </c>
      <c r="F353" s="847">
        <v>0</v>
      </c>
      <c r="G353" s="847">
        <v>0</v>
      </c>
      <c r="H353" s="846">
        <f t="shared" si="35"/>
        <v>57</v>
      </c>
    </row>
    <row r="354" spans="1:8" ht="12" customHeight="1">
      <c r="A354" s="845"/>
      <c r="B354" s="844" t="s">
        <v>1027</v>
      </c>
      <c r="C354" s="843">
        <v>0</v>
      </c>
      <c r="D354" s="843">
        <v>0</v>
      </c>
      <c r="E354" s="843">
        <v>622</v>
      </c>
      <c r="F354" s="843">
        <v>0</v>
      </c>
      <c r="G354" s="843">
        <v>626</v>
      </c>
      <c r="H354" s="842">
        <f>SUM(H346:H353)</f>
        <v>1248</v>
      </c>
    </row>
    <row r="355" spans="1:8" ht="12" customHeight="1" thickBot="1">
      <c r="A355" s="841"/>
      <c r="B355" s="840" t="s">
        <v>1028</v>
      </c>
      <c r="C355" s="839"/>
      <c r="D355" s="839"/>
      <c r="E355" s="839"/>
      <c r="F355" s="839"/>
      <c r="G355" s="839"/>
      <c r="H355" s="838">
        <f>H354/(G354+A348)</f>
        <v>0.15676422559979902</v>
      </c>
    </row>
    <row r="356" spans="1:8" ht="12" customHeight="1">
      <c r="A356" s="858" t="s">
        <v>755</v>
      </c>
      <c r="B356" s="857" t="s">
        <v>1018</v>
      </c>
      <c r="C356" s="856">
        <v>338</v>
      </c>
      <c r="D356" s="856">
        <v>0</v>
      </c>
      <c r="E356" s="856">
        <v>0</v>
      </c>
      <c r="F356" s="856">
        <v>1</v>
      </c>
      <c r="G356" s="856">
        <v>508</v>
      </c>
      <c r="H356" s="855">
        <f t="shared" ref="H356:H363" si="36">SUM(C356:G356)</f>
        <v>847</v>
      </c>
    </row>
    <row r="357" spans="1:8" ht="12" customHeight="1">
      <c r="A357" s="845"/>
      <c r="B357" s="852" t="s">
        <v>1019</v>
      </c>
      <c r="C357" s="850">
        <v>0</v>
      </c>
      <c r="D357" s="850">
        <v>4</v>
      </c>
      <c r="E357" s="850">
        <v>37</v>
      </c>
      <c r="F357" s="850">
        <v>48</v>
      </c>
      <c r="G357" s="850">
        <v>0</v>
      </c>
      <c r="H357" s="849">
        <f t="shared" si="36"/>
        <v>89</v>
      </c>
    </row>
    <row r="358" spans="1:8" ht="12" customHeight="1">
      <c r="A358" s="860">
        <v>5185</v>
      </c>
      <c r="B358" s="852" t="s">
        <v>1020</v>
      </c>
      <c r="C358" s="850">
        <v>0</v>
      </c>
      <c r="D358" s="850">
        <v>0</v>
      </c>
      <c r="E358" s="850">
        <v>0</v>
      </c>
      <c r="F358" s="850">
        <v>115</v>
      </c>
      <c r="G358" s="850">
        <v>0</v>
      </c>
      <c r="H358" s="849">
        <f t="shared" si="36"/>
        <v>115</v>
      </c>
    </row>
    <row r="359" spans="1:8" ht="12" customHeight="1">
      <c r="A359" s="845"/>
      <c r="B359" s="852" t="s">
        <v>1021</v>
      </c>
      <c r="C359" s="850">
        <v>0</v>
      </c>
      <c r="D359" s="850">
        <v>0</v>
      </c>
      <c r="E359" s="850">
        <v>0</v>
      </c>
      <c r="F359" s="850">
        <v>38</v>
      </c>
      <c r="G359" s="850">
        <v>0</v>
      </c>
      <c r="H359" s="849">
        <f t="shared" si="36"/>
        <v>38</v>
      </c>
    </row>
    <row r="360" spans="1:8" ht="12" customHeight="1">
      <c r="A360" s="845"/>
      <c r="B360" s="852" t="s">
        <v>1022</v>
      </c>
      <c r="C360" s="850">
        <v>0</v>
      </c>
      <c r="D360" s="850">
        <v>0</v>
      </c>
      <c r="E360" s="850">
        <v>0</v>
      </c>
      <c r="F360" s="850">
        <v>196</v>
      </c>
      <c r="G360" s="850">
        <v>0</v>
      </c>
      <c r="H360" s="849">
        <f t="shared" si="36"/>
        <v>196</v>
      </c>
    </row>
    <row r="361" spans="1:8" ht="12" customHeight="1">
      <c r="A361" s="845"/>
      <c r="B361" s="852" t="s">
        <v>1023</v>
      </c>
      <c r="C361" s="850">
        <v>38</v>
      </c>
      <c r="D361" s="850">
        <v>0</v>
      </c>
      <c r="E361" s="850">
        <v>0</v>
      </c>
      <c r="F361" s="850">
        <v>0</v>
      </c>
      <c r="G361" s="850">
        <v>49</v>
      </c>
      <c r="H361" s="849">
        <f t="shared" si="36"/>
        <v>87</v>
      </c>
    </row>
    <row r="362" spans="1:8" ht="12" customHeight="1">
      <c r="A362" s="845"/>
      <c r="B362" s="851" t="s">
        <v>1024</v>
      </c>
      <c r="C362" s="859" t="s">
        <v>1025</v>
      </c>
      <c r="D362" s="850">
        <v>0</v>
      </c>
      <c r="E362" s="859" t="s">
        <v>1025</v>
      </c>
      <c r="F362" s="859">
        <v>0</v>
      </c>
      <c r="G362" s="859" t="s">
        <v>1025</v>
      </c>
      <c r="H362" s="849">
        <f t="shared" si="36"/>
        <v>0</v>
      </c>
    </row>
    <row r="363" spans="1:8" ht="12" customHeight="1">
      <c r="A363" s="845"/>
      <c r="B363" s="848" t="s">
        <v>1026</v>
      </c>
      <c r="C363" s="847">
        <v>96</v>
      </c>
      <c r="D363" s="847">
        <v>56</v>
      </c>
      <c r="E363" s="847">
        <v>0</v>
      </c>
      <c r="F363" s="847">
        <v>5</v>
      </c>
      <c r="G363" s="847">
        <v>0</v>
      </c>
      <c r="H363" s="846">
        <f t="shared" si="36"/>
        <v>157</v>
      </c>
    </row>
    <row r="364" spans="1:8" ht="12" customHeight="1">
      <c r="A364" s="845"/>
      <c r="B364" s="844" t="s">
        <v>1027</v>
      </c>
      <c r="C364" s="843">
        <v>472</v>
      </c>
      <c r="D364" s="843">
        <v>60</v>
      </c>
      <c r="E364" s="843">
        <v>37</v>
      </c>
      <c r="F364" s="843">
        <v>403</v>
      </c>
      <c r="G364" s="843">
        <v>557</v>
      </c>
      <c r="H364" s="842">
        <f>SUM(H356:H363)</f>
        <v>1529</v>
      </c>
    </row>
    <row r="365" spans="1:8" ht="12" customHeight="1" thickBot="1">
      <c r="A365" s="841"/>
      <c r="B365" s="840" t="s">
        <v>1028</v>
      </c>
      <c r="C365" s="839"/>
      <c r="D365" s="839"/>
      <c r="E365" s="839"/>
      <c r="F365" s="839"/>
      <c r="G365" s="839"/>
      <c r="H365" s="838">
        <f>H364/(G364+A358)</f>
        <v>0.26628352490421459</v>
      </c>
    </row>
    <row r="366" spans="1:8" ht="12" customHeight="1">
      <c r="A366" s="858" t="s">
        <v>763</v>
      </c>
      <c r="B366" s="857" t="s">
        <v>1018</v>
      </c>
      <c r="C366" s="856">
        <v>133</v>
      </c>
      <c r="D366" s="856">
        <v>0</v>
      </c>
      <c r="E366" s="856">
        <v>0</v>
      </c>
      <c r="F366" s="856">
        <v>0</v>
      </c>
      <c r="G366" s="856">
        <v>143</v>
      </c>
      <c r="H366" s="855">
        <f t="shared" ref="H366:H373" si="37">SUM(C366:G366)</f>
        <v>276</v>
      </c>
    </row>
    <row r="367" spans="1:8" ht="12" customHeight="1">
      <c r="A367" s="845"/>
      <c r="B367" s="852" t="s">
        <v>1019</v>
      </c>
      <c r="C367" s="850">
        <v>0</v>
      </c>
      <c r="D367" s="850">
        <v>4</v>
      </c>
      <c r="E367" s="850">
        <v>21</v>
      </c>
      <c r="F367" s="850">
        <v>34</v>
      </c>
      <c r="G367" s="850">
        <v>0</v>
      </c>
      <c r="H367" s="849">
        <f t="shared" si="37"/>
        <v>59</v>
      </c>
    </row>
    <row r="368" spans="1:8" ht="12" customHeight="1">
      <c r="A368" s="860">
        <v>3131</v>
      </c>
      <c r="B368" s="852" t="s">
        <v>1020</v>
      </c>
      <c r="C368" s="850">
        <v>63</v>
      </c>
      <c r="D368" s="850">
        <v>0</v>
      </c>
      <c r="E368" s="850">
        <v>0</v>
      </c>
      <c r="F368" s="850">
        <v>0</v>
      </c>
      <c r="G368" s="850">
        <v>0</v>
      </c>
      <c r="H368" s="849">
        <f t="shared" si="37"/>
        <v>63</v>
      </c>
    </row>
    <row r="369" spans="1:8" ht="12" customHeight="1">
      <c r="A369" s="845"/>
      <c r="B369" s="852" t="s">
        <v>1021</v>
      </c>
      <c r="C369" s="850">
        <v>0</v>
      </c>
      <c r="D369" s="850">
        <v>0</v>
      </c>
      <c r="E369" s="850">
        <v>0</v>
      </c>
      <c r="F369" s="850">
        <v>19</v>
      </c>
      <c r="G369" s="850">
        <v>0</v>
      </c>
      <c r="H369" s="849">
        <f t="shared" si="37"/>
        <v>19</v>
      </c>
    </row>
    <row r="370" spans="1:8" ht="12" customHeight="1">
      <c r="A370" s="845"/>
      <c r="B370" s="852" t="s">
        <v>1022</v>
      </c>
      <c r="C370" s="850">
        <v>0</v>
      </c>
      <c r="D370" s="850">
        <v>0</v>
      </c>
      <c r="E370" s="850">
        <v>0</v>
      </c>
      <c r="F370" s="850">
        <v>73</v>
      </c>
      <c r="G370" s="850">
        <v>0</v>
      </c>
      <c r="H370" s="849">
        <f t="shared" si="37"/>
        <v>73</v>
      </c>
    </row>
    <row r="371" spans="1:8" ht="12" customHeight="1">
      <c r="A371" s="845"/>
      <c r="B371" s="852" t="s">
        <v>1023</v>
      </c>
      <c r="C371" s="850">
        <v>17</v>
      </c>
      <c r="D371" s="850">
        <v>0</v>
      </c>
      <c r="E371" s="850">
        <v>0</v>
      </c>
      <c r="F371" s="850">
        <v>0</v>
      </c>
      <c r="G371" s="850">
        <v>12</v>
      </c>
      <c r="H371" s="849">
        <f t="shared" si="37"/>
        <v>29</v>
      </c>
    </row>
    <row r="372" spans="1:8" ht="12" customHeight="1">
      <c r="A372" s="845"/>
      <c r="B372" s="851" t="s">
        <v>1024</v>
      </c>
      <c r="C372" s="859" t="s">
        <v>1025</v>
      </c>
      <c r="D372" s="850">
        <v>0</v>
      </c>
      <c r="E372" s="859" t="s">
        <v>1025</v>
      </c>
      <c r="F372" s="859">
        <v>0</v>
      </c>
      <c r="G372" s="859" t="s">
        <v>1025</v>
      </c>
      <c r="H372" s="849">
        <f t="shared" si="37"/>
        <v>0</v>
      </c>
    </row>
    <row r="373" spans="1:8" ht="12" customHeight="1">
      <c r="A373" s="845"/>
      <c r="B373" s="848" t="s">
        <v>1026</v>
      </c>
      <c r="C373" s="847">
        <v>3</v>
      </c>
      <c r="D373" s="847">
        <v>0</v>
      </c>
      <c r="E373" s="847">
        <v>0</v>
      </c>
      <c r="F373" s="847">
        <v>0</v>
      </c>
      <c r="G373" s="847">
        <v>0</v>
      </c>
      <c r="H373" s="846">
        <f t="shared" si="37"/>
        <v>3</v>
      </c>
    </row>
    <row r="374" spans="1:8" ht="12" customHeight="1">
      <c r="A374" s="845"/>
      <c r="B374" s="844" t="s">
        <v>1027</v>
      </c>
      <c r="C374" s="843">
        <v>216</v>
      </c>
      <c r="D374" s="843">
        <v>4</v>
      </c>
      <c r="E374" s="843">
        <v>21</v>
      </c>
      <c r="F374" s="843">
        <v>126</v>
      </c>
      <c r="G374" s="843">
        <v>155</v>
      </c>
      <c r="H374" s="842">
        <f>SUM(H366:H373)</f>
        <v>522</v>
      </c>
    </row>
    <row r="375" spans="1:8" ht="12" customHeight="1" thickBot="1">
      <c r="A375" s="841"/>
      <c r="B375" s="840" t="s">
        <v>1028</v>
      </c>
      <c r="C375" s="839"/>
      <c r="D375" s="839"/>
      <c r="E375" s="839"/>
      <c r="F375" s="839"/>
      <c r="G375" s="839"/>
      <c r="H375" s="838">
        <f>H374/(G374+A368)</f>
        <v>0.1588557516737675</v>
      </c>
    </row>
    <row r="376" spans="1:8" ht="12" customHeight="1">
      <c r="A376" s="858" t="s">
        <v>768</v>
      </c>
      <c r="B376" s="857" t="s">
        <v>1018</v>
      </c>
      <c r="C376" s="856">
        <v>0</v>
      </c>
      <c r="D376" s="856">
        <v>0</v>
      </c>
      <c r="E376" s="856">
        <v>15</v>
      </c>
      <c r="F376" s="856">
        <v>0</v>
      </c>
      <c r="G376" s="856">
        <v>375</v>
      </c>
      <c r="H376" s="855">
        <f t="shared" ref="H376:H383" si="38">SUM(C376:G376)</f>
        <v>390</v>
      </c>
    </row>
    <row r="377" spans="1:8" ht="12" customHeight="1">
      <c r="A377" s="845"/>
      <c r="B377" s="852" t="s">
        <v>1019</v>
      </c>
      <c r="C377" s="850">
        <v>0</v>
      </c>
      <c r="D377" s="850">
        <v>0</v>
      </c>
      <c r="E377" s="850">
        <v>123</v>
      </c>
      <c r="F377" s="850">
        <v>0</v>
      </c>
      <c r="G377" s="850">
        <v>0</v>
      </c>
      <c r="H377" s="849">
        <f t="shared" si="38"/>
        <v>123</v>
      </c>
    </row>
    <row r="378" spans="1:8" ht="12" customHeight="1">
      <c r="A378" s="860">
        <v>4622</v>
      </c>
      <c r="B378" s="852" t="s">
        <v>1020</v>
      </c>
      <c r="C378" s="850">
        <v>0</v>
      </c>
      <c r="D378" s="850">
        <v>0</v>
      </c>
      <c r="E378" s="850">
        <v>0</v>
      </c>
      <c r="F378" s="850">
        <v>85</v>
      </c>
      <c r="G378" s="850">
        <v>0</v>
      </c>
      <c r="H378" s="849">
        <f t="shared" si="38"/>
        <v>85</v>
      </c>
    </row>
    <row r="379" spans="1:8" ht="12" customHeight="1">
      <c r="A379" s="845"/>
      <c r="B379" s="852" t="s">
        <v>1021</v>
      </c>
      <c r="C379" s="850">
        <v>0</v>
      </c>
      <c r="D379" s="850">
        <v>0</v>
      </c>
      <c r="E379" s="850">
        <v>0</v>
      </c>
      <c r="F379" s="850">
        <v>23</v>
      </c>
      <c r="G379" s="850">
        <v>0</v>
      </c>
      <c r="H379" s="849">
        <f t="shared" si="38"/>
        <v>23</v>
      </c>
    </row>
    <row r="380" spans="1:8" ht="12" customHeight="1">
      <c r="A380" s="845"/>
      <c r="B380" s="852" t="s">
        <v>1022</v>
      </c>
      <c r="C380" s="850">
        <v>0</v>
      </c>
      <c r="D380" s="850">
        <v>0</v>
      </c>
      <c r="E380" s="850">
        <v>0</v>
      </c>
      <c r="F380" s="850">
        <v>179</v>
      </c>
      <c r="G380" s="850">
        <v>0</v>
      </c>
      <c r="H380" s="849">
        <f t="shared" si="38"/>
        <v>179</v>
      </c>
    </row>
    <row r="381" spans="1:8" ht="12" customHeight="1">
      <c r="A381" s="845"/>
      <c r="B381" s="852" t="s">
        <v>1023</v>
      </c>
      <c r="C381" s="850">
        <v>0</v>
      </c>
      <c r="D381" s="850">
        <v>0</v>
      </c>
      <c r="E381" s="850">
        <v>0</v>
      </c>
      <c r="F381" s="850">
        <v>0</v>
      </c>
      <c r="G381" s="850">
        <v>0</v>
      </c>
      <c r="H381" s="849">
        <f t="shared" si="38"/>
        <v>0</v>
      </c>
    </row>
    <row r="382" spans="1:8" ht="12" customHeight="1">
      <c r="A382" s="845"/>
      <c r="B382" s="851" t="s">
        <v>1024</v>
      </c>
      <c r="C382" s="859" t="s">
        <v>1025</v>
      </c>
      <c r="D382" s="850">
        <v>0</v>
      </c>
      <c r="E382" s="859" t="s">
        <v>1025</v>
      </c>
      <c r="F382" s="859">
        <v>0</v>
      </c>
      <c r="G382" s="859" t="s">
        <v>1025</v>
      </c>
      <c r="H382" s="849">
        <f t="shared" si="38"/>
        <v>0</v>
      </c>
    </row>
    <row r="383" spans="1:8" ht="12" customHeight="1">
      <c r="A383" s="845"/>
      <c r="B383" s="848" t="s">
        <v>1026</v>
      </c>
      <c r="C383" s="847">
        <v>0</v>
      </c>
      <c r="D383" s="847">
        <v>0</v>
      </c>
      <c r="E383" s="847">
        <v>0</v>
      </c>
      <c r="F383" s="847">
        <v>0</v>
      </c>
      <c r="G383" s="847">
        <v>0</v>
      </c>
      <c r="H383" s="846">
        <f t="shared" si="38"/>
        <v>0</v>
      </c>
    </row>
    <row r="384" spans="1:8" ht="12" customHeight="1">
      <c r="A384" s="845"/>
      <c r="B384" s="844" t="s">
        <v>1027</v>
      </c>
      <c r="C384" s="843">
        <v>0</v>
      </c>
      <c r="D384" s="843">
        <v>0</v>
      </c>
      <c r="E384" s="843">
        <v>138</v>
      </c>
      <c r="F384" s="843">
        <v>287</v>
      </c>
      <c r="G384" s="843">
        <v>375</v>
      </c>
      <c r="H384" s="842">
        <f>SUM(H376:H383)</f>
        <v>800</v>
      </c>
    </row>
    <row r="385" spans="1:8" ht="12" customHeight="1" thickBot="1">
      <c r="A385" s="841"/>
      <c r="B385" s="840" t="s">
        <v>1028</v>
      </c>
      <c r="C385" s="839"/>
      <c r="D385" s="839"/>
      <c r="E385" s="839"/>
      <c r="F385" s="839"/>
      <c r="G385" s="839"/>
      <c r="H385" s="838">
        <f>H384/(G384+A378)</f>
        <v>0.16009605763458074</v>
      </c>
    </row>
    <row r="386" spans="1:8" ht="12" customHeight="1">
      <c r="A386" s="858" t="s">
        <v>773</v>
      </c>
      <c r="B386" s="857" t="s">
        <v>1018</v>
      </c>
      <c r="C386" s="856">
        <v>304</v>
      </c>
      <c r="D386" s="856">
        <v>0</v>
      </c>
      <c r="E386" s="856">
        <v>0</v>
      </c>
      <c r="F386" s="856">
        <v>0</v>
      </c>
      <c r="G386" s="856">
        <v>296</v>
      </c>
      <c r="H386" s="855">
        <f t="shared" ref="H386:H393" si="39">SUM(C386:G386)</f>
        <v>600</v>
      </c>
    </row>
    <row r="387" spans="1:8" ht="12" customHeight="1">
      <c r="A387" s="845"/>
      <c r="B387" s="852" t="s">
        <v>1019</v>
      </c>
      <c r="C387" s="850">
        <v>79</v>
      </c>
      <c r="D387" s="850">
        <v>18</v>
      </c>
      <c r="E387" s="850">
        <v>165</v>
      </c>
      <c r="F387" s="850">
        <v>1</v>
      </c>
      <c r="G387" s="850">
        <v>8</v>
      </c>
      <c r="H387" s="849">
        <f t="shared" si="39"/>
        <v>271</v>
      </c>
    </row>
    <row r="388" spans="1:8" ht="12" customHeight="1">
      <c r="A388" s="860">
        <v>12316</v>
      </c>
      <c r="B388" s="852" t="s">
        <v>1020</v>
      </c>
      <c r="C388" s="850">
        <v>0</v>
      </c>
      <c r="D388" s="850">
        <v>0</v>
      </c>
      <c r="E388" s="850">
        <v>0</v>
      </c>
      <c r="F388" s="850">
        <v>178</v>
      </c>
      <c r="G388" s="850">
        <v>0</v>
      </c>
      <c r="H388" s="849">
        <f t="shared" si="39"/>
        <v>178</v>
      </c>
    </row>
    <row r="389" spans="1:8" ht="12" customHeight="1">
      <c r="A389" s="845"/>
      <c r="B389" s="852" t="s">
        <v>1021</v>
      </c>
      <c r="C389" s="850">
        <v>0</v>
      </c>
      <c r="D389" s="850">
        <v>0</v>
      </c>
      <c r="E389" s="850">
        <v>0</v>
      </c>
      <c r="F389" s="850">
        <v>137</v>
      </c>
      <c r="G389" s="850">
        <v>0</v>
      </c>
      <c r="H389" s="849">
        <f t="shared" si="39"/>
        <v>137</v>
      </c>
    </row>
    <row r="390" spans="1:8" ht="12" customHeight="1">
      <c r="A390" s="845"/>
      <c r="B390" s="852" t="s">
        <v>1022</v>
      </c>
      <c r="C390" s="850">
        <v>0</v>
      </c>
      <c r="D390" s="850">
        <v>0</v>
      </c>
      <c r="E390" s="850">
        <v>0</v>
      </c>
      <c r="F390" s="850">
        <v>356</v>
      </c>
      <c r="G390" s="850">
        <v>1</v>
      </c>
      <c r="H390" s="849">
        <f t="shared" si="39"/>
        <v>357</v>
      </c>
    </row>
    <row r="391" spans="1:8" ht="12" customHeight="1">
      <c r="A391" s="845"/>
      <c r="B391" s="852" t="s">
        <v>1023</v>
      </c>
      <c r="C391" s="850">
        <v>94</v>
      </c>
      <c r="D391" s="850">
        <v>0</v>
      </c>
      <c r="E391" s="850">
        <v>0</v>
      </c>
      <c r="F391" s="850">
        <v>0</v>
      </c>
      <c r="G391" s="850">
        <v>14</v>
      </c>
      <c r="H391" s="849">
        <f t="shared" si="39"/>
        <v>108</v>
      </c>
    </row>
    <row r="392" spans="1:8" ht="12" customHeight="1">
      <c r="A392" s="845"/>
      <c r="B392" s="851" t="s">
        <v>1024</v>
      </c>
      <c r="C392" s="859" t="s">
        <v>1025</v>
      </c>
      <c r="D392" s="850">
        <v>0</v>
      </c>
      <c r="E392" s="859" t="s">
        <v>1025</v>
      </c>
      <c r="F392" s="859">
        <v>0</v>
      </c>
      <c r="G392" s="859" t="s">
        <v>1025</v>
      </c>
      <c r="H392" s="849">
        <f t="shared" si="39"/>
        <v>0</v>
      </c>
    </row>
    <row r="393" spans="1:8" ht="12" customHeight="1">
      <c r="A393" s="845"/>
      <c r="B393" s="848" t="s">
        <v>1026</v>
      </c>
      <c r="C393" s="847">
        <v>0</v>
      </c>
      <c r="D393" s="847">
        <v>0</v>
      </c>
      <c r="E393" s="847">
        <v>0</v>
      </c>
      <c r="F393" s="847">
        <v>0</v>
      </c>
      <c r="G393" s="847">
        <v>0</v>
      </c>
      <c r="H393" s="846">
        <f t="shared" si="39"/>
        <v>0</v>
      </c>
    </row>
    <row r="394" spans="1:8" ht="12" customHeight="1">
      <c r="A394" s="845"/>
      <c r="B394" s="844" t="s">
        <v>1027</v>
      </c>
      <c r="C394" s="843">
        <v>477</v>
      </c>
      <c r="D394" s="843">
        <v>18</v>
      </c>
      <c r="E394" s="843">
        <v>165</v>
      </c>
      <c r="F394" s="843">
        <v>672</v>
      </c>
      <c r="G394" s="843">
        <v>319</v>
      </c>
      <c r="H394" s="842">
        <f>SUM(H386:H393)</f>
        <v>1651</v>
      </c>
    </row>
    <row r="395" spans="1:8" ht="12" customHeight="1" thickBot="1">
      <c r="A395" s="841"/>
      <c r="B395" s="840" t="s">
        <v>1028</v>
      </c>
      <c r="C395" s="839"/>
      <c r="D395" s="839"/>
      <c r="E395" s="839"/>
      <c r="F395" s="839"/>
      <c r="G395" s="839"/>
      <c r="H395" s="838">
        <f>H394/(G394+A388)</f>
        <v>0.13066877720617331</v>
      </c>
    </row>
    <row r="396" spans="1:8" ht="12" customHeight="1">
      <c r="A396" s="858" t="s">
        <v>784</v>
      </c>
      <c r="B396" s="857" t="s">
        <v>1018</v>
      </c>
      <c r="C396" s="856">
        <v>22</v>
      </c>
      <c r="D396" s="856">
        <v>0</v>
      </c>
      <c r="E396" s="856">
        <v>0</v>
      </c>
      <c r="F396" s="856">
        <v>0</v>
      </c>
      <c r="G396" s="856">
        <v>34</v>
      </c>
      <c r="H396" s="855">
        <f t="shared" ref="H396:H403" si="40">SUM(C396:G396)</f>
        <v>56</v>
      </c>
    </row>
    <row r="397" spans="1:8" ht="12" customHeight="1">
      <c r="A397" s="845"/>
      <c r="B397" s="852" t="s">
        <v>1019</v>
      </c>
      <c r="C397" s="850">
        <v>0</v>
      </c>
      <c r="D397" s="850">
        <v>0</v>
      </c>
      <c r="E397" s="850">
        <v>40</v>
      </c>
      <c r="F397" s="850">
        <v>8</v>
      </c>
      <c r="G397" s="850">
        <v>1</v>
      </c>
      <c r="H397" s="849">
        <f t="shared" si="40"/>
        <v>49</v>
      </c>
    </row>
    <row r="398" spans="1:8" ht="12" customHeight="1">
      <c r="A398" s="860">
        <v>2750</v>
      </c>
      <c r="B398" s="852" t="s">
        <v>1020</v>
      </c>
      <c r="C398" s="850">
        <v>0</v>
      </c>
      <c r="D398" s="850">
        <v>0</v>
      </c>
      <c r="E398" s="850">
        <v>0</v>
      </c>
      <c r="F398" s="850">
        <v>46</v>
      </c>
      <c r="G398" s="850">
        <v>0</v>
      </c>
      <c r="H398" s="849">
        <f t="shared" si="40"/>
        <v>46</v>
      </c>
    </row>
    <row r="399" spans="1:8" ht="12" customHeight="1">
      <c r="A399" s="845"/>
      <c r="B399" s="852" t="s">
        <v>1021</v>
      </c>
      <c r="C399" s="850">
        <v>0</v>
      </c>
      <c r="D399" s="850">
        <v>0</v>
      </c>
      <c r="E399" s="850">
        <v>0</v>
      </c>
      <c r="F399" s="850">
        <v>24</v>
      </c>
      <c r="G399" s="850">
        <v>0</v>
      </c>
      <c r="H399" s="849">
        <f t="shared" si="40"/>
        <v>24</v>
      </c>
    </row>
    <row r="400" spans="1:8" ht="12" customHeight="1">
      <c r="A400" s="845"/>
      <c r="B400" s="852" t="s">
        <v>1022</v>
      </c>
      <c r="C400" s="850">
        <v>0</v>
      </c>
      <c r="D400" s="850">
        <v>0</v>
      </c>
      <c r="E400" s="850">
        <v>0</v>
      </c>
      <c r="F400" s="850">
        <v>45</v>
      </c>
      <c r="G400" s="850">
        <v>0</v>
      </c>
      <c r="H400" s="849">
        <f t="shared" si="40"/>
        <v>45</v>
      </c>
    </row>
    <row r="401" spans="1:8" ht="12" customHeight="1">
      <c r="A401" s="845"/>
      <c r="B401" s="852" t="s">
        <v>1023</v>
      </c>
      <c r="C401" s="850">
        <v>4</v>
      </c>
      <c r="D401" s="850">
        <v>0</v>
      </c>
      <c r="E401" s="850">
        <v>0</v>
      </c>
      <c r="F401" s="850">
        <v>0</v>
      </c>
      <c r="G401" s="850">
        <v>0</v>
      </c>
      <c r="H401" s="849">
        <f t="shared" si="40"/>
        <v>4</v>
      </c>
    </row>
    <row r="402" spans="1:8" ht="12" customHeight="1">
      <c r="A402" s="845"/>
      <c r="B402" s="851" t="s">
        <v>1024</v>
      </c>
      <c r="C402" s="859" t="s">
        <v>1025</v>
      </c>
      <c r="D402" s="850">
        <v>0</v>
      </c>
      <c r="E402" s="859" t="s">
        <v>1025</v>
      </c>
      <c r="F402" s="859">
        <v>0</v>
      </c>
      <c r="G402" s="859" t="s">
        <v>1025</v>
      </c>
      <c r="H402" s="849">
        <f t="shared" si="40"/>
        <v>0</v>
      </c>
    </row>
    <row r="403" spans="1:8" ht="12" customHeight="1">
      <c r="A403" s="845"/>
      <c r="B403" s="848" t="s">
        <v>1026</v>
      </c>
      <c r="C403" s="847">
        <v>0</v>
      </c>
      <c r="D403" s="847">
        <v>0</v>
      </c>
      <c r="E403" s="847">
        <v>4</v>
      </c>
      <c r="F403" s="847">
        <v>29</v>
      </c>
      <c r="G403" s="847">
        <v>0</v>
      </c>
      <c r="H403" s="846">
        <f t="shared" si="40"/>
        <v>33</v>
      </c>
    </row>
    <row r="404" spans="1:8" ht="12" customHeight="1">
      <c r="A404" s="845"/>
      <c r="B404" s="844" t="s">
        <v>1027</v>
      </c>
      <c r="C404" s="843">
        <v>26</v>
      </c>
      <c r="D404" s="843">
        <v>0</v>
      </c>
      <c r="E404" s="843">
        <v>44</v>
      </c>
      <c r="F404" s="843">
        <v>152</v>
      </c>
      <c r="G404" s="843">
        <v>35</v>
      </c>
      <c r="H404" s="842">
        <f>SUM(H396:H403)</f>
        <v>257</v>
      </c>
    </row>
    <row r="405" spans="1:8" ht="12" customHeight="1" thickBot="1">
      <c r="A405" s="841"/>
      <c r="B405" s="840" t="s">
        <v>1028</v>
      </c>
      <c r="C405" s="839"/>
      <c r="D405" s="839"/>
      <c r="E405" s="839"/>
      <c r="F405" s="839"/>
      <c r="G405" s="839"/>
      <c r="H405" s="838">
        <f>H404/(G404+A398)</f>
        <v>9.2280071813285458E-2</v>
      </c>
    </row>
    <row r="406" spans="1:8" ht="12" customHeight="1">
      <c r="A406" s="858" t="s">
        <v>793</v>
      </c>
      <c r="B406" s="857" t="s">
        <v>1018</v>
      </c>
      <c r="C406" s="856">
        <v>0</v>
      </c>
      <c r="D406" s="856">
        <v>0</v>
      </c>
      <c r="E406" s="856">
        <v>0</v>
      </c>
      <c r="F406" s="856">
        <v>0</v>
      </c>
      <c r="G406" s="856">
        <v>30</v>
      </c>
      <c r="H406" s="855">
        <f t="shared" ref="H406:H413" si="41">SUM(C406:G406)</f>
        <v>30</v>
      </c>
    </row>
    <row r="407" spans="1:8" ht="12" customHeight="1">
      <c r="A407" s="845"/>
      <c r="B407" s="852" t="s">
        <v>1019</v>
      </c>
      <c r="C407" s="850">
        <v>54</v>
      </c>
      <c r="D407" s="850">
        <v>0</v>
      </c>
      <c r="E407" s="850">
        <v>0</v>
      </c>
      <c r="F407" s="850">
        <v>0</v>
      </c>
      <c r="G407" s="850">
        <v>7</v>
      </c>
      <c r="H407" s="849">
        <f t="shared" si="41"/>
        <v>61</v>
      </c>
    </row>
    <row r="408" spans="1:8" ht="12" customHeight="1">
      <c r="A408" s="860">
        <v>5153</v>
      </c>
      <c r="B408" s="852" t="s">
        <v>1020</v>
      </c>
      <c r="C408" s="850">
        <v>104</v>
      </c>
      <c r="D408" s="850">
        <v>0</v>
      </c>
      <c r="E408" s="850">
        <v>0</v>
      </c>
      <c r="F408" s="850">
        <v>0</v>
      </c>
      <c r="G408" s="850">
        <v>0</v>
      </c>
      <c r="H408" s="849">
        <f t="shared" si="41"/>
        <v>104</v>
      </c>
    </row>
    <row r="409" spans="1:8" ht="12" customHeight="1">
      <c r="A409" s="845"/>
      <c r="B409" s="852" t="s">
        <v>1021</v>
      </c>
      <c r="C409" s="850">
        <v>42</v>
      </c>
      <c r="D409" s="850">
        <v>0</v>
      </c>
      <c r="E409" s="850">
        <v>0</v>
      </c>
      <c r="F409" s="850">
        <v>0</v>
      </c>
      <c r="G409" s="850">
        <v>1</v>
      </c>
      <c r="H409" s="849">
        <f t="shared" si="41"/>
        <v>43</v>
      </c>
    </row>
    <row r="410" spans="1:8" ht="12" customHeight="1">
      <c r="A410" s="845"/>
      <c r="B410" s="852" t="s">
        <v>1022</v>
      </c>
      <c r="C410" s="850">
        <v>93</v>
      </c>
      <c r="D410" s="850">
        <v>0</v>
      </c>
      <c r="E410" s="850">
        <v>0</v>
      </c>
      <c r="F410" s="850">
        <v>0</v>
      </c>
      <c r="G410" s="850">
        <v>0</v>
      </c>
      <c r="H410" s="849">
        <f t="shared" si="41"/>
        <v>93</v>
      </c>
    </row>
    <row r="411" spans="1:8" ht="12" customHeight="1">
      <c r="A411" s="845"/>
      <c r="B411" s="852" t="s">
        <v>1023</v>
      </c>
      <c r="C411" s="850">
        <v>0</v>
      </c>
      <c r="D411" s="850">
        <v>0</v>
      </c>
      <c r="E411" s="850">
        <v>0</v>
      </c>
      <c r="F411" s="850">
        <v>0</v>
      </c>
      <c r="G411" s="850">
        <v>4</v>
      </c>
      <c r="H411" s="849">
        <f t="shared" si="41"/>
        <v>4</v>
      </c>
    </row>
    <row r="412" spans="1:8" ht="12" customHeight="1">
      <c r="A412" s="845"/>
      <c r="B412" s="851" t="s">
        <v>1024</v>
      </c>
      <c r="C412" s="859" t="s">
        <v>1025</v>
      </c>
      <c r="D412" s="850">
        <v>0</v>
      </c>
      <c r="E412" s="859" t="s">
        <v>1025</v>
      </c>
      <c r="F412" s="859">
        <v>0</v>
      </c>
      <c r="G412" s="859" t="s">
        <v>1025</v>
      </c>
      <c r="H412" s="849">
        <f t="shared" si="41"/>
        <v>0</v>
      </c>
    </row>
    <row r="413" spans="1:8" ht="12" customHeight="1">
      <c r="A413" s="845"/>
      <c r="B413" s="848" t="s">
        <v>1026</v>
      </c>
      <c r="C413" s="847">
        <v>0</v>
      </c>
      <c r="D413" s="847">
        <v>0</v>
      </c>
      <c r="E413" s="847">
        <v>0</v>
      </c>
      <c r="F413" s="847">
        <v>0</v>
      </c>
      <c r="G413" s="847">
        <v>0</v>
      </c>
      <c r="H413" s="846">
        <f t="shared" si="41"/>
        <v>0</v>
      </c>
    </row>
    <row r="414" spans="1:8" ht="12" customHeight="1">
      <c r="A414" s="845"/>
      <c r="B414" s="844" t="s">
        <v>1027</v>
      </c>
      <c r="C414" s="843">
        <v>293</v>
      </c>
      <c r="D414" s="843">
        <v>0</v>
      </c>
      <c r="E414" s="843">
        <v>0</v>
      </c>
      <c r="F414" s="843">
        <v>0</v>
      </c>
      <c r="G414" s="843">
        <v>42</v>
      </c>
      <c r="H414" s="842">
        <f>SUM(H406:H413)</f>
        <v>335</v>
      </c>
    </row>
    <row r="415" spans="1:8" ht="12" customHeight="1" thickBot="1">
      <c r="A415" s="841"/>
      <c r="B415" s="840" t="s">
        <v>1028</v>
      </c>
      <c r="C415" s="839"/>
      <c r="D415" s="839"/>
      <c r="E415" s="839"/>
      <c r="F415" s="839"/>
      <c r="G415" s="839"/>
      <c r="H415" s="838">
        <f>H414/(G414+A408)</f>
        <v>6.4485081809432146E-2</v>
      </c>
    </row>
    <row r="416" spans="1:8" ht="12" customHeight="1">
      <c r="A416" s="858" t="s">
        <v>796</v>
      </c>
      <c r="B416" s="857" t="s">
        <v>1018</v>
      </c>
      <c r="C416" s="856">
        <v>0</v>
      </c>
      <c r="D416" s="856">
        <v>0</v>
      </c>
      <c r="E416" s="856">
        <v>0</v>
      </c>
      <c r="F416" s="856">
        <v>0</v>
      </c>
      <c r="G416" s="856">
        <v>143</v>
      </c>
      <c r="H416" s="855">
        <f t="shared" ref="H416:H423" si="42">SUM(C416:G416)</f>
        <v>143</v>
      </c>
    </row>
    <row r="417" spans="1:8" ht="12" customHeight="1">
      <c r="A417" s="845"/>
      <c r="B417" s="852" t="s">
        <v>1019</v>
      </c>
      <c r="C417" s="850">
        <v>0</v>
      </c>
      <c r="D417" s="850">
        <v>26</v>
      </c>
      <c r="E417" s="850">
        <v>22</v>
      </c>
      <c r="F417" s="850">
        <v>65</v>
      </c>
      <c r="G417" s="850">
        <v>0</v>
      </c>
      <c r="H417" s="849">
        <f t="shared" si="42"/>
        <v>113</v>
      </c>
    </row>
    <row r="418" spans="1:8" ht="12" customHeight="1">
      <c r="A418" s="860">
        <v>3422</v>
      </c>
      <c r="B418" s="852" t="s">
        <v>1020</v>
      </c>
      <c r="C418" s="850">
        <v>0</v>
      </c>
      <c r="D418" s="850">
        <v>0</v>
      </c>
      <c r="E418" s="850">
        <v>0</v>
      </c>
      <c r="F418" s="850">
        <v>58</v>
      </c>
      <c r="G418" s="850">
        <v>0</v>
      </c>
      <c r="H418" s="849">
        <f t="shared" si="42"/>
        <v>58</v>
      </c>
    </row>
    <row r="419" spans="1:8" ht="12" customHeight="1">
      <c r="A419" s="845"/>
      <c r="B419" s="852" t="s">
        <v>1021</v>
      </c>
      <c r="C419" s="850">
        <v>0</v>
      </c>
      <c r="D419" s="850">
        <v>0</v>
      </c>
      <c r="E419" s="850">
        <v>0</v>
      </c>
      <c r="F419" s="850">
        <v>29</v>
      </c>
      <c r="G419" s="850">
        <v>0</v>
      </c>
      <c r="H419" s="849">
        <f t="shared" si="42"/>
        <v>29</v>
      </c>
    </row>
    <row r="420" spans="1:8" ht="12" customHeight="1">
      <c r="A420" s="845"/>
      <c r="B420" s="852" t="s">
        <v>1022</v>
      </c>
      <c r="C420" s="850">
        <v>0</v>
      </c>
      <c r="D420" s="850">
        <v>0</v>
      </c>
      <c r="E420" s="850">
        <v>0</v>
      </c>
      <c r="F420" s="850">
        <v>86</v>
      </c>
      <c r="G420" s="850">
        <v>0</v>
      </c>
      <c r="H420" s="849">
        <f t="shared" si="42"/>
        <v>86</v>
      </c>
    </row>
    <row r="421" spans="1:8" ht="12" customHeight="1">
      <c r="A421" s="845"/>
      <c r="B421" s="852" t="s">
        <v>1023</v>
      </c>
      <c r="C421" s="850">
        <v>0</v>
      </c>
      <c r="D421" s="850">
        <v>0</v>
      </c>
      <c r="E421" s="850">
        <v>0</v>
      </c>
      <c r="F421" s="850">
        <v>0</v>
      </c>
      <c r="G421" s="850">
        <v>13</v>
      </c>
      <c r="H421" s="849">
        <f t="shared" si="42"/>
        <v>13</v>
      </c>
    </row>
    <row r="422" spans="1:8" ht="12" customHeight="1">
      <c r="A422" s="845"/>
      <c r="B422" s="851" t="s">
        <v>1024</v>
      </c>
      <c r="C422" s="859" t="s">
        <v>1025</v>
      </c>
      <c r="D422" s="850">
        <v>0</v>
      </c>
      <c r="E422" s="859" t="s">
        <v>1025</v>
      </c>
      <c r="F422" s="859">
        <v>0</v>
      </c>
      <c r="G422" s="859" t="s">
        <v>1025</v>
      </c>
      <c r="H422" s="849">
        <f t="shared" si="42"/>
        <v>0</v>
      </c>
    </row>
    <row r="423" spans="1:8" ht="12" customHeight="1">
      <c r="A423" s="845"/>
      <c r="B423" s="848" t="s">
        <v>1026</v>
      </c>
      <c r="C423" s="847">
        <v>0</v>
      </c>
      <c r="D423" s="847">
        <v>12</v>
      </c>
      <c r="E423" s="847">
        <v>0</v>
      </c>
      <c r="F423" s="847">
        <v>0</v>
      </c>
      <c r="G423" s="847">
        <v>0</v>
      </c>
      <c r="H423" s="846">
        <f t="shared" si="42"/>
        <v>12</v>
      </c>
    </row>
    <row r="424" spans="1:8" ht="12" customHeight="1">
      <c r="A424" s="845"/>
      <c r="B424" s="844" t="s">
        <v>1027</v>
      </c>
      <c r="C424" s="843">
        <v>0</v>
      </c>
      <c r="D424" s="843">
        <v>38</v>
      </c>
      <c r="E424" s="843">
        <v>22</v>
      </c>
      <c r="F424" s="843">
        <v>238</v>
      </c>
      <c r="G424" s="843">
        <v>156</v>
      </c>
      <c r="H424" s="842">
        <f>SUM(H416:H423)</f>
        <v>454</v>
      </c>
    </row>
    <row r="425" spans="1:8" ht="12" customHeight="1" thickBot="1">
      <c r="A425" s="841"/>
      <c r="B425" s="840" t="s">
        <v>1028</v>
      </c>
      <c r="C425" s="839"/>
      <c r="D425" s="839"/>
      <c r="E425" s="839"/>
      <c r="F425" s="839"/>
      <c r="G425" s="839"/>
      <c r="H425" s="838">
        <f>H424/(G424+A418)</f>
        <v>0.12688652878703185</v>
      </c>
    </row>
    <row r="426" spans="1:8" ht="12" customHeight="1">
      <c r="A426" s="858" t="s">
        <v>800</v>
      </c>
      <c r="B426" s="857" t="s">
        <v>1018</v>
      </c>
      <c r="C426" s="856">
        <v>0</v>
      </c>
      <c r="D426" s="856">
        <v>0</v>
      </c>
      <c r="E426" s="856">
        <v>0</v>
      </c>
      <c r="F426" s="856">
        <v>0</v>
      </c>
      <c r="G426" s="856">
        <v>328</v>
      </c>
      <c r="H426" s="855">
        <f t="shared" ref="H426:H433" si="43">SUM(C426:G426)</f>
        <v>328</v>
      </c>
    </row>
    <row r="427" spans="1:8" ht="12" customHeight="1">
      <c r="A427" s="845"/>
      <c r="B427" s="852" t="s">
        <v>1019</v>
      </c>
      <c r="C427" s="850">
        <v>0</v>
      </c>
      <c r="D427" s="850">
        <v>37</v>
      </c>
      <c r="E427" s="850">
        <v>23</v>
      </c>
      <c r="F427" s="850">
        <v>27</v>
      </c>
      <c r="G427" s="850">
        <v>0</v>
      </c>
      <c r="H427" s="849">
        <f t="shared" si="43"/>
        <v>87</v>
      </c>
    </row>
    <row r="428" spans="1:8" ht="12" customHeight="1">
      <c r="A428" s="860">
        <v>4773</v>
      </c>
      <c r="B428" s="852" t="s">
        <v>1020</v>
      </c>
      <c r="C428" s="850">
        <v>0</v>
      </c>
      <c r="D428" s="850">
        <v>0</v>
      </c>
      <c r="E428" s="850">
        <v>0</v>
      </c>
      <c r="F428" s="850">
        <v>67</v>
      </c>
      <c r="G428" s="850">
        <v>0</v>
      </c>
      <c r="H428" s="849">
        <f t="shared" si="43"/>
        <v>67</v>
      </c>
    </row>
    <row r="429" spans="1:8" ht="12" customHeight="1">
      <c r="A429" s="845"/>
      <c r="B429" s="852" t="s">
        <v>1021</v>
      </c>
      <c r="C429" s="850">
        <v>0</v>
      </c>
      <c r="D429" s="850">
        <v>0</v>
      </c>
      <c r="E429" s="850">
        <v>0</v>
      </c>
      <c r="F429" s="850">
        <v>41</v>
      </c>
      <c r="G429" s="850">
        <v>0</v>
      </c>
      <c r="H429" s="849">
        <f t="shared" si="43"/>
        <v>41</v>
      </c>
    </row>
    <row r="430" spans="1:8" ht="12" customHeight="1">
      <c r="A430" s="845"/>
      <c r="B430" s="852" t="s">
        <v>1022</v>
      </c>
      <c r="C430" s="850">
        <v>0</v>
      </c>
      <c r="D430" s="850">
        <v>0</v>
      </c>
      <c r="E430" s="850">
        <v>0</v>
      </c>
      <c r="F430" s="850">
        <v>78</v>
      </c>
      <c r="G430" s="850">
        <v>0</v>
      </c>
      <c r="H430" s="849">
        <f t="shared" si="43"/>
        <v>78</v>
      </c>
    </row>
    <row r="431" spans="1:8" ht="12" customHeight="1">
      <c r="A431" s="845"/>
      <c r="B431" s="852" t="s">
        <v>1023</v>
      </c>
      <c r="C431" s="850">
        <v>0</v>
      </c>
      <c r="D431" s="850">
        <v>0</v>
      </c>
      <c r="E431" s="850">
        <v>0</v>
      </c>
      <c r="F431" s="850">
        <v>0</v>
      </c>
      <c r="G431" s="850">
        <v>39</v>
      </c>
      <c r="H431" s="849">
        <f t="shared" si="43"/>
        <v>39</v>
      </c>
    </row>
    <row r="432" spans="1:8" ht="12" customHeight="1">
      <c r="A432" s="845"/>
      <c r="B432" s="851" t="s">
        <v>1024</v>
      </c>
      <c r="C432" s="859" t="s">
        <v>1025</v>
      </c>
      <c r="D432" s="850">
        <v>0</v>
      </c>
      <c r="E432" s="859" t="s">
        <v>1025</v>
      </c>
      <c r="F432" s="859">
        <v>0</v>
      </c>
      <c r="G432" s="859" t="s">
        <v>1025</v>
      </c>
      <c r="H432" s="849">
        <f t="shared" si="43"/>
        <v>0</v>
      </c>
    </row>
    <row r="433" spans="1:8" ht="12" customHeight="1">
      <c r="A433" s="845"/>
      <c r="B433" s="848" t="s">
        <v>1026</v>
      </c>
      <c r="C433" s="847">
        <v>0</v>
      </c>
      <c r="D433" s="847">
        <v>17</v>
      </c>
      <c r="E433" s="847">
        <v>0</v>
      </c>
      <c r="F433" s="847">
        <v>0</v>
      </c>
      <c r="G433" s="847">
        <v>0</v>
      </c>
      <c r="H433" s="846">
        <f t="shared" si="43"/>
        <v>17</v>
      </c>
    </row>
    <row r="434" spans="1:8" ht="12" customHeight="1">
      <c r="A434" s="845"/>
      <c r="B434" s="844" t="s">
        <v>1027</v>
      </c>
      <c r="C434" s="843">
        <v>0</v>
      </c>
      <c r="D434" s="843">
        <v>54</v>
      </c>
      <c r="E434" s="843">
        <v>23</v>
      </c>
      <c r="F434" s="843">
        <v>213</v>
      </c>
      <c r="G434" s="843">
        <v>367</v>
      </c>
      <c r="H434" s="842">
        <f>SUM(H426:H433)</f>
        <v>657</v>
      </c>
    </row>
    <row r="435" spans="1:8" ht="12" customHeight="1" thickBot="1">
      <c r="A435" s="841"/>
      <c r="B435" s="840" t="s">
        <v>1028</v>
      </c>
      <c r="C435" s="839"/>
      <c r="D435" s="839"/>
      <c r="E435" s="839"/>
      <c r="F435" s="839"/>
      <c r="G435" s="839"/>
      <c r="H435" s="838">
        <f>H434/(G434+A428)</f>
        <v>0.12782101167315174</v>
      </c>
    </row>
    <row r="436" spans="1:8" ht="12" customHeight="1">
      <c r="A436" s="858" t="s">
        <v>802</v>
      </c>
      <c r="B436" s="857" t="s">
        <v>1018</v>
      </c>
      <c r="C436" s="856">
        <v>0</v>
      </c>
      <c r="D436" s="856">
        <v>0</v>
      </c>
      <c r="E436" s="856">
        <v>0</v>
      </c>
      <c r="F436" s="856">
        <v>0</v>
      </c>
      <c r="G436" s="856">
        <v>146</v>
      </c>
      <c r="H436" s="855">
        <f t="shared" ref="H436:H443" si="44">SUM(C436:G436)</f>
        <v>146</v>
      </c>
    </row>
    <row r="437" spans="1:8" ht="12" customHeight="1">
      <c r="A437" s="845"/>
      <c r="B437" s="852" t="s">
        <v>1019</v>
      </c>
      <c r="C437" s="850">
        <v>3</v>
      </c>
      <c r="D437" s="850">
        <v>12</v>
      </c>
      <c r="E437" s="850">
        <v>9</v>
      </c>
      <c r="F437" s="850">
        <v>9</v>
      </c>
      <c r="G437" s="850">
        <v>0</v>
      </c>
      <c r="H437" s="849">
        <f t="shared" si="44"/>
        <v>33</v>
      </c>
    </row>
    <row r="438" spans="1:8" ht="12" customHeight="1">
      <c r="A438" s="860">
        <v>1437</v>
      </c>
      <c r="B438" s="852" t="s">
        <v>1020</v>
      </c>
      <c r="C438" s="850">
        <v>0</v>
      </c>
      <c r="D438" s="850">
        <v>0</v>
      </c>
      <c r="E438" s="850">
        <v>0</v>
      </c>
      <c r="F438" s="850">
        <v>28</v>
      </c>
      <c r="G438" s="850">
        <v>0</v>
      </c>
      <c r="H438" s="849">
        <f t="shared" si="44"/>
        <v>28</v>
      </c>
    </row>
    <row r="439" spans="1:8" ht="12" customHeight="1">
      <c r="A439" s="845"/>
      <c r="B439" s="852" t="s">
        <v>1021</v>
      </c>
      <c r="C439" s="850">
        <v>0</v>
      </c>
      <c r="D439" s="850">
        <v>0</v>
      </c>
      <c r="E439" s="850">
        <v>0</v>
      </c>
      <c r="F439" s="850">
        <v>11</v>
      </c>
      <c r="G439" s="850">
        <v>0</v>
      </c>
      <c r="H439" s="849">
        <f t="shared" si="44"/>
        <v>11</v>
      </c>
    </row>
    <row r="440" spans="1:8" ht="12" customHeight="1">
      <c r="A440" s="845"/>
      <c r="B440" s="852" t="s">
        <v>1022</v>
      </c>
      <c r="C440" s="850">
        <v>0</v>
      </c>
      <c r="D440" s="850">
        <v>0</v>
      </c>
      <c r="E440" s="850">
        <v>0</v>
      </c>
      <c r="F440" s="850">
        <v>35</v>
      </c>
      <c r="G440" s="850">
        <v>0</v>
      </c>
      <c r="H440" s="849">
        <f t="shared" si="44"/>
        <v>35</v>
      </c>
    </row>
    <row r="441" spans="1:8" ht="12" customHeight="1">
      <c r="A441" s="845"/>
      <c r="B441" s="852" t="s">
        <v>1023</v>
      </c>
      <c r="C441" s="850">
        <v>0</v>
      </c>
      <c r="D441" s="850">
        <v>0</v>
      </c>
      <c r="E441" s="850">
        <v>0</v>
      </c>
      <c r="F441" s="850">
        <v>0</v>
      </c>
      <c r="G441" s="850">
        <v>13</v>
      </c>
      <c r="H441" s="849">
        <f t="shared" si="44"/>
        <v>13</v>
      </c>
    </row>
    <row r="442" spans="1:8" ht="12" customHeight="1">
      <c r="A442" s="845"/>
      <c r="B442" s="851" t="s">
        <v>1024</v>
      </c>
      <c r="C442" s="859" t="s">
        <v>1025</v>
      </c>
      <c r="D442" s="850">
        <v>0</v>
      </c>
      <c r="E442" s="859" t="s">
        <v>1025</v>
      </c>
      <c r="F442" s="859">
        <v>0</v>
      </c>
      <c r="G442" s="859" t="s">
        <v>1025</v>
      </c>
      <c r="H442" s="849">
        <f t="shared" si="44"/>
        <v>0</v>
      </c>
    </row>
    <row r="443" spans="1:8" ht="12" customHeight="1">
      <c r="A443" s="845"/>
      <c r="B443" s="848" t="s">
        <v>1026</v>
      </c>
      <c r="C443" s="847">
        <v>0</v>
      </c>
      <c r="D443" s="847">
        <v>17</v>
      </c>
      <c r="E443" s="847">
        <v>0</v>
      </c>
      <c r="F443" s="847">
        <v>0</v>
      </c>
      <c r="G443" s="847">
        <v>0</v>
      </c>
      <c r="H443" s="846">
        <f t="shared" si="44"/>
        <v>17</v>
      </c>
    </row>
    <row r="444" spans="1:8" ht="12" customHeight="1">
      <c r="A444" s="845"/>
      <c r="B444" s="844" t="s">
        <v>1027</v>
      </c>
      <c r="C444" s="843">
        <v>3</v>
      </c>
      <c r="D444" s="843">
        <v>29</v>
      </c>
      <c r="E444" s="843">
        <v>9</v>
      </c>
      <c r="F444" s="843">
        <v>83</v>
      </c>
      <c r="G444" s="843">
        <v>159</v>
      </c>
      <c r="H444" s="842">
        <f>SUM(H436:H443)</f>
        <v>283</v>
      </c>
    </row>
    <row r="445" spans="1:8" ht="12" customHeight="1" thickBot="1">
      <c r="A445" s="841"/>
      <c r="B445" s="840" t="s">
        <v>1028</v>
      </c>
      <c r="C445" s="839"/>
      <c r="D445" s="839"/>
      <c r="E445" s="839"/>
      <c r="F445" s="839"/>
      <c r="G445" s="839"/>
      <c r="H445" s="838">
        <f>H444/(G444+A438)</f>
        <v>0.17731829573934837</v>
      </c>
    </row>
    <row r="446" spans="1:8" ht="12" customHeight="1">
      <c r="A446" s="858" t="s">
        <v>976</v>
      </c>
      <c r="B446" s="857" t="s">
        <v>1018</v>
      </c>
      <c r="C446" s="856">
        <f t="shared" ref="C446:H451" si="45">C346+C356+C366+C376+C386+C396+C406+C416+C426+C436</f>
        <v>797</v>
      </c>
      <c r="D446" s="856">
        <f t="shared" si="45"/>
        <v>0</v>
      </c>
      <c r="E446" s="856">
        <f t="shared" si="45"/>
        <v>246</v>
      </c>
      <c r="F446" s="856">
        <f t="shared" si="45"/>
        <v>1</v>
      </c>
      <c r="G446" s="856">
        <f t="shared" si="45"/>
        <v>2564</v>
      </c>
      <c r="H446" s="855">
        <f t="shared" si="45"/>
        <v>3608</v>
      </c>
    </row>
    <row r="447" spans="1:8" ht="12" customHeight="1">
      <c r="A447" s="845"/>
      <c r="B447" s="852" t="s">
        <v>1019</v>
      </c>
      <c r="C447" s="850">
        <f t="shared" si="45"/>
        <v>136</v>
      </c>
      <c r="D447" s="850">
        <f t="shared" si="45"/>
        <v>101</v>
      </c>
      <c r="E447" s="850">
        <f t="shared" si="45"/>
        <v>541</v>
      </c>
      <c r="F447" s="850">
        <f t="shared" si="45"/>
        <v>192</v>
      </c>
      <c r="G447" s="850">
        <f t="shared" si="45"/>
        <v>33</v>
      </c>
      <c r="H447" s="849">
        <f t="shared" si="45"/>
        <v>1003</v>
      </c>
    </row>
    <row r="448" spans="1:8" ht="12" customHeight="1">
      <c r="A448" s="854" t="s">
        <v>1029</v>
      </c>
      <c r="B448" s="852" t="s">
        <v>1020</v>
      </c>
      <c r="C448" s="850">
        <f t="shared" si="45"/>
        <v>167</v>
      </c>
      <c r="D448" s="850">
        <f t="shared" si="45"/>
        <v>0</v>
      </c>
      <c r="E448" s="850">
        <f t="shared" si="45"/>
        <v>183</v>
      </c>
      <c r="F448" s="850">
        <f t="shared" si="45"/>
        <v>577</v>
      </c>
      <c r="G448" s="850">
        <f t="shared" si="45"/>
        <v>0</v>
      </c>
      <c r="H448" s="849">
        <f t="shared" si="45"/>
        <v>927</v>
      </c>
    </row>
    <row r="449" spans="1:8" ht="12" customHeight="1">
      <c r="A449" s="853">
        <f>SUM(A346:A445)</f>
        <v>50124</v>
      </c>
      <c r="B449" s="852" t="s">
        <v>1021</v>
      </c>
      <c r="C449" s="850">
        <f t="shared" si="45"/>
        <v>42</v>
      </c>
      <c r="D449" s="850">
        <f t="shared" si="45"/>
        <v>0</v>
      </c>
      <c r="E449" s="850">
        <f t="shared" si="45"/>
        <v>36</v>
      </c>
      <c r="F449" s="850">
        <f t="shared" si="45"/>
        <v>322</v>
      </c>
      <c r="G449" s="850">
        <f t="shared" si="45"/>
        <v>1</v>
      </c>
      <c r="H449" s="849">
        <f t="shared" si="45"/>
        <v>401</v>
      </c>
    </row>
    <row r="450" spans="1:8" ht="12" customHeight="1">
      <c r="A450" s="845"/>
      <c r="B450" s="852" t="s">
        <v>1022</v>
      </c>
      <c r="C450" s="850">
        <f t="shared" si="45"/>
        <v>93</v>
      </c>
      <c r="D450" s="850">
        <f t="shared" si="45"/>
        <v>0</v>
      </c>
      <c r="E450" s="850">
        <f t="shared" si="45"/>
        <v>0</v>
      </c>
      <c r="F450" s="850">
        <f t="shared" si="45"/>
        <v>1048</v>
      </c>
      <c r="G450" s="850">
        <f t="shared" si="45"/>
        <v>1</v>
      </c>
      <c r="H450" s="849">
        <f t="shared" si="45"/>
        <v>1142</v>
      </c>
    </row>
    <row r="451" spans="1:8" ht="12" customHeight="1">
      <c r="A451" s="845"/>
      <c r="B451" s="852" t="s">
        <v>1023</v>
      </c>
      <c r="C451" s="850">
        <f t="shared" si="45"/>
        <v>153</v>
      </c>
      <c r="D451" s="850">
        <f t="shared" si="45"/>
        <v>0</v>
      </c>
      <c r="E451" s="850">
        <f t="shared" si="45"/>
        <v>14</v>
      </c>
      <c r="F451" s="850">
        <f t="shared" si="45"/>
        <v>0</v>
      </c>
      <c r="G451" s="850">
        <f t="shared" si="45"/>
        <v>192</v>
      </c>
      <c r="H451" s="849">
        <f t="shared" si="45"/>
        <v>359</v>
      </c>
    </row>
    <row r="452" spans="1:8" ht="12" customHeight="1">
      <c r="A452" s="845"/>
      <c r="B452" s="851" t="s">
        <v>1024</v>
      </c>
      <c r="C452" s="850">
        <f t="shared" ref="C452:H452" si="46">SUM(C352,C362,C372,C382,C392,C402,C412,C422,C432,C442)</f>
        <v>0</v>
      </c>
      <c r="D452" s="850">
        <f t="shared" si="46"/>
        <v>0</v>
      </c>
      <c r="E452" s="850">
        <f t="shared" si="46"/>
        <v>0</v>
      </c>
      <c r="F452" s="850">
        <f t="shared" si="46"/>
        <v>0</v>
      </c>
      <c r="G452" s="850">
        <f t="shared" si="46"/>
        <v>0</v>
      </c>
      <c r="H452" s="849">
        <f t="shared" si="46"/>
        <v>0</v>
      </c>
    </row>
    <row r="453" spans="1:8" ht="12" customHeight="1">
      <c r="A453" s="845"/>
      <c r="B453" s="848" t="s">
        <v>1026</v>
      </c>
      <c r="C453" s="847">
        <f t="shared" ref="C453:H454" si="47">C353+C363+C373+C383+C393+C403+C413+C423+C433+C443</f>
        <v>99</v>
      </c>
      <c r="D453" s="850">
        <f t="shared" si="47"/>
        <v>102</v>
      </c>
      <c r="E453" s="847">
        <f t="shared" si="47"/>
        <v>61</v>
      </c>
      <c r="F453" s="847">
        <f t="shared" si="47"/>
        <v>34</v>
      </c>
      <c r="G453" s="847">
        <f t="shared" si="47"/>
        <v>0</v>
      </c>
      <c r="H453" s="846">
        <f t="shared" si="47"/>
        <v>296</v>
      </c>
    </row>
    <row r="454" spans="1:8" ht="12" customHeight="1">
      <c r="A454" s="845"/>
      <c r="B454" s="844" t="s">
        <v>1027</v>
      </c>
      <c r="C454" s="843">
        <f t="shared" si="47"/>
        <v>1487</v>
      </c>
      <c r="D454" s="843">
        <f t="shared" si="47"/>
        <v>203</v>
      </c>
      <c r="E454" s="843">
        <f t="shared" si="47"/>
        <v>1081</v>
      </c>
      <c r="F454" s="843">
        <f t="shared" si="47"/>
        <v>2174</v>
      </c>
      <c r="G454" s="843">
        <f t="shared" si="47"/>
        <v>2791</v>
      </c>
      <c r="H454" s="842">
        <f t="shared" si="47"/>
        <v>7736</v>
      </c>
    </row>
    <row r="455" spans="1:8" ht="12" customHeight="1" thickBot="1">
      <c r="A455" s="841"/>
      <c r="B455" s="840" t="s">
        <v>1028</v>
      </c>
      <c r="C455" s="839"/>
      <c r="D455" s="839"/>
      <c r="E455" s="839"/>
      <c r="F455" s="839"/>
      <c r="G455" s="839"/>
      <c r="H455" s="838">
        <f>H454/(G454+A449)</f>
        <v>0.14619673060568836</v>
      </c>
    </row>
    <row r="456" spans="1:8" ht="12" customHeight="1">
      <c r="A456" s="858" t="s">
        <v>1030</v>
      </c>
      <c r="B456" s="857" t="s">
        <v>1018</v>
      </c>
      <c r="C456" s="856">
        <f t="shared" ref="C456:H464" si="48">SUM(C336,C446)</f>
        <v>34811</v>
      </c>
      <c r="D456" s="850">
        <f t="shared" si="48"/>
        <v>3</v>
      </c>
      <c r="E456" s="856">
        <f t="shared" si="48"/>
        <v>4271</v>
      </c>
      <c r="F456" s="856">
        <f t="shared" si="48"/>
        <v>12318</v>
      </c>
      <c r="G456" s="856">
        <f t="shared" si="48"/>
        <v>136080</v>
      </c>
      <c r="H456" s="855">
        <f t="shared" si="48"/>
        <v>187483</v>
      </c>
    </row>
    <row r="457" spans="1:8" ht="12" customHeight="1">
      <c r="A457" s="845"/>
      <c r="B457" s="852" t="s">
        <v>1019</v>
      </c>
      <c r="C457" s="850">
        <f t="shared" si="48"/>
        <v>978</v>
      </c>
      <c r="D457" s="850">
        <f t="shared" si="48"/>
        <v>6263</v>
      </c>
      <c r="E457" s="850">
        <f t="shared" si="48"/>
        <v>12507</v>
      </c>
      <c r="F457" s="850">
        <f t="shared" si="48"/>
        <v>13017</v>
      </c>
      <c r="G457" s="850">
        <f t="shared" si="48"/>
        <v>2192</v>
      </c>
      <c r="H457" s="849">
        <f t="shared" si="48"/>
        <v>34957</v>
      </c>
    </row>
    <row r="458" spans="1:8" ht="12" customHeight="1">
      <c r="A458" s="854" t="s">
        <v>1029</v>
      </c>
      <c r="B458" s="852" t="s">
        <v>1020</v>
      </c>
      <c r="C458" s="850">
        <f t="shared" si="48"/>
        <v>1408</v>
      </c>
      <c r="D458" s="850">
        <f t="shared" si="48"/>
        <v>0</v>
      </c>
      <c r="E458" s="850">
        <f t="shared" si="48"/>
        <v>2505</v>
      </c>
      <c r="F458" s="850">
        <f t="shared" si="48"/>
        <v>31769</v>
      </c>
      <c r="G458" s="850">
        <f t="shared" si="48"/>
        <v>16</v>
      </c>
      <c r="H458" s="849">
        <f t="shared" si="48"/>
        <v>35698</v>
      </c>
    </row>
    <row r="459" spans="1:8" ht="12" customHeight="1">
      <c r="A459" s="853">
        <f>A339+A449</f>
        <v>2749147</v>
      </c>
      <c r="B459" s="852" t="s">
        <v>1021</v>
      </c>
      <c r="C459" s="850">
        <f t="shared" si="48"/>
        <v>1247</v>
      </c>
      <c r="D459" s="850">
        <f t="shared" si="48"/>
        <v>0</v>
      </c>
      <c r="E459" s="850">
        <f t="shared" si="48"/>
        <v>247</v>
      </c>
      <c r="F459" s="850">
        <f t="shared" si="48"/>
        <v>16769</v>
      </c>
      <c r="G459" s="850">
        <f t="shared" si="48"/>
        <v>41</v>
      </c>
      <c r="H459" s="849">
        <f t="shared" si="48"/>
        <v>18304</v>
      </c>
    </row>
    <row r="460" spans="1:8" ht="12" customHeight="1">
      <c r="A460" s="845"/>
      <c r="B460" s="852" t="s">
        <v>1022</v>
      </c>
      <c r="C460" s="850">
        <f t="shared" si="48"/>
        <v>116</v>
      </c>
      <c r="D460" s="850">
        <f t="shared" si="48"/>
        <v>0</v>
      </c>
      <c r="E460" s="850">
        <f t="shared" si="48"/>
        <v>3</v>
      </c>
      <c r="F460" s="850">
        <f t="shared" si="48"/>
        <v>50255</v>
      </c>
      <c r="G460" s="850">
        <f t="shared" si="48"/>
        <v>265</v>
      </c>
      <c r="H460" s="849">
        <f t="shared" si="48"/>
        <v>50639</v>
      </c>
    </row>
    <row r="461" spans="1:8" ht="12" customHeight="1">
      <c r="A461" s="845"/>
      <c r="B461" s="852" t="s">
        <v>1023</v>
      </c>
      <c r="C461" s="850">
        <f t="shared" si="48"/>
        <v>4240</v>
      </c>
      <c r="D461" s="850">
        <f t="shared" si="48"/>
        <v>0</v>
      </c>
      <c r="E461" s="850">
        <f t="shared" si="48"/>
        <v>57</v>
      </c>
      <c r="F461" s="850">
        <f t="shared" si="48"/>
        <v>2008</v>
      </c>
      <c r="G461" s="850">
        <f t="shared" si="48"/>
        <v>9564</v>
      </c>
      <c r="H461" s="849">
        <f t="shared" si="48"/>
        <v>15869</v>
      </c>
    </row>
    <row r="462" spans="1:8" ht="12" customHeight="1">
      <c r="A462" s="845"/>
      <c r="B462" s="851" t="s">
        <v>1024</v>
      </c>
      <c r="C462" s="850">
        <f t="shared" si="48"/>
        <v>0</v>
      </c>
      <c r="D462" s="850">
        <f t="shared" si="48"/>
        <v>21470</v>
      </c>
      <c r="E462" s="850">
        <f t="shared" si="48"/>
        <v>0</v>
      </c>
      <c r="F462" s="850">
        <f t="shared" si="48"/>
        <v>0</v>
      </c>
      <c r="G462" s="850">
        <f t="shared" si="48"/>
        <v>0</v>
      </c>
      <c r="H462" s="849">
        <f t="shared" si="48"/>
        <v>21470</v>
      </c>
    </row>
    <row r="463" spans="1:8" ht="12" customHeight="1">
      <c r="A463" s="845"/>
      <c r="B463" s="848" t="s">
        <v>1026</v>
      </c>
      <c r="C463" s="847">
        <f t="shared" si="48"/>
        <v>8961</v>
      </c>
      <c r="D463" s="847">
        <f t="shared" si="48"/>
        <v>1499</v>
      </c>
      <c r="E463" s="847">
        <f t="shared" si="48"/>
        <v>491</v>
      </c>
      <c r="F463" s="847">
        <f t="shared" si="48"/>
        <v>1407</v>
      </c>
      <c r="G463" s="847">
        <f t="shared" si="48"/>
        <v>53</v>
      </c>
      <c r="H463" s="846">
        <f t="shared" si="48"/>
        <v>12411</v>
      </c>
    </row>
    <row r="464" spans="1:8" ht="12" customHeight="1">
      <c r="A464" s="845"/>
      <c r="B464" s="844" t="s">
        <v>1027</v>
      </c>
      <c r="C464" s="843">
        <f t="shared" si="48"/>
        <v>51761</v>
      </c>
      <c r="D464" s="843">
        <f t="shared" si="48"/>
        <v>29235</v>
      </c>
      <c r="E464" s="843">
        <f t="shared" si="48"/>
        <v>20081</v>
      </c>
      <c r="F464" s="843">
        <f t="shared" si="48"/>
        <v>127543</v>
      </c>
      <c r="G464" s="843">
        <f t="shared" si="48"/>
        <v>148211</v>
      </c>
      <c r="H464" s="842">
        <f t="shared" si="48"/>
        <v>376831</v>
      </c>
    </row>
    <row r="465" spans="1:8" ht="12" customHeight="1" thickBot="1">
      <c r="A465" s="841"/>
      <c r="B465" s="840" t="s">
        <v>1028</v>
      </c>
      <c r="C465" s="839"/>
      <c r="D465" s="839"/>
      <c r="E465" s="839"/>
      <c r="F465" s="839"/>
      <c r="G465" s="839"/>
      <c r="H465" s="838">
        <f>H464/(G464+A459)</f>
        <v>0.13006021347724375</v>
      </c>
    </row>
    <row r="466" spans="1:8" ht="12" customHeight="1"/>
    <row r="467" spans="1:8" ht="12" customHeight="1">
      <c r="A467" s="835" t="s">
        <v>1031</v>
      </c>
      <c r="B467" s="835"/>
    </row>
    <row r="468" spans="1:8" ht="12" customHeight="1"/>
    <row r="469" spans="1:8" ht="12" customHeight="1"/>
    <row r="470" spans="1:8" ht="12" customHeight="1"/>
    <row r="471" spans="1:8" ht="12" customHeight="1"/>
    <row r="472" spans="1:8" ht="12" customHeight="1"/>
    <row r="473" spans="1:8" ht="12" customHeight="1"/>
    <row r="474" spans="1:8" ht="12" customHeight="1"/>
    <row r="475" spans="1:8" ht="12" customHeight="1"/>
    <row r="476" spans="1:8" ht="12" customHeight="1"/>
    <row r="477" spans="1:8" ht="12" customHeight="1"/>
    <row r="478" spans="1:8" ht="12" customHeight="1"/>
    <row r="479" spans="1:8" ht="12" customHeight="1"/>
    <row r="480" spans="1:8"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spans="1:8" ht="12" customHeight="1"/>
    <row r="642" spans="1:8" ht="12" customHeight="1"/>
    <row r="643" spans="1:8" s="837" customFormat="1" ht="12" customHeight="1">
      <c r="A643" s="836"/>
      <c r="B643" s="836"/>
      <c r="C643" s="836"/>
      <c r="D643" s="835"/>
      <c r="E643" s="835"/>
      <c r="F643" s="835"/>
      <c r="G643" s="835"/>
      <c r="H643" s="835"/>
    </row>
    <row r="644" spans="1:8" ht="12" customHeight="1"/>
    <row r="645" spans="1:8" s="837" customFormat="1" ht="12" customHeight="1">
      <c r="A645" s="836"/>
      <c r="B645" s="836"/>
      <c r="C645" s="836"/>
      <c r="D645" s="835"/>
      <c r="E645" s="835"/>
      <c r="F645" s="835"/>
      <c r="G645" s="835"/>
      <c r="H645" s="835"/>
    </row>
    <row r="646" spans="1:8" ht="12" customHeight="1"/>
    <row r="647" spans="1:8" s="837" customFormat="1" ht="12" customHeight="1">
      <c r="A647" s="836"/>
      <c r="B647" s="836"/>
      <c r="C647" s="836"/>
      <c r="D647" s="835"/>
      <c r="E647" s="835"/>
      <c r="F647" s="835"/>
      <c r="G647" s="835"/>
      <c r="H647" s="835"/>
    </row>
    <row r="648" spans="1:8" ht="12" customHeight="1"/>
    <row r="649" spans="1:8" ht="12" customHeight="1"/>
    <row r="650" spans="1:8" s="837" customFormat="1" ht="12" customHeight="1">
      <c r="A650" s="836"/>
      <c r="B650" s="836"/>
      <c r="C650" s="836"/>
      <c r="D650" s="835"/>
      <c r="E650" s="835"/>
      <c r="F650" s="835"/>
      <c r="G650" s="835"/>
      <c r="H650" s="835"/>
    </row>
    <row r="651" spans="1:8" ht="12" customHeight="1"/>
    <row r="652" spans="1:8" ht="12" customHeight="1"/>
    <row r="653" spans="1:8" ht="12" customHeight="1"/>
    <row r="654" spans="1:8" ht="12" customHeight="1"/>
    <row r="655" spans="1:8" ht="12" customHeight="1"/>
    <row r="656" spans="1:8"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sheetData>
  <mergeCells count="7">
    <mergeCell ref="C3:C5"/>
    <mergeCell ref="D3:D5"/>
    <mergeCell ref="G3:G5"/>
    <mergeCell ref="H3:H5"/>
    <mergeCell ref="A3:A5"/>
    <mergeCell ref="B3:B5"/>
    <mergeCell ref="E3:F3"/>
  </mergeCells>
  <phoneticPr fontId="3"/>
  <pageMargins left="0.78740157480314965" right="0.59055118110236227" top="0.52" bottom="0.43" header="0.51181102362204722" footer="0.4"/>
  <pageSetup paperSize="9" scale="80" orientation="portrait" r:id="rId1"/>
  <headerFooter alignWithMargins="0"/>
  <rowBreaks count="6" manualBreakCount="6">
    <brk id="75" max="7" man="1"/>
    <brk id="155" max="7" man="1"/>
    <brk id="235" max="7" man="1"/>
    <brk id="315" max="7" man="1"/>
    <brk id="395" max="7" man="1"/>
    <brk id="47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DE64-9193-4D57-84A2-A67218B0C675}">
  <sheetPr>
    <pageSetUpPr fitToPage="1"/>
  </sheetPr>
  <dimension ref="B1:AH69"/>
  <sheetViews>
    <sheetView showGridLines="0" view="pageBreakPreview" zoomScale="93" zoomScaleNormal="100" zoomScaleSheetLayoutView="93" workbookViewId="0">
      <pane xSplit="2" ySplit="6" topLeftCell="C7" activePane="bottomRight" state="frozen"/>
      <selection pane="topRight" activeCell="C1" sqref="C1"/>
      <selection pane="bottomLeft" activeCell="A7" sqref="A7"/>
      <selection pane="bottomRight" activeCell="C7" sqref="C7"/>
    </sheetView>
  </sheetViews>
  <sheetFormatPr defaultColWidth="9" defaultRowHeight="11.25"/>
  <cols>
    <col min="1" max="1" width="2.25" style="835" customWidth="1"/>
    <col min="2" max="2" width="29.875" style="868" customWidth="1"/>
    <col min="3" max="3" width="6.875" style="835" customWidth="1"/>
    <col min="4" max="4" width="6.875" style="867" customWidth="1"/>
    <col min="5" max="12" width="6.875" style="835" customWidth="1"/>
    <col min="13" max="13" width="29.375" style="835" customWidth="1"/>
    <col min="14" max="14" width="6.875" style="835" customWidth="1"/>
    <col min="15" max="15" width="6.875" style="867" customWidth="1"/>
    <col min="16" max="23" width="6.875" style="835" customWidth="1"/>
    <col min="24" max="24" width="29.25" style="835" customWidth="1"/>
    <col min="25" max="25" width="6.875" style="835" customWidth="1"/>
    <col min="26" max="26" width="6.875" style="867" customWidth="1"/>
    <col min="27" max="34" width="6.875" style="835" customWidth="1"/>
    <col min="35" max="16384" width="9" style="835"/>
  </cols>
  <sheetData>
    <row r="1" spans="2:34" s="866" customFormat="1">
      <c r="B1" s="866" t="s">
        <v>1032</v>
      </c>
      <c r="D1" s="942"/>
      <c r="O1" s="942"/>
      <c r="Z1" s="942"/>
    </row>
    <row r="2" spans="2:34" ht="7.5" customHeight="1" thickBot="1"/>
    <row r="3" spans="2:34">
      <c r="B3" s="941"/>
      <c r="C3" s="940" t="s">
        <v>1033</v>
      </c>
      <c r="D3" s="939"/>
      <c r="E3" s="938"/>
      <c r="F3" s="938"/>
      <c r="G3" s="938"/>
      <c r="H3" s="938"/>
      <c r="I3" s="938"/>
      <c r="J3" s="938"/>
      <c r="K3" s="937"/>
      <c r="L3" s="936"/>
      <c r="M3" s="941"/>
      <c r="N3" s="940" t="s">
        <v>1034</v>
      </c>
      <c r="O3" s="939"/>
      <c r="P3" s="938"/>
      <c r="Q3" s="938"/>
      <c r="R3" s="938"/>
      <c r="S3" s="938"/>
      <c r="T3" s="938"/>
      <c r="U3" s="938"/>
      <c r="V3" s="937"/>
      <c r="W3" s="936"/>
      <c r="X3" s="941"/>
      <c r="Y3" s="940" t="s">
        <v>1035</v>
      </c>
      <c r="Z3" s="939"/>
      <c r="AA3" s="938"/>
      <c r="AB3" s="938"/>
      <c r="AC3" s="938"/>
      <c r="AD3" s="938"/>
      <c r="AE3" s="938"/>
      <c r="AF3" s="938"/>
      <c r="AG3" s="937"/>
      <c r="AH3" s="936"/>
    </row>
    <row r="4" spans="2:34">
      <c r="B4" s="928" t="s">
        <v>1036</v>
      </c>
      <c r="C4" s="935" t="s">
        <v>1037</v>
      </c>
      <c r="D4" s="934"/>
      <c r="E4" s="933"/>
      <c r="F4" s="933"/>
      <c r="G4" s="933"/>
      <c r="H4" s="933"/>
      <c r="I4" s="932" t="s">
        <v>1038</v>
      </c>
      <c r="J4" s="931"/>
      <c r="K4" s="930" t="s">
        <v>1039</v>
      </c>
      <c r="L4" s="929"/>
      <c r="M4" s="928" t="s">
        <v>1036</v>
      </c>
      <c r="N4" s="935" t="s">
        <v>1037</v>
      </c>
      <c r="O4" s="934"/>
      <c r="P4" s="933"/>
      <c r="Q4" s="933"/>
      <c r="R4" s="933"/>
      <c r="S4" s="933"/>
      <c r="T4" s="932" t="s">
        <v>1038</v>
      </c>
      <c r="U4" s="931"/>
      <c r="V4" s="930" t="s">
        <v>1039</v>
      </c>
      <c r="W4" s="929"/>
      <c r="X4" s="928" t="s">
        <v>1036</v>
      </c>
      <c r="Y4" s="935" t="s">
        <v>1037</v>
      </c>
      <c r="Z4" s="934"/>
      <c r="AA4" s="933"/>
      <c r="AB4" s="933"/>
      <c r="AC4" s="933"/>
      <c r="AD4" s="933"/>
      <c r="AE4" s="932" t="s">
        <v>1038</v>
      </c>
      <c r="AF4" s="931"/>
      <c r="AG4" s="930" t="s">
        <v>1039</v>
      </c>
      <c r="AH4" s="929"/>
    </row>
    <row r="5" spans="2:34" ht="22.5">
      <c r="B5" s="928" t="s">
        <v>1040</v>
      </c>
      <c r="C5" s="927" t="s">
        <v>1041</v>
      </c>
      <c r="D5" s="926"/>
      <c r="E5" s="925" t="s">
        <v>1042</v>
      </c>
      <c r="F5" s="924"/>
      <c r="G5" s="925" t="s">
        <v>1043</v>
      </c>
      <c r="H5" s="924"/>
      <c r="I5" s="923" t="s">
        <v>1044</v>
      </c>
      <c r="J5" s="922"/>
      <c r="K5" s="921"/>
      <c r="L5" s="920"/>
      <c r="M5" s="928" t="s">
        <v>1040</v>
      </c>
      <c r="N5" s="927" t="s">
        <v>1041</v>
      </c>
      <c r="O5" s="926"/>
      <c r="P5" s="925" t="s">
        <v>1042</v>
      </c>
      <c r="Q5" s="924"/>
      <c r="R5" s="925" t="s">
        <v>1043</v>
      </c>
      <c r="S5" s="924"/>
      <c r="T5" s="923" t="s">
        <v>1044</v>
      </c>
      <c r="U5" s="922"/>
      <c r="V5" s="921"/>
      <c r="W5" s="920"/>
      <c r="X5" s="928" t="s">
        <v>1040</v>
      </c>
      <c r="Y5" s="927" t="s">
        <v>1041</v>
      </c>
      <c r="Z5" s="926"/>
      <c r="AA5" s="925" t="s">
        <v>1042</v>
      </c>
      <c r="AB5" s="924"/>
      <c r="AC5" s="925" t="s">
        <v>1043</v>
      </c>
      <c r="AD5" s="924"/>
      <c r="AE5" s="923" t="s">
        <v>1044</v>
      </c>
      <c r="AF5" s="922"/>
      <c r="AG5" s="921"/>
      <c r="AH5" s="920"/>
    </row>
    <row r="6" spans="2:34" s="914" customFormat="1" ht="23.25" thickBot="1">
      <c r="B6" s="919" t="s">
        <v>1045</v>
      </c>
      <c r="C6" s="918" t="s">
        <v>1046</v>
      </c>
      <c r="D6" s="917" t="s">
        <v>1047</v>
      </c>
      <c r="E6" s="916" t="s">
        <v>1046</v>
      </c>
      <c r="F6" s="917" t="s">
        <v>1047</v>
      </c>
      <c r="G6" s="916" t="s">
        <v>1048</v>
      </c>
      <c r="H6" s="917" t="s">
        <v>1047</v>
      </c>
      <c r="I6" s="916" t="s">
        <v>1049</v>
      </c>
      <c r="J6" s="917" t="s">
        <v>1047</v>
      </c>
      <c r="K6" s="916" t="s">
        <v>1050</v>
      </c>
      <c r="L6" s="915" t="s">
        <v>1047</v>
      </c>
      <c r="M6" s="919" t="s">
        <v>1045</v>
      </c>
      <c r="N6" s="918" t="s">
        <v>1048</v>
      </c>
      <c r="O6" s="917" t="s">
        <v>1047</v>
      </c>
      <c r="P6" s="916" t="s">
        <v>1048</v>
      </c>
      <c r="Q6" s="917" t="s">
        <v>1047</v>
      </c>
      <c r="R6" s="916" t="s">
        <v>1048</v>
      </c>
      <c r="S6" s="917" t="s">
        <v>1047</v>
      </c>
      <c r="T6" s="916" t="s">
        <v>1049</v>
      </c>
      <c r="U6" s="917" t="s">
        <v>1047</v>
      </c>
      <c r="V6" s="916" t="s">
        <v>1050</v>
      </c>
      <c r="W6" s="915" t="s">
        <v>1047</v>
      </c>
      <c r="X6" s="919" t="s">
        <v>1045</v>
      </c>
      <c r="Y6" s="918" t="s">
        <v>1048</v>
      </c>
      <c r="Z6" s="917" t="s">
        <v>1047</v>
      </c>
      <c r="AA6" s="916" t="s">
        <v>1048</v>
      </c>
      <c r="AB6" s="917" t="s">
        <v>1047</v>
      </c>
      <c r="AC6" s="916" t="s">
        <v>1048</v>
      </c>
      <c r="AD6" s="917" t="s">
        <v>1047</v>
      </c>
      <c r="AE6" s="916" t="s">
        <v>1049</v>
      </c>
      <c r="AF6" s="917" t="s">
        <v>1047</v>
      </c>
      <c r="AG6" s="916" t="s">
        <v>1050</v>
      </c>
      <c r="AH6" s="915" t="s">
        <v>1047</v>
      </c>
    </row>
    <row r="7" spans="2:34" ht="15" customHeight="1">
      <c r="B7" s="912" t="s">
        <v>973</v>
      </c>
      <c r="C7" s="904">
        <v>743</v>
      </c>
      <c r="D7" s="902">
        <v>1001</v>
      </c>
      <c r="E7" s="901">
        <v>2</v>
      </c>
      <c r="F7" s="900">
        <v>15</v>
      </c>
      <c r="G7" s="903">
        <v>0</v>
      </c>
      <c r="H7" s="902">
        <v>0</v>
      </c>
      <c r="I7" s="901">
        <v>17</v>
      </c>
      <c r="J7" s="900">
        <v>0</v>
      </c>
      <c r="K7" s="899">
        <f t="shared" ref="K7:K39" si="0">C7+E7+G7+I7</f>
        <v>762</v>
      </c>
      <c r="L7" s="898">
        <f>D7+F7+H7</f>
        <v>1016</v>
      </c>
      <c r="M7" s="912" t="s">
        <v>973</v>
      </c>
      <c r="N7" s="904">
        <v>406</v>
      </c>
      <c r="O7" s="902">
        <v>696</v>
      </c>
      <c r="P7" s="901">
        <v>64</v>
      </c>
      <c r="Q7" s="900">
        <v>420</v>
      </c>
      <c r="R7" s="903">
        <v>44</v>
      </c>
      <c r="S7" s="902">
        <v>232</v>
      </c>
      <c r="T7" s="901">
        <v>0</v>
      </c>
      <c r="U7" s="900">
        <v>0</v>
      </c>
      <c r="V7" s="899">
        <f t="shared" ref="V7:V39" si="1">N7+P7+R7+T7</f>
        <v>514</v>
      </c>
      <c r="W7" s="898">
        <f t="shared" ref="W7:W39" si="2">O7+Q7+S7+U7</f>
        <v>1348</v>
      </c>
      <c r="X7" s="912" t="s">
        <v>973</v>
      </c>
      <c r="Y7" s="904">
        <v>1148</v>
      </c>
      <c r="Z7" s="902">
        <v>2217</v>
      </c>
      <c r="AA7" s="901">
        <v>0</v>
      </c>
      <c r="AB7" s="900">
        <v>0</v>
      </c>
      <c r="AC7" s="903">
        <v>0</v>
      </c>
      <c r="AD7" s="902">
        <v>0</v>
      </c>
      <c r="AE7" s="901">
        <v>0</v>
      </c>
      <c r="AF7" s="900">
        <v>0</v>
      </c>
      <c r="AG7" s="899">
        <f t="shared" ref="AG7:AG39" si="3">Y7+AA7+AC7+AE7</f>
        <v>1148</v>
      </c>
      <c r="AH7" s="898">
        <f t="shared" ref="AH7:AH39" si="4">Z7+AB7+AD7+AF7</f>
        <v>2217</v>
      </c>
    </row>
    <row r="8" spans="2:34" ht="15" customHeight="1">
      <c r="B8" s="911" t="s">
        <v>521</v>
      </c>
      <c r="C8" s="894">
        <v>21</v>
      </c>
      <c r="D8" s="892">
        <v>35</v>
      </c>
      <c r="E8" s="890">
        <v>0</v>
      </c>
      <c r="F8" s="891">
        <v>0</v>
      </c>
      <c r="G8" s="893">
        <v>1</v>
      </c>
      <c r="H8" s="892">
        <v>2</v>
      </c>
      <c r="I8" s="890">
        <v>0</v>
      </c>
      <c r="J8" s="891">
        <v>0</v>
      </c>
      <c r="K8" s="890">
        <f t="shared" si="0"/>
        <v>22</v>
      </c>
      <c r="L8" s="889">
        <f t="shared" ref="L8:L39" si="5">D8+F8+H8+J8</f>
        <v>37</v>
      </c>
      <c r="M8" s="911" t="s">
        <v>521</v>
      </c>
      <c r="N8" s="894">
        <v>230</v>
      </c>
      <c r="O8" s="892">
        <v>585</v>
      </c>
      <c r="P8" s="890">
        <v>0</v>
      </c>
      <c r="Q8" s="891">
        <v>0</v>
      </c>
      <c r="R8" s="893">
        <v>6</v>
      </c>
      <c r="S8" s="892">
        <v>40</v>
      </c>
      <c r="T8" s="890">
        <v>0</v>
      </c>
      <c r="U8" s="891">
        <v>0</v>
      </c>
      <c r="V8" s="890">
        <f t="shared" si="1"/>
        <v>236</v>
      </c>
      <c r="W8" s="889">
        <f t="shared" si="2"/>
        <v>625</v>
      </c>
      <c r="X8" s="911" t="s">
        <v>521</v>
      </c>
      <c r="Y8" s="894">
        <v>145</v>
      </c>
      <c r="Z8" s="892">
        <v>360</v>
      </c>
      <c r="AA8" s="890">
        <v>0</v>
      </c>
      <c r="AB8" s="891">
        <v>0</v>
      </c>
      <c r="AC8" s="893">
        <v>0</v>
      </c>
      <c r="AD8" s="892">
        <v>0</v>
      </c>
      <c r="AE8" s="890">
        <v>0</v>
      </c>
      <c r="AF8" s="891">
        <v>0</v>
      </c>
      <c r="AG8" s="890">
        <f t="shared" si="3"/>
        <v>145</v>
      </c>
      <c r="AH8" s="889">
        <f t="shared" si="4"/>
        <v>360</v>
      </c>
    </row>
    <row r="9" spans="2:34" ht="15" customHeight="1">
      <c r="B9" s="911" t="s">
        <v>528</v>
      </c>
      <c r="C9" s="894">
        <v>10</v>
      </c>
      <c r="D9" s="892">
        <v>20</v>
      </c>
      <c r="E9" s="890">
        <v>10</v>
      </c>
      <c r="F9" s="891">
        <v>12</v>
      </c>
      <c r="G9" s="893">
        <v>0</v>
      </c>
      <c r="H9" s="892">
        <v>0</v>
      </c>
      <c r="I9" s="890">
        <v>0</v>
      </c>
      <c r="J9" s="891">
        <v>0</v>
      </c>
      <c r="K9" s="890">
        <f t="shared" si="0"/>
        <v>20</v>
      </c>
      <c r="L9" s="889">
        <f t="shared" si="5"/>
        <v>32</v>
      </c>
      <c r="M9" s="911" t="s">
        <v>528</v>
      </c>
      <c r="N9" s="894">
        <v>71</v>
      </c>
      <c r="O9" s="892">
        <v>179</v>
      </c>
      <c r="P9" s="890">
        <v>23</v>
      </c>
      <c r="Q9" s="891">
        <v>18</v>
      </c>
      <c r="R9" s="893">
        <v>0</v>
      </c>
      <c r="S9" s="892">
        <v>0</v>
      </c>
      <c r="T9" s="890">
        <v>0</v>
      </c>
      <c r="U9" s="891">
        <v>0</v>
      </c>
      <c r="V9" s="890">
        <f t="shared" si="1"/>
        <v>94</v>
      </c>
      <c r="W9" s="889">
        <f t="shared" si="2"/>
        <v>197</v>
      </c>
      <c r="X9" s="911" t="s">
        <v>528</v>
      </c>
      <c r="Y9" s="894">
        <v>71</v>
      </c>
      <c r="Z9" s="892">
        <v>179</v>
      </c>
      <c r="AA9" s="890">
        <v>23</v>
      </c>
      <c r="AB9" s="891">
        <v>18</v>
      </c>
      <c r="AC9" s="893">
        <v>0</v>
      </c>
      <c r="AD9" s="892">
        <v>0</v>
      </c>
      <c r="AE9" s="890">
        <v>0</v>
      </c>
      <c r="AF9" s="891">
        <v>0</v>
      </c>
      <c r="AG9" s="890">
        <f t="shared" si="3"/>
        <v>94</v>
      </c>
      <c r="AH9" s="889">
        <f t="shared" si="4"/>
        <v>197</v>
      </c>
    </row>
    <row r="10" spans="2:34" ht="15" customHeight="1">
      <c r="B10" s="911" t="s">
        <v>534</v>
      </c>
      <c r="C10" s="894">
        <v>73</v>
      </c>
      <c r="D10" s="892">
        <v>138</v>
      </c>
      <c r="E10" s="890">
        <v>0</v>
      </c>
      <c r="F10" s="891">
        <v>0</v>
      </c>
      <c r="G10" s="893">
        <v>0</v>
      </c>
      <c r="H10" s="892">
        <v>0</v>
      </c>
      <c r="I10" s="890">
        <v>0</v>
      </c>
      <c r="J10" s="891">
        <v>0</v>
      </c>
      <c r="K10" s="890">
        <f t="shared" si="0"/>
        <v>73</v>
      </c>
      <c r="L10" s="889">
        <f t="shared" si="5"/>
        <v>138</v>
      </c>
      <c r="M10" s="911" t="s">
        <v>534</v>
      </c>
      <c r="N10" s="894">
        <v>99</v>
      </c>
      <c r="O10" s="892">
        <v>235</v>
      </c>
      <c r="P10" s="890">
        <v>0</v>
      </c>
      <c r="Q10" s="891">
        <v>0</v>
      </c>
      <c r="R10" s="893">
        <v>0</v>
      </c>
      <c r="S10" s="892">
        <v>0</v>
      </c>
      <c r="T10" s="890">
        <v>0</v>
      </c>
      <c r="U10" s="891">
        <v>0</v>
      </c>
      <c r="V10" s="890">
        <f t="shared" si="1"/>
        <v>99</v>
      </c>
      <c r="W10" s="889">
        <f t="shared" si="2"/>
        <v>235</v>
      </c>
      <c r="X10" s="911" t="s">
        <v>534</v>
      </c>
      <c r="Y10" s="894">
        <v>87</v>
      </c>
      <c r="Z10" s="892">
        <v>210</v>
      </c>
      <c r="AA10" s="890">
        <v>0</v>
      </c>
      <c r="AB10" s="891">
        <v>0</v>
      </c>
      <c r="AC10" s="893">
        <v>0</v>
      </c>
      <c r="AD10" s="892">
        <v>0</v>
      </c>
      <c r="AE10" s="890">
        <v>0</v>
      </c>
      <c r="AF10" s="891">
        <v>0</v>
      </c>
      <c r="AG10" s="890">
        <f t="shared" si="3"/>
        <v>87</v>
      </c>
      <c r="AH10" s="889">
        <f t="shared" si="4"/>
        <v>210</v>
      </c>
    </row>
    <row r="11" spans="2:34" ht="15" customHeight="1">
      <c r="B11" s="911" t="s">
        <v>541</v>
      </c>
      <c r="C11" s="894">
        <v>25</v>
      </c>
      <c r="D11" s="892">
        <v>49</v>
      </c>
      <c r="E11" s="890">
        <v>0</v>
      </c>
      <c r="F11" s="891">
        <v>0</v>
      </c>
      <c r="G11" s="893">
        <v>0</v>
      </c>
      <c r="H11" s="892">
        <v>0</v>
      </c>
      <c r="I11" s="890">
        <v>0</v>
      </c>
      <c r="J11" s="891">
        <v>0</v>
      </c>
      <c r="K11" s="890">
        <f t="shared" si="0"/>
        <v>25</v>
      </c>
      <c r="L11" s="889">
        <f t="shared" si="5"/>
        <v>49</v>
      </c>
      <c r="M11" s="911" t="s">
        <v>541</v>
      </c>
      <c r="N11" s="894">
        <v>22</v>
      </c>
      <c r="O11" s="892">
        <v>39</v>
      </c>
      <c r="P11" s="890">
        <v>0</v>
      </c>
      <c r="Q11" s="891">
        <v>0</v>
      </c>
      <c r="R11" s="893">
        <v>2</v>
      </c>
      <c r="S11" s="892">
        <v>22</v>
      </c>
      <c r="T11" s="890">
        <v>0</v>
      </c>
      <c r="U11" s="891">
        <v>0</v>
      </c>
      <c r="V11" s="890">
        <f t="shared" si="1"/>
        <v>24</v>
      </c>
      <c r="W11" s="889">
        <f t="shared" si="2"/>
        <v>61</v>
      </c>
      <c r="X11" s="911" t="s">
        <v>541</v>
      </c>
      <c r="Y11" s="894">
        <v>71</v>
      </c>
      <c r="Z11" s="892">
        <v>164</v>
      </c>
      <c r="AA11" s="890">
        <v>0</v>
      </c>
      <c r="AB11" s="891">
        <v>0</v>
      </c>
      <c r="AC11" s="893">
        <v>0</v>
      </c>
      <c r="AD11" s="892">
        <v>0</v>
      </c>
      <c r="AE11" s="890">
        <v>0</v>
      </c>
      <c r="AF11" s="891">
        <v>0</v>
      </c>
      <c r="AG11" s="890">
        <f t="shared" si="3"/>
        <v>71</v>
      </c>
      <c r="AH11" s="889">
        <f t="shared" si="4"/>
        <v>164</v>
      </c>
    </row>
    <row r="12" spans="2:34" ht="15" customHeight="1">
      <c r="B12" s="911" t="s">
        <v>551</v>
      </c>
      <c r="C12" s="894">
        <v>19</v>
      </c>
      <c r="D12" s="892">
        <v>55</v>
      </c>
      <c r="E12" s="890">
        <v>0</v>
      </c>
      <c r="F12" s="891">
        <v>0</v>
      </c>
      <c r="G12" s="893">
        <v>0</v>
      </c>
      <c r="H12" s="892">
        <v>0</v>
      </c>
      <c r="I12" s="890">
        <v>0</v>
      </c>
      <c r="J12" s="891">
        <v>0</v>
      </c>
      <c r="K12" s="890">
        <f t="shared" si="0"/>
        <v>19</v>
      </c>
      <c r="L12" s="889">
        <f t="shared" si="5"/>
        <v>55</v>
      </c>
      <c r="M12" s="911" t="s">
        <v>551</v>
      </c>
      <c r="N12" s="894">
        <v>106</v>
      </c>
      <c r="O12" s="892">
        <v>257</v>
      </c>
      <c r="P12" s="890">
        <v>0</v>
      </c>
      <c r="Q12" s="891">
        <v>0</v>
      </c>
      <c r="R12" s="893">
        <v>11</v>
      </c>
      <c r="S12" s="892">
        <v>114</v>
      </c>
      <c r="T12" s="890">
        <v>0</v>
      </c>
      <c r="U12" s="891">
        <v>0</v>
      </c>
      <c r="V12" s="890">
        <f t="shared" si="1"/>
        <v>117</v>
      </c>
      <c r="W12" s="889">
        <f t="shared" si="2"/>
        <v>371</v>
      </c>
      <c r="X12" s="911" t="s">
        <v>551</v>
      </c>
      <c r="Y12" s="894">
        <v>58</v>
      </c>
      <c r="Z12" s="892">
        <v>163</v>
      </c>
      <c r="AA12" s="890">
        <v>0</v>
      </c>
      <c r="AB12" s="891">
        <v>0</v>
      </c>
      <c r="AC12" s="893">
        <v>0</v>
      </c>
      <c r="AD12" s="892">
        <v>0</v>
      </c>
      <c r="AE12" s="890">
        <v>0</v>
      </c>
      <c r="AF12" s="891">
        <v>0</v>
      </c>
      <c r="AG12" s="890">
        <f t="shared" si="3"/>
        <v>58</v>
      </c>
      <c r="AH12" s="889">
        <f t="shared" si="4"/>
        <v>163</v>
      </c>
    </row>
    <row r="13" spans="2:34" ht="15" customHeight="1">
      <c r="B13" s="911" t="s">
        <v>846</v>
      </c>
      <c r="C13" s="894">
        <v>3</v>
      </c>
      <c r="D13" s="892">
        <v>4</v>
      </c>
      <c r="E13" s="890">
        <v>0</v>
      </c>
      <c r="F13" s="891">
        <v>0</v>
      </c>
      <c r="G13" s="893">
        <v>0</v>
      </c>
      <c r="H13" s="892">
        <v>0</v>
      </c>
      <c r="I13" s="890">
        <v>0</v>
      </c>
      <c r="J13" s="891">
        <v>0</v>
      </c>
      <c r="K13" s="890">
        <f t="shared" si="0"/>
        <v>3</v>
      </c>
      <c r="L13" s="889">
        <f t="shared" si="5"/>
        <v>4</v>
      </c>
      <c r="M13" s="911" t="s">
        <v>846</v>
      </c>
      <c r="N13" s="894">
        <v>35</v>
      </c>
      <c r="O13" s="892">
        <v>87</v>
      </c>
      <c r="P13" s="890">
        <v>0</v>
      </c>
      <c r="Q13" s="891">
        <v>0</v>
      </c>
      <c r="R13" s="893">
        <v>0</v>
      </c>
      <c r="S13" s="892">
        <v>0</v>
      </c>
      <c r="T13" s="890">
        <v>0</v>
      </c>
      <c r="U13" s="891">
        <v>0</v>
      </c>
      <c r="V13" s="890">
        <f t="shared" si="1"/>
        <v>35</v>
      </c>
      <c r="W13" s="889">
        <f t="shared" si="2"/>
        <v>87</v>
      </c>
      <c r="X13" s="911" t="s">
        <v>846</v>
      </c>
      <c r="Y13" s="894">
        <v>38</v>
      </c>
      <c r="Z13" s="892">
        <v>97</v>
      </c>
      <c r="AA13" s="890">
        <v>0</v>
      </c>
      <c r="AB13" s="891">
        <v>0</v>
      </c>
      <c r="AC13" s="893">
        <v>0</v>
      </c>
      <c r="AD13" s="892">
        <v>0</v>
      </c>
      <c r="AE13" s="890">
        <v>0</v>
      </c>
      <c r="AF13" s="891">
        <v>0</v>
      </c>
      <c r="AG13" s="890">
        <f t="shared" si="3"/>
        <v>38</v>
      </c>
      <c r="AH13" s="889">
        <f t="shared" si="4"/>
        <v>97</v>
      </c>
    </row>
    <row r="14" spans="2:34" ht="15" customHeight="1">
      <c r="B14" s="911" t="s">
        <v>573</v>
      </c>
      <c r="C14" s="894">
        <v>11</v>
      </c>
      <c r="D14" s="892">
        <v>28</v>
      </c>
      <c r="E14" s="890">
        <v>3</v>
      </c>
      <c r="F14" s="891">
        <v>4</v>
      </c>
      <c r="G14" s="893">
        <v>0</v>
      </c>
      <c r="H14" s="892">
        <v>0</v>
      </c>
      <c r="I14" s="890">
        <v>0</v>
      </c>
      <c r="J14" s="891">
        <v>0</v>
      </c>
      <c r="K14" s="890">
        <f t="shared" si="0"/>
        <v>14</v>
      </c>
      <c r="L14" s="889">
        <f t="shared" si="5"/>
        <v>32</v>
      </c>
      <c r="M14" s="911" t="s">
        <v>573</v>
      </c>
      <c r="N14" s="894">
        <v>54</v>
      </c>
      <c r="O14" s="892">
        <v>147</v>
      </c>
      <c r="P14" s="890">
        <v>2</v>
      </c>
      <c r="Q14" s="891">
        <v>4</v>
      </c>
      <c r="R14" s="893">
        <v>8</v>
      </c>
      <c r="S14" s="892">
        <v>35</v>
      </c>
      <c r="T14" s="890">
        <v>0</v>
      </c>
      <c r="U14" s="891">
        <v>0</v>
      </c>
      <c r="V14" s="890">
        <f t="shared" si="1"/>
        <v>64</v>
      </c>
      <c r="W14" s="889">
        <f t="shared" si="2"/>
        <v>186</v>
      </c>
      <c r="X14" s="911" t="s">
        <v>573</v>
      </c>
      <c r="Y14" s="894">
        <v>56</v>
      </c>
      <c r="Z14" s="892">
        <v>123</v>
      </c>
      <c r="AA14" s="890">
        <v>0</v>
      </c>
      <c r="AB14" s="891">
        <v>0</v>
      </c>
      <c r="AC14" s="893">
        <v>0</v>
      </c>
      <c r="AD14" s="892">
        <v>0</v>
      </c>
      <c r="AE14" s="890">
        <v>0</v>
      </c>
      <c r="AF14" s="891">
        <v>0</v>
      </c>
      <c r="AG14" s="890">
        <f t="shared" si="3"/>
        <v>56</v>
      </c>
      <c r="AH14" s="889">
        <f t="shared" si="4"/>
        <v>123</v>
      </c>
    </row>
    <row r="15" spans="2:34" ht="15" customHeight="1">
      <c r="B15" s="911" t="s">
        <v>576</v>
      </c>
      <c r="C15" s="894">
        <v>10</v>
      </c>
      <c r="D15" s="892">
        <v>26</v>
      </c>
      <c r="E15" s="890">
        <v>4</v>
      </c>
      <c r="F15" s="891">
        <v>6</v>
      </c>
      <c r="G15" s="893">
        <v>0</v>
      </c>
      <c r="H15" s="892">
        <v>0</v>
      </c>
      <c r="I15" s="890">
        <v>0</v>
      </c>
      <c r="J15" s="891">
        <v>0</v>
      </c>
      <c r="K15" s="890">
        <f t="shared" si="0"/>
        <v>14</v>
      </c>
      <c r="L15" s="889">
        <f t="shared" si="5"/>
        <v>32</v>
      </c>
      <c r="M15" s="911" t="s">
        <v>576</v>
      </c>
      <c r="N15" s="894">
        <v>12</v>
      </c>
      <c r="O15" s="892">
        <v>28</v>
      </c>
      <c r="P15" s="890">
        <v>0</v>
      </c>
      <c r="Q15" s="891">
        <v>0</v>
      </c>
      <c r="R15" s="893">
        <v>0</v>
      </c>
      <c r="S15" s="892">
        <v>0</v>
      </c>
      <c r="T15" s="890">
        <v>0</v>
      </c>
      <c r="U15" s="891">
        <v>0</v>
      </c>
      <c r="V15" s="890">
        <f t="shared" si="1"/>
        <v>12</v>
      </c>
      <c r="W15" s="889">
        <f t="shared" si="2"/>
        <v>28</v>
      </c>
      <c r="X15" s="911" t="s">
        <v>576</v>
      </c>
      <c r="Y15" s="894">
        <v>26</v>
      </c>
      <c r="Z15" s="892">
        <v>60</v>
      </c>
      <c r="AA15" s="890">
        <v>0</v>
      </c>
      <c r="AB15" s="891">
        <v>0</v>
      </c>
      <c r="AC15" s="893">
        <v>0</v>
      </c>
      <c r="AD15" s="892">
        <v>0</v>
      </c>
      <c r="AE15" s="890">
        <v>0</v>
      </c>
      <c r="AF15" s="891">
        <v>0</v>
      </c>
      <c r="AG15" s="890">
        <f t="shared" si="3"/>
        <v>26</v>
      </c>
      <c r="AH15" s="889">
        <f t="shared" si="4"/>
        <v>60</v>
      </c>
    </row>
    <row r="16" spans="2:34" ht="15" customHeight="1">
      <c r="B16" s="911" t="s">
        <v>585</v>
      </c>
      <c r="C16" s="894">
        <v>0</v>
      </c>
      <c r="D16" s="892">
        <v>0</v>
      </c>
      <c r="E16" s="890">
        <v>1</v>
      </c>
      <c r="F16" s="891">
        <v>4</v>
      </c>
      <c r="G16" s="893">
        <v>0</v>
      </c>
      <c r="H16" s="892">
        <v>0</v>
      </c>
      <c r="I16" s="890">
        <v>0</v>
      </c>
      <c r="J16" s="891">
        <v>0</v>
      </c>
      <c r="K16" s="890">
        <f t="shared" si="0"/>
        <v>1</v>
      </c>
      <c r="L16" s="889">
        <f t="shared" si="5"/>
        <v>4</v>
      </c>
      <c r="M16" s="911" t="s">
        <v>585</v>
      </c>
      <c r="N16" s="894">
        <v>27</v>
      </c>
      <c r="O16" s="892">
        <v>52</v>
      </c>
      <c r="P16" s="890">
        <v>5</v>
      </c>
      <c r="Q16" s="891">
        <v>50</v>
      </c>
      <c r="R16" s="893">
        <v>8</v>
      </c>
      <c r="S16" s="892">
        <v>43</v>
      </c>
      <c r="T16" s="890">
        <v>0</v>
      </c>
      <c r="U16" s="891">
        <v>0</v>
      </c>
      <c r="V16" s="890">
        <f t="shared" si="1"/>
        <v>40</v>
      </c>
      <c r="W16" s="889">
        <f t="shared" si="2"/>
        <v>145</v>
      </c>
      <c r="X16" s="911" t="s">
        <v>585</v>
      </c>
      <c r="Y16" s="894">
        <v>33</v>
      </c>
      <c r="Z16" s="892">
        <v>76</v>
      </c>
      <c r="AA16" s="890">
        <v>0</v>
      </c>
      <c r="AB16" s="891">
        <v>0</v>
      </c>
      <c r="AC16" s="893">
        <v>0</v>
      </c>
      <c r="AD16" s="892">
        <v>0</v>
      </c>
      <c r="AE16" s="890">
        <v>0</v>
      </c>
      <c r="AF16" s="891">
        <v>0</v>
      </c>
      <c r="AG16" s="890">
        <f t="shared" si="3"/>
        <v>33</v>
      </c>
      <c r="AH16" s="889">
        <f t="shared" si="4"/>
        <v>76</v>
      </c>
    </row>
    <row r="17" spans="2:34" ht="15" customHeight="1">
      <c r="B17" s="911" t="s">
        <v>108</v>
      </c>
      <c r="C17" s="894">
        <v>39</v>
      </c>
      <c r="D17" s="892">
        <v>82</v>
      </c>
      <c r="E17" s="890">
        <v>0</v>
      </c>
      <c r="F17" s="891">
        <v>0</v>
      </c>
      <c r="G17" s="893">
        <v>6</v>
      </c>
      <c r="H17" s="892">
        <v>11</v>
      </c>
      <c r="I17" s="890">
        <v>0</v>
      </c>
      <c r="J17" s="891">
        <v>0</v>
      </c>
      <c r="K17" s="890">
        <f t="shared" si="0"/>
        <v>45</v>
      </c>
      <c r="L17" s="889">
        <f t="shared" si="5"/>
        <v>93</v>
      </c>
      <c r="M17" s="911" t="s">
        <v>108</v>
      </c>
      <c r="N17" s="894">
        <v>108</v>
      </c>
      <c r="O17" s="892">
        <v>217</v>
      </c>
      <c r="P17" s="890">
        <v>0</v>
      </c>
      <c r="Q17" s="891">
        <v>0</v>
      </c>
      <c r="R17" s="893">
        <v>6</v>
      </c>
      <c r="S17" s="892">
        <v>57</v>
      </c>
      <c r="T17" s="890">
        <v>0</v>
      </c>
      <c r="U17" s="891">
        <v>0</v>
      </c>
      <c r="V17" s="890">
        <f t="shared" si="1"/>
        <v>114</v>
      </c>
      <c r="W17" s="889">
        <f t="shared" si="2"/>
        <v>274</v>
      </c>
      <c r="X17" s="911" t="s">
        <v>108</v>
      </c>
      <c r="Y17" s="894">
        <v>85</v>
      </c>
      <c r="Z17" s="892">
        <v>209</v>
      </c>
      <c r="AA17" s="890">
        <v>0</v>
      </c>
      <c r="AB17" s="891">
        <v>0</v>
      </c>
      <c r="AC17" s="893">
        <v>0</v>
      </c>
      <c r="AD17" s="892">
        <v>0</v>
      </c>
      <c r="AE17" s="890">
        <v>0</v>
      </c>
      <c r="AF17" s="891">
        <v>0</v>
      </c>
      <c r="AG17" s="890">
        <f t="shared" si="3"/>
        <v>85</v>
      </c>
      <c r="AH17" s="889">
        <f t="shared" si="4"/>
        <v>209</v>
      </c>
    </row>
    <row r="18" spans="2:34" ht="15" customHeight="1">
      <c r="B18" s="911" t="s">
        <v>112</v>
      </c>
      <c r="C18" s="894">
        <v>19</v>
      </c>
      <c r="D18" s="892">
        <v>44</v>
      </c>
      <c r="E18" s="890">
        <v>10</v>
      </c>
      <c r="F18" s="891">
        <v>18</v>
      </c>
      <c r="G18" s="893">
        <v>0</v>
      </c>
      <c r="H18" s="892">
        <v>0</v>
      </c>
      <c r="I18" s="890">
        <v>0</v>
      </c>
      <c r="J18" s="891">
        <v>0</v>
      </c>
      <c r="K18" s="890">
        <f t="shared" si="0"/>
        <v>29</v>
      </c>
      <c r="L18" s="889">
        <f t="shared" si="5"/>
        <v>62</v>
      </c>
      <c r="M18" s="911" t="s">
        <v>112</v>
      </c>
      <c r="N18" s="894">
        <v>54</v>
      </c>
      <c r="O18" s="892">
        <v>118</v>
      </c>
      <c r="P18" s="890">
        <v>0</v>
      </c>
      <c r="Q18" s="891">
        <v>0</v>
      </c>
      <c r="R18" s="893">
        <v>0</v>
      </c>
      <c r="S18" s="892">
        <v>0</v>
      </c>
      <c r="T18" s="890">
        <v>0</v>
      </c>
      <c r="U18" s="891">
        <v>0</v>
      </c>
      <c r="V18" s="890">
        <f t="shared" si="1"/>
        <v>54</v>
      </c>
      <c r="W18" s="889">
        <f t="shared" si="2"/>
        <v>118</v>
      </c>
      <c r="X18" s="911" t="s">
        <v>112</v>
      </c>
      <c r="Y18" s="894">
        <v>43</v>
      </c>
      <c r="Z18" s="892">
        <v>110</v>
      </c>
      <c r="AA18" s="890">
        <v>0</v>
      </c>
      <c r="AB18" s="891">
        <v>0</v>
      </c>
      <c r="AC18" s="893">
        <v>0</v>
      </c>
      <c r="AD18" s="892">
        <v>0</v>
      </c>
      <c r="AE18" s="890">
        <v>0</v>
      </c>
      <c r="AF18" s="891">
        <v>0</v>
      </c>
      <c r="AG18" s="890">
        <f t="shared" si="3"/>
        <v>43</v>
      </c>
      <c r="AH18" s="889">
        <f t="shared" si="4"/>
        <v>110</v>
      </c>
    </row>
    <row r="19" spans="2:34" ht="15" customHeight="1">
      <c r="B19" s="911" t="s">
        <v>122</v>
      </c>
      <c r="C19" s="894">
        <v>68</v>
      </c>
      <c r="D19" s="892">
        <v>126</v>
      </c>
      <c r="E19" s="890">
        <v>1</v>
      </c>
      <c r="F19" s="891">
        <v>3</v>
      </c>
      <c r="G19" s="893">
        <v>4</v>
      </c>
      <c r="H19" s="892">
        <v>11</v>
      </c>
      <c r="I19" s="890">
        <v>0</v>
      </c>
      <c r="J19" s="891">
        <v>0</v>
      </c>
      <c r="K19" s="890">
        <f t="shared" si="0"/>
        <v>73</v>
      </c>
      <c r="L19" s="889">
        <f t="shared" si="5"/>
        <v>140</v>
      </c>
      <c r="M19" s="911" t="s">
        <v>122</v>
      </c>
      <c r="N19" s="894">
        <v>3</v>
      </c>
      <c r="O19" s="892">
        <v>6</v>
      </c>
      <c r="P19" s="890">
        <v>0</v>
      </c>
      <c r="Q19" s="891">
        <v>0</v>
      </c>
      <c r="R19" s="893">
        <v>0</v>
      </c>
      <c r="S19" s="892">
        <v>0</v>
      </c>
      <c r="T19" s="890">
        <v>0</v>
      </c>
      <c r="U19" s="891">
        <v>0</v>
      </c>
      <c r="V19" s="890">
        <f t="shared" si="1"/>
        <v>3</v>
      </c>
      <c r="W19" s="889">
        <f t="shared" si="2"/>
        <v>6</v>
      </c>
      <c r="X19" s="911" t="s">
        <v>122</v>
      </c>
      <c r="Y19" s="894">
        <v>0</v>
      </c>
      <c r="Z19" s="892">
        <v>0</v>
      </c>
      <c r="AA19" s="890">
        <v>44</v>
      </c>
      <c r="AB19" s="891">
        <v>101</v>
      </c>
      <c r="AC19" s="893">
        <v>0</v>
      </c>
      <c r="AD19" s="892">
        <v>0</v>
      </c>
      <c r="AE19" s="890">
        <v>0</v>
      </c>
      <c r="AF19" s="891">
        <v>0</v>
      </c>
      <c r="AG19" s="890">
        <f t="shared" si="3"/>
        <v>44</v>
      </c>
      <c r="AH19" s="889">
        <f t="shared" si="4"/>
        <v>101</v>
      </c>
    </row>
    <row r="20" spans="2:34" ht="15" customHeight="1">
      <c r="B20" s="911" t="s">
        <v>612</v>
      </c>
      <c r="C20" s="894">
        <v>2</v>
      </c>
      <c r="D20" s="892">
        <v>4</v>
      </c>
      <c r="E20" s="890">
        <v>7</v>
      </c>
      <c r="F20" s="891">
        <v>7</v>
      </c>
      <c r="G20" s="893">
        <v>0</v>
      </c>
      <c r="H20" s="892">
        <v>0</v>
      </c>
      <c r="I20" s="890">
        <v>0</v>
      </c>
      <c r="J20" s="891">
        <v>0</v>
      </c>
      <c r="K20" s="890">
        <f t="shared" si="0"/>
        <v>9</v>
      </c>
      <c r="L20" s="889">
        <f t="shared" si="5"/>
        <v>11</v>
      </c>
      <c r="M20" s="911" t="s">
        <v>612</v>
      </c>
      <c r="N20" s="894">
        <v>36</v>
      </c>
      <c r="O20" s="892">
        <v>60</v>
      </c>
      <c r="P20" s="890">
        <v>2</v>
      </c>
      <c r="Q20" s="891">
        <v>6</v>
      </c>
      <c r="R20" s="893">
        <v>0</v>
      </c>
      <c r="S20" s="892">
        <v>0</v>
      </c>
      <c r="T20" s="890">
        <v>0</v>
      </c>
      <c r="U20" s="891">
        <v>0</v>
      </c>
      <c r="V20" s="890">
        <f t="shared" si="1"/>
        <v>38</v>
      </c>
      <c r="W20" s="889">
        <f t="shared" si="2"/>
        <v>66</v>
      </c>
      <c r="X20" s="911" t="s">
        <v>612</v>
      </c>
      <c r="Y20" s="894">
        <v>35</v>
      </c>
      <c r="Z20" s="892">
        <v>88</v>
      </c>
      <c r="AA20" s="890">
        <v>0</v>
      </c>
      <c r="AB20" s="891">
        <v>0</v>
      </c>
      <c r="AC20" s="893">
        <v>0</v>
      </c>
      <c r="AD20" s="892">
        <v>0</v>
      </c>
      <c r="AE20" s="890">
        <v>0</v>
      </c>
      <c r="AF20" s="891">
        <v>0</v>
      </c>
      <c r="AG20" s="890">
        <f t="shared" si="3"/>
        <v>35</v>
      </c>
      <c r="AH20" s="889">
        <f t="shared" si="4"/>
        <v>88</v>
      </c>
    </row>
    <row r="21" spans="2:34" ht="15" customHeight="1">
      <c r="B21" s="911" t="s">
        <v>622</v>
      </c>
      <c r="C21" s="894">
        <v>11</v>
      </c>
      <c r="D21" s="892">
        <v>19</v>
      </c>
      <c r="E21" s="890">
        <v>0</v>
      </c>
      <c r="F21" s="891">
        <v>0</v>
      </c>
      <c r="G21" s="893">
        <v>0</v>
      </c>
      <c r="H21" s="892">
        <v>0</v>
      </c>
      <c r="I21" s="890">
        <v>0</v>
      </c>
      <c r="J21" s="891">
        <v>0</v>
      </c>
      <c r="K21" s="890">
        <f t="shared" si="0"/>
        <v>11</v>
      </c>
      <c r="L21" s="889">
        <f t="shared" si="5"/>
        <v>19</v>
      </c>
      <c r="M21" s="911" t="s">
        <v>622</v>
      </c>
      <c r="N21" s="894">
        <v>41</v>
      </c>
      <c r="O21" s="892">
        <v>86</v>
      </c>
      <c r="P21" s="890">
        <v>0</v>
      </c>
      <c r="Q21" s="891">
        <v>0</v>
      </c>
      <c r="R21" s="893">
        <v>0</v>
      </c>
      <c r="S21" s="892">
        <v>0</v>
      </c>
      <c r="T21" s="890">
        <v>0</v>
      </c>
      <c r="U21" s="891">
        <v>0</v>
      </c>
      <c r="V21" s="890">
        <f t="shared" si="1"/>
        <v>41</v>
      </c>
      <c r="W21" s="889">
        <f t="shared" si="2"/>
        <v>86</v>
      </c>
      <c r="X21" s="911" t="s">
        <v>622</v>
      </c>
      <c r="Y21" s="894">
        <v>0</v>
      </c>
      <c r="Z21" s="892">
        <v>0</v>
      </c>
      <c r="AA21" s="890">
        <v>0</v>
      </c>
      <c r="AB21" s="891">
        <v>0</v>
      </c>
      <c r="AC21" s="893">
        <v>0</v>
      </c>
      <c r="AD21" s="892">
        <v>0</v>
      </c>
      <c r="AE21" s="890">
        <v>0</v>
      </c>
      <c r="AF21" s="891">
        <v>0</v>
      </c>
      <c r="AG21" s="890">
        <f t="shared" si="3"/>
        <v>0</v>
      </c>
      <c r="AH21" s="889">
        <f t="shared" si="4"/>
        <v>0</v>
      </c>
    </row>
    <row r="22" spans="2:34" ht="15" customHeight="1">
      <c r="B22" s="911" t="s">
        <v>627</v>
      </c>
      <c r="C22" s="894">
        <v>31</v>
      </c>
      <c r="D22" s="892">
        <v>62</v>
      </c>
      <c r="E22" s="890">
        <v>11</v>
      </c>
      <c r="F22" s="891">
        <v>11</v>
      </c>
      <c r="G22" s="893">
        <v>5</v>
      </c>
      <c r="H22" s="892">
        <v>8</v>
      </c>
      <c r="I22" s="890">
        <v>0</v>
      </c>
      <c r="J22" s="891">
        <v>0</v>
      </c>
      <c r="K22" s="890">
        <f t="shared" si="0"/>
        <v>47</v>
      </c>
      <c r="L22" s="889">
        <f t="shared" si="5"/>
        <v>81</v>
      </c>
      <c r="M22" s="911" t="s">
        <v>627</v>
      </c>
      <c r="N22" s="894">
        <v>57</v>
      </c>
      <c r="O22" s="892">
        <v>134</v>
      </c>
      <c r="P22" s="890">
        <v>4</v>
      </c>
      <c r="Q22" s="891">
        <v>1</v>
      </c>
      <c r="R22" s="893">
        <v>0</v>
      </c>
      <c r="S22" s="892">
        <v>0</v>
      </c>
      <c r="T22" s="890">
        <v>0</v>
      </c>
      <c r="U22" s="891">
        <v>0</v>
      </c>
      <c r="V22" s="890">
        <f t="shared" si="1"/>
        <v>61</v>
      </c>
      <c r="W22" s="889">
        <f t="shared" si="2"/>
        <v>135</v>
      </c>
      <c r="X22" s="911" t="s">
        <v>627</v>
      </c>
      <c r="Y22" s="894">
        <v>57</v>
      </c>
      <c r="Z22" s="892">
        <v>134</v>
      </c>
      <c r="AA22" s="890">
        <v>13</v>
      </c>
      <c r="AB22" s="891">
        <v>39</v>
      </c>
      <c r="AC22" s="893">
        <v>0</v>
      </c>
      <c r="AD22" s="892">
        <v>0</v>
      </c>
      <c r="AE22" s="890">
        <v>0</v>
      </c>
      <c r="AF22" s="891">
        <v>0</v>
      </c>
      <c r="AG22" s="890">
        <f t="shared" si="3"/>
        <v>70</v>
      </c>
      <c r="AH22" s="889">
        <f t="shared" si="4"/>
        <v>173</v>
      </c>
    </row>
    <row r="23" spans="2:34" ht="15" customHeight="1">
      <c r="B23" s="911" t="s">
        <v>140</v>
      </c>
      <c r="C23" s="894">
        <v>1</v>
      </c>
      <c r="D23" s="892">
        <v>1</v>
      </c>
      <c r="E23" s="890">
        <v>1</v>
      </c>
      <c r="F23" s="891">
        <v>3</v>
      </c>
      <c r="G23" s="893">
        <v>0</v>
      </c>
      <c r="H23" s="892">
        <v>0</v>
      </c>
      <c r="I23" s="890">
        <v>0</v>
      </c>
      <c r="J23" s="891">
        <v>0</v>
      </c>
      <c r="K23" s="890">
        <f t="shared" si="0"/>
        <v>2</v>
      </c>
      <c r="L23" s="889">
        <f t="shared" si="5"/>
        <v>4</v>
      </c>
      <c r="M23" s="911" t="s">
        <v>140</v>
      </c>
      <c r="N23" s="894">
        <v>33</v>
      </c>
      <c r="O23" s="892">
        <v>91</v>
      </c>
      <c r="P23" s="890">
        <v>0</v>
      </c>
      <c r="Q23" s="891">
        <v>0</v>
      </c>
      <c r="R23" s="893">
        <v>0</v>
      </c>
      <c r="S23" s="892">
        <v>0</v>
      </c>
      <c r="T23" s="890">
        <v>0</v>
      </c>
      <c r="U23" s="891">
        <v>0</v>
      </c>
      <c r="V23" s="890">
        <f t="shared" si="1"/>
        <v>33</v>
      </c>
      <c r="W23" s="889">
        <f t="shared" si="2"/>
        <v>91</v>
      </c>
      <c r="X23" s="911" t="s">
        <v>140</v>
      </c>
      <c r="Y23" s="894">
        <v>0</v>
      </c>
      <c r="Z23" s="892">
        <v>0</v>
      </c>
      <c r="AA23" s="890">
        <v>0</v>
      </c>
      <c r="AB23" s="891">
        <v>0</v>
      </c>
      <c r="AC23" s="893">
        <v>0</v>
      </c>
      <c r="AD23" s="892">
        <v>0</v>
      </c>
      <c r="AE23" s="890">
        <v>0</v>
      </c>
      <c r="AF23" s="891">
        <v>0</v>
      </c>
      <c r="AG23" s="890">
        <f t="shared" si="3"/>
        <v>0</v>
      </c>
      <c r="AH23" s="889">
        <f t="shared" si="4"/>
        <v>0</v>
      </c>
    </row>
    <row r="24" spans="2:34" ht="15" customHeight="1">
      <c r="B24" s="911" t="s">
        <v>634</v>
      </c>
      <c r="C24" s="894">
        <v>28</v>
      </c>
      <c r="D24" s="892">
        <v>37</v>
      </c>
      <c r="E24" s="890">
        <v>0</v>
      </c>
      <c r="F24" s="891">
        <v>0</v>
      </c>
      <c r="G24" s="893">
        <v>0</v>
      </c>
      <c r="H24" s="892">
        <v>0</v>
      </c>
      <c r="I24" s="890">
        <v>0</v>
      </c>
      <c r="J24" s="891">
        <v>0</v>
      </c>
      <c r="K24" s="890">
        <f t="shared" si="0"/>
        <v>28</v>
      </c>
      <c r="L24" s="889">
        <f t="shared" si="5"/>
        <v>37</v>
      </c>
      <c r="M24" s="911" t="s">
        <v>634</v>
      </c>
      <c r="N24" s="894">
        <v>45</v>
      </c>
      <c r="O24" s="892">
        <v>102</v>
      </c>
      <c r="P24" s="890">
        <v>22</v>
      </c>
      <c r="Q24" s="891">
        <v>229</v>
      </c>
      <c r="R24" s="893">
        <v>0</v>
      </c>
      <c r="S24" s="892">
        <v>0</v>
      </c>
      <c r="T24" s="890">
        <v>0</v>
      </c>
      <c r="U24" s="891">
        <v>0</v>
      </c>
      <c r="V24" s="890">
        <f t="shared" si="1"/>
        <v>67</v>
      </c>
      <c r="W24" s="889">
        <f t="shared" si="2"/>
        <v>331</v>
      </c>
      <c r="X24" s="911" t="s">
        <v>634</v>
      </c>
      <c r="Y24" s="894">
        <v>19</v>
      </c>
      <c r="Z24" s="892">
        <v>41</v>
      </c>
      <c r="AA24" s="890">
        <v>0</v>
      </c>
      <c r="AB24" s="891">
        <v>0</v>
      </c>
      <c r="AC24" s="893">
        <v>0</v>
      </c>
      <c r="AD24" s="892">
        <v>0</v>
      </c>
      <c r="AE24" s="890">
        <v>0</v>
      </c>
      <c r="AF24" s="891">
        <v>0</v>
      </c>
      <c r="AG24" s="890">
        <f t="shared" si="3"/>
        <v>19</v>
      </c>
      <c r="AH24" s="889">
        <f t="shared" si="4"/>
        <v>41</v>
      </c>
    </row>
    <row r="25" spans="2:34" ht="15" customHeight="1">
      <c r="B25" s="911" t="s">
        <v>636</v>
      </c>
      <c r="C25" s="894">
        <v>10</v>
      </c>
      <c r="D25" s="892">
        <v>16</v>
      </c>
      <c r="E25" s="890">
        <v>0</v>
      </c>
      <c r="F25" s="891">
        <v>0</v>
      </c>
      <c r="G25" s="893">
        <v>0</v>
      </c>
      <c r="H25" s="892">
        <v>0</v>
      </c>
      <c r="I25" s="890">
        <v>0</v>
      </c>
      <c r="J25" s="891">
        <v>0</v>
      </c>
      <c r="K25" s="890">
        <f t="shared" si="0"/>
        <v>10</v>
      </c>
      <c r="L25" s="889">
        <f t="shared" si="5"/>
        <v>16</v>
      </c>
      <c r="M25" s="911" t="s">
        <v>636</v>
      </c>
      <c r="N25" s="894">
        <v>35</v>
      </c>
      <c r="O25" s="892">
        <v>87</v>
      </c>
      <c r="P25" s="890">
        <v>0</v>
      </c>
      <c r="Q25" s="891">
        <v>0</v>
      </c>
      <c r="R25" s="893">
        <v>0</v>
      </c>
      <c r="S25" s="892">
        <v>0</v>
      </c>
      <c r="T25" s="890">
        <v>0</v>
      </c>
      <c r="U25" s="891">
        <v>0</v>
      </c>
      <c r="V25" s="890">
        <f t="shared" si="1"/>
        <v>35</v>
      </c>
      <c r="W25" s="889">
        <f t="shared" si="2"/>
        <v>87</v>
      </c>
      <c r="X25" s="911" t="s">
        <v>636</v>
      </c>
      <c r="Y25" s="894">
        <v>0</v>
      </c>
      <c r="Z25" s="892">
        <v>0</v>
      </c>
      <c r="AA25" s="890">
        <v>0</v>
      </c>
      <c r="AB25" s="891">
        <v>0</v>
      </c>
      <c r="AC25" s="893">
        <v>0</v>
      </c>
      <c r="AD25" s="892">
        <v>0</v>
      </c>
      <c r="AE25" s="890">
        <v>0</v>
      </c>
      <c r="AF25" s="891">
        <v>0</v>
      </c>
      <c r="AG25" s="890">
        <f t="shared" si="3"/>
        <v>0</v>
      </c>
      <c r="AH25" s="889">
        <f t="shared" si="4"/>
        <v>0</v>
      </c>
    </row>
    <row r="26" spans="2:34" ht="15" customHeight="1">
      <c r="B26" s="911" t="s">
        <v>640</v>
      </c>
      <c r="C26" s="894">
        <v>3</v>
      </c>
      <c r="D26" s="892">
        <v>4</v>
      </c>
      <c r="E26" s="890">
        <v>0</v>
      </c>
      <c r="F26" s="891">
        <v>0</v>
      </c>
      <c r="G26" s="893">
        <v>0</v>
      </c>
      <c r="H26" s="892">
        <v>0</v>
      </c>
      <c r="I26" s="890">
        <v>0</v>
      </c>
      <c r="J26" s="891">
        <v>0</v>
      </c>
      <c r="K26" s="890">
        <f t="shared" si="0"/>
        <v>3</v>
      </c>
      <c r="L26" s="889">
        <f t="shared" si="5"/>
        <v>4</v>
      </c>
      <c r="M26" s="911" t="s">
        <v>640</v>
      </c>
      <c r="N26" s="894">
        <v>108</v>
      </c>
      <c r="O26" s="892">
        <v>214</v>
      </c>
      <c r="P26" s="890">
        <v>0</v>
      </c>
      <c r="Q26" s="891">
        <v>0</v>
      </c>
      <c r="R26" s="893">
        <v>0</v>
      </c>
      <c r="S26" s="892">
        <v>0</v>
      </c>
      <c r="T26" s="890">
        <v>0</v>
      </c>
      <c r="U26" s="891">
        <v>0</v>
      </c>
      <c r="V26" s="890">
        <f t="shared" si="1"/>
        <v>108</v>
      </c>
      <c r="W26" s="889">
        <f t="shared" si="2"/>
        <v>214</v>
      </c>
      <c r="X26" s="911" t="s">
        <v>640</v>
      </c>
      <c r="Y26" s="894">
        <v>0</v>
      </c>
      <c r="Z26" s="892">
        <v>0</v>
      </c>
      <c r="AA26" s="890">
        <v>0</v>
      </c>
      <c r="AB26" s="891">
        <v>0</v>
      </c>
      <c r="AC26" s="893">
        <v>0</v>
      </c>
      <c r="AD26" s="892">
        <v>0</v>
      </c>
      <c r="AE26" s="890">
        <v>0</v>
      </c>
      <c r="AF26" s="891">
        <v>0</v>
      </c>
      <c r="AG26" s="890">
        <f t="shared" si="3"/>
        <v>0</v>
      </c>
      <c r="AH26" s="889">
        <f t="shared" si="4"/>
        <v>0</v>
      </c>
    </row>
    <row r="27" spans="2:34" ht="15" customHeight="1">
      <c r="B27" s="911" t="s">
        <v>648</v>
      </c>
      <c r="C27" s="894">
        <v>9</v>
      </c>
      <c r="D27" s="892">
        <v>20</v>
      </c>
      <c r="E27" s="890">
        <v>9</v>
      </c>
      <c r="F27" s="891">
        <v>15</v>
      </c>
      <c r="G27" s="893">
        <v>0</v>
      </c>
      <c r="H27" s="892">
        <v>0</v>
      </c>
      <c r="I27" s="890">
        <v>0</v>
      </c>
      <c r="J27" s="891">
        <v>0</v>
      </c>
      <c r="K27" s="890">
        <f t="shared" si="0"/>
        <v>18</v>
      </c>
      <c r="L27" s="889">
        <f t="shared" si="5"/>
        <v>35</v>
      </c>
      <c r="M27" s="911" t="s">
        <v>648</v>
      </c>
      <c r="N27" s="894">
        <v>48</v>
      </c>
      <c r="O27" s="892">
        <v>90</v>
      </c>
      <c r="P27" s="890">
        <v>0</v>
      </c>
      <c r="Q27" s="891">
        <v>0</v>
      </c>
      <c r="R27" s="893">
        <v>0</v>
      </c>
      <c r="S27" s="892">
        <v>0</v>
      </c>
      <c r="T27" s="890">
        <v>0</v>
      </c>
      <c r="U27" s="891">
        <v>0</v>
      </c>
      <c r="V27" s="890">
        <f t="shared" si="1"/>
        <v>48</v>
      </c>
      <c r="W27" s="889">
        <f t="shared" si="2"/>
        <v>90</v>
      </c>
      <c r="X27" s="911" t="s">
        <v>648</v>
      </c>
      <c r="Y27" s="894">
        <v>15</v>
      </c>
      <c r="Z27" s="892">
        <v>30</v>
      </c>
      <c r="AA27" s="890">
        <v>0</v>
      </c>
      <c r="AB27" s="891">
        <v>0</v>
      </c>
      <c r="AC27" s="893">
        <v>0</v>
      </c>
      <c r="AD27" s="892">
        <v>0</v>
      </c>
      <c r="AE27" s="890">
        <v>0</v>
      </c>
      <c r="AF27" s="891">
        <v>0</v>
      </c>
      <c r="AG27" s="890">
        <f t="shared" si="3"/>
        <v>15</v>
      </c>
      <c r="AH27" s="889">
        <f t="shared" si="4"/>
        <v>30</v>
      </c>
    </row>
    <row r="28" spans="2:34" ht="15" customHeight="1">
      <c r="B28" s="911" t="s">
        <v>670</v>
      </c>
      <c r="C28" s="894">
        <v>1</v>
      </c>
      <c r="D28" s="892">
        <v>2</v>
      </c>
      <c r="E28" s="890">
        <v>0</v>
      </c>
      <c r="F28" s="891">
        <v>0</v>
      </c>
      <c r="G28" s="893">
        <v>0</v>
      </c>
      <c r="H28" s="892">
        <v>0</v>
      </c>
      <c r="I28" s="890">
        <v>0</v>
      </c>
      <c r="J28" s="891">
        <v>0</v>
      </c>
      <c r="K28" s="890">
        <f t="shared" si="0"/>
        <v>1</v>
      </c>
      <c r="L28" s="889">
        <f t="shared" si="5"/>
        <v>2</v>
      </c>
      <c r="M28" s="911" t="s">
        <v>670</v>
      </c>
      <c r="N28" s="894">
        <v>33</v>
      </c>
      <c r="O28" s="892">
        <v>67</v>
      </c>
      <c r="P28" s="890">
        <v>0</v>
      </c>
      <c r="Q28" s="891">
        <v>0</v>
      </c>
      <c r="R28" s="893">
        <v>0</v>
      </c>
      <c r="S28" s="892">
        <v>0</v>
      </c>
      <c r="T28" s="890">
        <v>0</v>
      </c>
      <c r="U28" s="891">
        <v>0</v>
      </c>
      <c r="V28" s="890">
        <f t="shared" si="1"/>
        <v>33</v>
      </c>
      <c r="W28" s="889">
        <f t="shared" si="2"/>
        <v>67</v>
      </c>
      <c r="X28" s="911" t="s">
        <v>670</v>
      </c>
      <c r="Y28" s="894">
        <v>0</v>
      </c>
      <c r="Z28" s="892">
        <v>0</v>
      </c>
      <c r="AA28" s="890">
        <v>0</v>
      </c>
      <c r="AB28" s="891">
        <v>0</v>
      </c>
      <c r="AC28" s="893">
        <v>0</v>
      </c>
      <c r="AD28" s="892">
        <v>0</v>
      </c>
      <c r="AE28" s="890">
        <v>0</v>
      </c>
      <c r="AF28" s="891">
        <v>0</v>
      </c>
      <c r="AG28" s="890">
        <f t="shared" si="3"/>
        <v>0</v>
      </c>
      <c r="AH28" s="889">
        <f t="shared" si="4"/>
        <v>0</v>
      </c>
    </row>
    <row r="29" spans="2:34" ht="15" customHeight="1">
      <c r="B29" s="911" t="s">
        <v>672</v>
      </c>
      <c r="C29" s="894">
        <v>3</v>
      </c>
      <c r="D29" s="892">
        <v>3</v>
      </c>
      <c r="E29" s="890">
        <v>0</v>
      </c>
      <c r="F29" s="891">
        <v>0</v>
      </c>
      <c r="G29" s="893">
        <v>0</v>
      </c>
      <c r="H29" s="892">
        <v>0</v>
      </c>
      <c r="I29" s="890">
        <v>0</v>
      </c>
      <c r="J29" s="891">
        <v>0</v>
      </c>
      <c r="K29" s="890">
        <f t="shared" si="0"/>
        <v>3</v>
      </c>
      <c r="L29" s="889">
        <f t="shared" si="5"/>
        <v>3</v>
      </c>
      <c r="M29" s="911" t="s">
        <v>672</v>
      </c>
      <c r="N29" s="894">
        <v>53</v>
      </c>
      <c r="O29" s="892">
        <v>100</v>
      </c>
      <c r="P29" s="890">
        <v>0</v>
      </c>
      <c r="Q29" s="891">
        <v>0</v>
      </c>
      <c r="R29" s="893">
        <v>0</v>
      </c>
      <c r="S29" s="892">
        <v>0</v>
      </c>
      <c r="T29" s="890">
        <v>0</v>
      </c>
      <c r="U29" s="891">
        <v>0</v>
      </c>
      <c r="V29" s="890">
        <f t="shared" si="1"/>
        <v>53</v>
      </c>
      <c r="W29" s="889">
        <f t="shared" si="2"/>
        <v>100</v>
      </c>
      <c r="X29" s="911" t="s">
        <v>672</v>
      </c>
      <c r="Y29" s="894">
        <v>53</v>
      </c>
      <c r="Z29" s="892">
        <v>100</v>
      </c>
      <c r="AA29" s="890">
        <v>0</v>
      </c>
      <c r="AB29" s="891">
        <v>0</v>
      </c>
      <c r="AC29" s="893">
        <v>0</v>
      </c>
      <c r="AD29" s="892">
        <v>0</v>
      </c>
      <c r="AE29" s="890">
        <v>0</v>
      </c>
      <c r="AF29" s="891">
        <v>0</v>
      </c>
      <c r="AG29" s="890">
        <f t="shared" si="3"/>
        <v>53</v>
      </c>
      <c r="AH29" s="889">
        <f t="shared" si="4"/>
        <v>100</v>
      </c>
    </row>
    <row r="30" spans="2:34" ht="15" customHeight="1">
      <c r="B30" s="911" t="s">
        <v>179</v>
      </c>
      <c r="C30" s="894">
        <v>18</v>
      </c>
      <c r="D30" s="892">
        <v>28</v>
      </c>
      <c r="E30" s="890">
        <v>0</v>
      </c>
      <c r="F30" s="891">
        <v>0</v>
      </c>
      <c r="G30" s="893">
        <v>2</v>
      </c>
      <c r="H30" s="892">
        <v>8</v>
      </c>
      <c r="I30" s="890">
        <v>0</v>
      </c>
      <c r="J30" s="891">
        <v>0</v>
      </c>
      <c r="K30" s="890">
        <f t="shared" si="0"/>
        <v>20</v>
      </c>
      <c r="L30" s="889">
        <f t="shared" si="5"/>
        <v>36</v>
      </c>
      <c r="M30" s="911" t="s">
        <v>179</v>
      </c>
      <c r="N30" s="894">
        <v>17</v>
      </c>
      <c r="O30" s="892">
        <v>34</v>
      </c>
      <c r="P30" s="890">
        <v>0</v>
      </c>
      <c r="Q30" s="891">
        <v>0</v>
      </c>
      <c r="R30" s="893">
        <v>0</v>
      </c>
      <c r="S30" s="892">
        <v>0</v>
      </c>
      <c r="T30" s="890">
        <v>0</v>
      </c>
      <c r="U30" s="891">
        <v>0</v>
      </c>
      <c r="V30" s="890">
        <f t="shared" si="1"/>
        <v>17</v>
      </c>
      <c r="W30" s="889">
        <f t="shared" si="2"/>
        <v>34</v>
      </c>
      <c r="X30" s="911" t="s">
        <v>179</v>
      </c>
      <c r="Y30" s="894">
        <v>29</v>
      </c>
      <c r="Z30" s="892">
        <v>58</v>
      </c>
      <c r="AA30" s="890">
        <v>0</v>
      </c>
      <c r="AB30" s="891">
        <v>0</v>
      </c>
      <c r="AC30" s="893">
        <v>0</v>
      </c>
      <c r="AD30" s="892">
        <v>0</v>
      </c>
      <c r="AE30" s="890">
        <v>0</v>
      </c>
      <c r="AF30" s="891">
        <v>0</v>
      </c>
      <c r="AG30" s="890">
        <f t="shared" si="3"/>
        <v>29</v>
      </c>
      <c r="AH30" s="889">
        <f t="shared" si="4"/>
        <v>58</v>
      </c>
    </row>
    <row r="31" spans="2:34" ht="15" customHeight="1">
      <c r="B31" s="911" t="s">
        <v>682</v>
      </c>
      <c r="C31" s="894">
        <v>26</v>
      </c>
      <c r="D31" s="892">
        <v>48</v>
      </c>
      <c r="E31" s="890">
        <v>0</v>
      </c>
      <c r="F31" s="891">
        <v>0</v>
      </c>
      <c r="G31" s="893">
        <v>0</v>
      </c>
      <c r="H31" s="892">
        <v>0</v>
      </c>
      <c r="I31" s="890">
        <v>0</v>
      </c>
      <c r="J31" s="891">
        <v>0</v>
      </c>
      <c r="K31" s="890">
        <f t="shared" si="0"/>
        <v>26</v>
      </c>
      <c r="L31" s="889">
        <f t="shared" si="5"/>
        <v>48</v>
      </c>
      <c r="M31" s="911" t="s">
        <v>682</v>
      </c>
      <c r="N31" s="894">
        <v>16</v>
      </c>
      <c r="O31" s="892">
        <v>32</v>
      </c>
      <c r="P31" s="890">
        <v>0</v>
      </c>
      <c r="Q31" s="891">
        <v>0</v>
      </c>
      <c r="R31" s="893">
        <v>1</v>
      </c>
      <c r="S31" s="892">
        <v>10</v>
      </c>
      <c r="T31" s="890">
        <v>0</v>
      </c>
      <c r="U31" s="891">
        <v>0</v>
      </c>
      <c r="V31" s="890">
        <f t="shared" si="1"/>
        <v>17</v>
      </c>
      <c r="W31" s="889">
        <f t="shared" si="2"/>
        <v>42</v>
      </c>
      <c r="X31" s="911" t="s">
        <v>682</v>
      </c>
      <c r="Y31" s="894">
        <v>20</v>
      </c>
      <c r="Z31" s="892">
        <v>53</v>
      </c>
      <c r="AA31" s="890">
        <v>0</v>
      </c>
      <c r="AB31" s="891">
        <v>0</v>
      </c>
      <c r="AC31" s="893">
        <v>0</v>
      </c>
      <c r="AD31" s="892">
        <v>0</v>
      </c>
      <c r="AE31" s="890">
        <v>0</v>
      </c>
      <c r="AF31" s="891">
        <v>0</v>
      </c>
      <c r="AG31" s="890">
        <f t="shared" si="3"/>
        <v>20</v>
      </c>
      <c r="AH31" s="889">
        <f t="shared" si="4"/>
        <v>53</v>
      </c>
    </row>
    <row r="32" spans="2:34" ht="15" customHeight="1">
      <c r="B32" s="911" t="s">
        <v>684</v>
      </c>
      <c r="C32" s="894">
        <v>0</v>
      </c>
      <c r="D32" s="892">
        <v>0</v>
      </c>
      <c r="E32" s="890">
        <v>0</v>
      </c>
      <c r="F32" s="891">
        <v>0</v>
      </c>
      <c r="G32" s="893">
        <v>0</v>
      </c>
      <c r="H32" s="892">
        <v>0</v>
      </c>
      <c r="I32" s="890">
        <v>0</v>
      </c>
      <c r="J32" s="891">
        <v>0</v>
      </c>
      <c r="K32" s="890">
        <f t="shared" si="0"/>
        <v>0</v>
      </c>
      <c r="L32" s="889">
        <f t="shared" si="5"/>
        <v>0</v>
      </c>
      <c r="M32" s="911" t="s">
        <v>684</v>
      </c>
      <c r="N32" s="894">
        <v>32</v>
      </c>
      <c r="O32" s="892">
        <v>56</v>
      </c>
      <c r="P32" s="890">
        <v>0</v>
      </c>
      <c r="Q32" s="891">
        <v>0</v>
      </c>
      <c r="R32" s="893">
        <v>0</v>
      </c>
      <c r="S32" s="892">
        <v>0</v>
      </c>
      <c r="T32" s="890">
        <v>0</v>
      </c>
      <c r="U32" s="891">
        <v>0</v>
      </c>
      <c r="V32" s="890">
        <f t="shared" si="1"/>
        <v>32</v>
      </c>
      <c r="W32" s="889">
        <f t="shared" si="2"/>
        <v>56</v>
      </c>
      <c r="X32" s="911" t="s">
        <v>684</v>
      </c>
      <c r="Y32" s="894">
        <v>32</v>
      </c>
      <c r="Z32" s="892">
        <v>56</v>
      </c>
      <c r="AA32" s="890">
        <v>0</v>
      </c>
      <c r="AB32" s="891">
        <v>0</v>
      </c>
      <c r="AC32" s="893">
        <v>0</v>
      </c>
      <c r="AD32" s="892">
        <v>0</v>
      </c>
      <c r="AE32" s="890">
        <v>0</v>
      </c>
      <c r="AF32" s="891">
        <v>0</v>
      </c>
      <c r="AG32" s="890">
        <f t="shared" si="3"/>
        <v>32</v>
      </c>
      <c r="AH32" s="889">
        <f t="shared" si="4"/>
        <v>56</v>
      </c>
    </row>
    <row r="33" spans="2:34" ht="15" customHeight="1">
      <c r="B33" s="911" t="s">
        <v>691</v>
      </c>
      <c r="C33" s="894">
        <v>5</v>
      </c>
      <c r="D33" s="892">
        <v>10</v>
      </c>
      <c r="E33" s="890">
        <v>8</v>
      </c>
      <c r="F33" s="891">
        <v>13</v>
      </c>
      <c r="G33" s="893">
        <v>0</v>
      </c>
      <c r="H33" s="892">
        <v>0</v>
      </c>
      <c r="I33" s="890">
        <v>0</v>
      </c>
      <c r="J33" s="891">
        <v>0</v>
      </c>
      <c r="K33" s="890">
        <f t="shared" si="0"/>
        <v>13</v>
      </c>
      <c r="L33" s="889">
        <f t="shared" si="5"/>
        <v>23</v>
      </c>
      <c r="M33" s="911" t="s">
        <v>691</v>
      </c>
      <c r="N33" s="894">
        <v>43</v>
      </c>
      <c r="O33" s="892">
        <v>82</v>
      </c>
      <c r="P33" s="890">
        <v>0</v>
      </c>
      <c r="Q33" s="891">
        <v>0</v>
      </c>
      <c r="R33" s="893">
        <v>0</v>
      </c>
      <c r="S33" s="892">
        <v>0</v>
      </c>
      <c r="T33" s="890">
        <v>0</v>
      </c>
      <c r="U33" s="891">
        <v>0</v>
      </c>
      <c r="V33" s="890">
        <f t="shared" si="1"/>
        <v>43</v>
      </c>
      <c r="W33" s="889">
        <f t="shared" si="2"/>
        <v>82</v>
      </c>
      <c r="X33" s="911" t="s">
        <v>691</v>
      </c>
      <c r="Y33" s="894">
        <v>59</v>
      </c>
      <c r="Z33" s="892">
        <v>125</v>
      </c>
      <c r="AA33" s="890">
        <v>0</v>
      </c>
      <c r="AB33" s="891">
        <v>0</v>
      </c>
      <c r="AC33" s="893">
        <v>0</v>
      </c>
      <c r="AD33" s="892">
        <v>0</v>
      </c>
      <c r="AE33" s="890">
        <v>0</v>
      </c>
      <c r="AF33" s="891">
        <v>0</v>
      </c>
      <c r="AG33" s="890">
        <f t="shared" si="3"/>
        <v>59</v>
      </c>
      <c r="AH33" s="889">
        <f t="shared" si="4"/>
        <v>125</v>
      </c>
    </row>
    <row r="34" spans="2:34" ht="15" customHeight="1">
      <c r="B34" s="911" t="s">
        <v>693</v>
      </c>
      <c r="C34" s="894">
        <v>60</v>
      </c>
      <c r="D34" s="892">
        <v>144</v>
      </c>
      <c r="E34" s="890">
        <v>12</v>
      </c>
      <c r="F34" s="891">
        <v>22</v>
      </c>
      <c r="G34" s="893">
        <v>0</v>
      </c>
      <c r="H34" s="892">
        <v>0</v>
      </c>
      <c r="I34" s="890">
        <v>0</v>
      </c>
      <c r="J34" s="891">
        <v>0</v>
      </c>
      <c r="K34" s="890">
        <f t="shared" si="0"/>
        <v>72</v>
      </c>
      <c r="L34" s="889">
        <f t="shared" si="5"/>
        <v>166</v>
      </c>
      <c r="M34" s="911" t="s">
        <v>693</v>
      </c>
      <c r="N34" s="894">
        <v>69</v>
      </c>
      <c r="O34" s="892">
        <v>138</v>
      </c>
      <c r="P34" s="890">
        <v>0</v>
      </c>
      <c r="Q34" s="891">
        <v>0</v>
      </c>
      <c r="R34" s="893">
        <v>0</v>
      </c>
      <c r="S34" s="892">
        <v>0</v>
      </c>
      <c r="T34" s="890">
        <v>0</v>
      </c>
      <c r="U34" s="891">
        <v>0</v>
      </c>
      <c r="V34" s="890">
        <f t="shared" si="1"/>
        <v>69</v>
      </c>
      <c r="W34" s="889">
        <f t="shared" si="2"/>
        <v>138</v>
      </c>
      <c r="X34" s="911" t="s">
        <v>693</v>
      </c>
      <c r="Y34" s="894">
        <v>113</v>
      </c>
      <c r="Z34" s="892">
        <v>226</v>
      </c>
      <c r="AA34" s="890">
        <v>21</v>
      </c>
      <c r="AB34" s="891">
        <v>21</v>
      </c>
      <c r="AC34" s="893">
        <v>0</v>
      </c>
      <c r="AD34" s="892">
        <v>0</v>
      </c>
      <c r="AE34" s="890">
        <v>0</v>
      </c>
      <c r="AF34" s="891">
        <v>0</v>
      </c>
      <c r="AG34" s="890">
        <f t="shared" si="3"/>
        <v>134</v>
      </c>
      <c r="AH34" s="889">
        <f t="shared" si="4"/>
        <v>247</v>
      </c>
    </row>
    <row r="35" spans="2:34" ht="15" customHeight="1">
      <c r="B35" s="911" t="s">
        <v>698</v>
      </c>
      <c r="C35" s="894">
        <v>15</v>
      </c>
      <c r="D35" s="892">
        <v>33</v>
      </c>
      <c r="E35" s="890">
        <v>9</v>
      </c>
      <c r="F35" s="891">
        <v>5</v>
      </c>
      <c r="G35" s="893">
        <v>0</v>
      </c>
      <c r="H35" s="892">
        <v>0</v>
      </c>
      <c r="I35" s="890">
        <v>0</v>
      </c>
      <c r="J35" s="891">
        <v>0</v>
      </c>
      <c r="K35" s="890">
        <f t="shared" si="0"/>
        <v>24</v>
      </c>
      <c r="L35" s="889">
        <f t="shared" si="5"/>
        <v>38</v>
      </c>
      <c r="M35" s="911" t="s">
        <v>698</v>
      </c>
      <c r="N35" s="894">
        <v>0</v>
      </c>
      <c r="O35" s="892">
        <v>0</v>
      </c>
      <c r="P35" s="890">
        <v>0</v>
      </c>
      <c r="Q35" s="891">
        <v>0</v>
      </c>
      <c r="R35" s="893">
        <v>0</v>
      </c>
      <c r="S35" s="892">
        <v>0</v>
      </c>
      <c r="T35" s="890">
        <v>0</v>
      </c>
      <c r="U35" s="891">
        <v>0</v>
      </c>
      <c r="V35" s="890">
        <f t="shared" si="1"/>
        <v>0</v>
      </c>
      <c r="W35" s="889">
        <f t="shared" si="2"/>
        <v>0</v>
      </c>
      <c r="X35" s="911" t="s">
        <v>698</v>
      </c>
      <c r="Y35" s="894">
        <v>18</v>
      </c>
      <c r="Z35" s="892">
        <v>39</v>
      </c>
      <c r="AA35" s="890">
        <v>23</v>
      </c>
      <c r="AB35" s="891">
        <v>39</v>
      </c>
      <c r="AC35" s="893">
        <v>0</v>
      </c>
      <c r="AD35" s="892">
        <v>0</v>
      </c>
      <c r="AE35" s="890">
        <v>0</v>
      </c>
      <c r="AF35" s="891">
        <v>0</v>
      </c>
      <c r="AG35" s="890">
        <f t="shared" si="3"/>
        <v>41</v>
      </c>
      <c r="AH35" s="889">
        <f t="shared" si="4"/>
        <v>78</v>
      </c>
    </row>
    <row r="36" spans="2:34" ht="15" customHeight="1">
      <c r="B36" s="911" t="s">
        <v>705</v>
      </c>
      <c r="C36" s="894">
        <v>0</v>
      </c>
      <c r="D36" s="892">
        <v>0</v>
      </c>
      <c r="E36" s="890">
        <v>1</v>
      </c>
      <c r="F36" s="891">
        <v>2</v>
      </c>
      <c r="G36" s="893">
        <v>0</v>
      </c>
      <c r="H36" s="892">
        <v>0</v>
      </c>
      <c r="I36" s="890">
        <v>0</v>
      </c>
      <c r="J36" s="891">
        <v>0</v>
      </c>
      <c r="K36" s="890">
        <f t="shared" si="0"/>
        <v>1</v>
      </c>
      <c r="L36" s="889">
        <f t="shared" si="5"/>
        <v>2</v>
      </c>
      <c r="M36" s="911" t="s">
        <v>705</v>
      </c>
      <c r="N36" s="894">
        <v>21</v>
      </c>
      <c r="O36" s="892">
        <v>39</v>
      </c>
      <c r="P36" s="890">
        <v>0</v>
      </c>
      <c r="Q36" s="891">
        <v>0</v>
      </c>
      <c r="R36" s="893">
        <v>0</v>
      </c>
      <c r="S36" s="892">
        <v>0</v>
      </c>
      <c r="T36" s="890">
        <v>0</v>
      </c>
      <c r="U36" s="891">
        <v>0</v>
      </c>
      <c r="V36" s="890">
        <f t="shared" si="1"/>
        <v>21</v>
      </c>
      <c r="W36" s="889">
        <f t="shared" si="2"/>
        <v>39</v>
      </c>
      <c r="X36" s="911" t="s">
        <v>705</v>
      </c>
      <c r="Y36" s="894">
        <v>21</v>
      </c>
      <c r="Z36" s="892">
        <v>39</v>
      </c>
      <c r="AA36" s="890">
        <v>0</v>
      </c>
      <c r="AB36" s="891">
        <v>0</v>
      </c>
      <c r="AC36" s="893">
        <v>0</v>
      </c>
      <c r="AD36" s="892">
        <v>0</v>
      </c>
      <c r="AE36" s="890">
        <v>0</v>
      </c>
      <c r="AF36" s="891">
        <v>0</v>
      </c>
      <c r="AG36" s="890">
        <f t="shared" si="3"/>
        <v>21</v>
      </c>
      <c r="AH36" s="889">
        <f t="shared" si="4"/>
        <v>39</v>
      </c>
    </row>
    <row r="37" spans="2:34" ht="15" customHeight="1">
      <c r="B37" s="911" t="s">
        <v>718</v>
      </c>
      <c r="C37" s="894">
        <v>24</v>
      </c>
      <c r="D37" s="892">
        <v>54</v>
      </c>
      <c r="E37" s="890">
        <v>0</v>
      </c>
      <c r="F37" s="891">
        <v>0</v>
      </c>
      <c r="G37" s="893">
        <v>0</v>
      </c>
      <c r="H37" s="892">
        <v>0</v>
      </c>
      <c r="I37" s="890">
        <v>0</v>
      </c>
      <c r="J37" s="891">
        <v>0</v>
      </c>
      <c r="K37" s="890">
        <f t="shared" si="0"/>
        <v>24</v>
      </c>
      <c r="L37" s="889">
        <f t="shared" si="5"/>
        <v>54</v>
      </c>
      <c r="M37" s="911" t="s">
        <v>718</v>
      </c>
      <c r="N37" s="894">
        <v>22</v>
      </c>
      <c r="O37" s="892">
        <v>56</v>
      </c>
      <c r="P37" s="890">
        <v>1</v>
      </c>
      <c r="Q37" s="891">
        <v>8</v>
      </c>
      <c r="R37" s="893">
        <v>0</v>
      </c>
      <c r="S37" s="892">
        <v>0</v>
      </c>
      <c r="T37" s="890">
        <v>0</v>
      </c>
      <c r="U37" s="891">
        <v>0</v>
      </c>
      <c r="V37" s="890">
        <f t="shared" si="1"/>
        <v>23</v>
      </c>
      <c r="W37" s="889">
        <f t="shared" si="2"/>
        <v>64</v>
      </c>
      <c r="X37" s="911" t="s">
        <v>718</v>
      </c>
      <c r="Y37" s="894">
        <v>35</v>
      </c>
      <c r="Z37" s="892">
        <v>85</v>
      </c>
      <c r="AA37" s="890">
        <v>0</v>
      </c>
      <c r="AB37" s="891">
        <v>0</v>
      </c>
      <c r="AC37" s="893">
        <v>0</v>
      </c>
      <c r="AD37" s="892">
        <v>0</v>
      </c>
      <c r="AE37" s="890">
        <v>0</v>
      </c>
      <c r="AF37" s="891">
        <v>0</v>
      </c>
      <c r="AG37" s="890">
        <f t="shared" si="3"/>
        <v>35</v>
      </c>
      <c r="AH37" s="889">
        <f t="shared" si="4"/>
        <v>85</v>
      </c>
    </row>
    <row r="38" spans="2:34" ht="15" customHeight="1">
      <c r="B38" s="911" t="s">
        <v>735</v>
      </c>
      <c r="C38" s="894">
        <v>3</v>
      </c>
      <c r="D38" s="892">
        <v>8</v>
      </c>
      <c r="E38" s="890">
        <v>0</v>
      </c>
      <c r="F38" s="891">
        <v>0</v>
      </c>
      <c r="G38" s="893">
        <v>0</v>
      </c>
      <c r="H38" s="892">
        <v>0</v>
      </c>
      <c r="I38" s="890">
        <v>0</v>
      </c>
      <c r="J38" s="891">
        <v>0</v>
      </c>
      <c r="K38" s="890">
        <f t="shared" si="0"/>
        <v>3</v>
      </c>
      <c r="L38" s="889">
        <f t="shared" si="5"/>
        <v>8</v>
      </c>
      <c r="M38" s="911" t="s">
        <v>735</v>
      </c>
      <c r="N38" s="894">
        <v>8</v>
      </c>
      <c r="O38" s="892">
        <v>28</v>
      </c>
      <c r="P38" s="890">
        <v>0</v>
      </c>
      <c r="Q38" s="891">
        <v>0</v>
      </c>
      <c r="R38" s="893">
        <v>0</v>
      </c>
      <c r="S38" s="892">
        <v>0</v>
      </c>
      <c r="T38" s="890">
        <v>0</v>
      </c>
      <c r="U38" s="891">
        <v>0</v>
      </c>
      <c r="V38" s="890">
        <f t="shared" si="1"/>
        <v>8</v>
      </c>
      <c r="W38" s="889">
        <f t="shared" si="2"/>
        <v>28</v>
      </c>
      <c r="X38" s="911" t="s">
        <v>735</v>
      </c>
      <c r="Y38" s="894">
        <v>4</v>
      </c>
      <c r="Z38" s="892">
        <v>12</v>
      </c>
      <c r="AA38" s="890">
        <v>0</v>
      </c>
      <c r="AB38" s="891">
        <v>0</v>
      </c>
      <c r="AC38" s="893">
        <v>0</v>
      </c>
      <c r="AD38" s="892">
        <v>0</v>
      </c>
      <c r="AE38" s="890">
        <v>0</v>
      </c>
      <c r="AF38" s="891">
        <v>0</v>
      </c>
      <c r="AG38" s="890">
        <f t="shared" si="3"/>
        <v>4</v>
      </c>
      <c r="AH38" s="889">
        <f t="shared" si="4"/>
        <v>12</v>
      </c>
    </row>
    <row r="39" spans="2:34" ht="15" customHeight="1" thickBot="1">
      <c r="B39" s="913" t="s">
        <v>741</v>
      </c>
      <c r="C39" s="910">
        <v>13</v>
      </c>
      <c r="D39" s="908">
        <v>29</v>
      </c>
      <c r="E39" s="907">
        <v>6</v>
      </c>
      <c r="F39" s="906">
        <v>4</v>
      </c>
      <c r="G39" s="909">
        <v>0</v>
      </c>
      <c r="H39" s="908">
        <v>0</v>
      </c>
      <c r="I39" s="907">
        <v>0</v>
      </c>
      <c r="J39" s="906">
        <v>0</v>
      </c>
      <c r="K39" s="890">
        <f t="shared" si="0"/>
        <v>19</v>
      </c>
      <c r="L39" s="889">
        <f t="shared" si="5"/>
        <v>33</v>
      </c>
      <c r="M39" s="913" t="s">
        <v>741</v>
      </c>
      <c r="N39" s="910">
        <v>2</v>
      </c>
      <c r="O39" s="908">
        <v>5</v>
      </c>
      <c r="P39" s="907">
        <v>2</v>
      </c>
      <c r="Q39" s="906">
        <v>2</v>
      </c>
      <c r="R39" s="909">
        <v>0</v>
      </c>
      <c r="S39" s="908">
        <v>0</v>
      </c>
      <c r="T39" s="907">
        <v>0</v>
      </c>
      <c r="U39" s="906">
        <v>0</v>
      </c>
      <c r="V39" s="890">
        <f t="shared" si="1"/>
        <v>4</v>
      </c>
      <c r="W39" s="889">
        <f t="shared" si="2"/>
        <v>7</v>
      </c>
      <c r="X39" s="913" t="s">
        <v>741</v>
      </c>
      <c r="Y39" s="910">
        <v>13</v>
      </c>
      <c r="Z39" s="908">
        <v>32</v>
      </c>
      <c r="AA39" s="907">
        <v>9</v>
      </c>
      <c r="AB39" s="906">
        <v>11</v>
      </c>
      <c r="AC39" s="909">
        <v>0</v>
      </c>
      <c r="AD39" s="908">
        <v>0</v>
      </c>
      <c r="AE39" s="907">
        <v>0</v>
      </c>
      <c r="AF39" s="906">
        <v>0</v>
      </c>
      <c r="AG39" s="890">
        <f t="shared" si="3"/>
        <v>22</v>
      </c>
      <c r="AH39" s="889">
        <f t="shared" si="4"/>
        <v>43</v>
      </c>
    </row>
    <row r="40" spans="2:34" ht="15" customHeight="1" thickBot="1">
      <c r="B40" s="879" t="s">
        <v>975</v>
      </c>
      <c r="C40" s="881">
        <f t="shared" ref="C40:L40" si="6">SUM(C7:C39)</f>
        <v>1304</v>
      </c>
      <c r="D40" s="880">
        <f t="shared" si="6"/>
        <v>2130</v>
      </c>
      <c r="E40" s="875">
        <f t="shared" si="6"/>
        <v>95</v>
      </c>
      <c r="F40" s="877">
        <f t="shared" si="6"/>
        <v>144</v>
      </c>
      <c r="G40" s="875">
        <f t="shared" si="6"/>
        <v>18</v>
      </c>
      <c r="H40" s="877">
        <f t="shared" si="6"/>
        <v>40</v>
      </c>
      <c r="I40" s="875">
        <f t="shared" si="6"/>
        <v>17</v>
      </c>
      <c r="J40" s="877">
        <f t="shared" si="6"/>
        <v>0</v>
      </c>
      <c r="K40" s="875">
        <f t="shared" si="6"/>
        <v>1434</v>
      </c>
      <c r="L40" s="874">
        <f t="shared" si="6"/>
        <v>2314</v>
      </c>
      <c r="M40" s="879" t="s">
        <v>975</v>
      </c>
      <c r="N40" s="881">
        <f t="shared" ref="N40:W40" si="7">SUM(N7:N39)</f>
        <v>1946</v>
      </c>
      <c r="O40" s="880">
        <f t="shared" si="7"/>
        <v>4147</v>
      </c>
      <c r="P40" s="875">
        <f t="shared" si="7"/>
        <v>125</v>
      </c>
      <c r="Q40" s="877">
        <f t="shared" si="7"/>
        <v>738</v>
      </c>
      <c r="R40" s="875">
        <f t="shared" si="7"/>
        <v>86</v>
      </c>
      <c r="S40" s="877">
        <f t="shared" si="7"/>
        <v>553</v>
      </c>
      <c r="T40" s="875">
        <f t="shared" si="7"/>
        <v>0</v>
      </c>
      <c r="U40" s="877">
        <f t="shared" si="7"/>
        <v>0</v>
      </c>
      <c r="V40" s="875">
        <f t="shared" si="7"/>
        <v>2157</v>
      </c>
      <c r="W40" s="874">
        <f t="shared" si="7"/>
        <v>5438</v>
      </c>
      <c r="X40" s="879" t="s">
        <v>975</v>
      </c>
      <c r="Y40" s="881">
        <f t="shared" ref="Y40:AH40" si="8">SUM(Y7:Y39)</f>
        <v>2384</v>
      </c>
      <c r="Z40" s="880">
        <f t="shared" si="8"/>
        <v>5086</v>
      </c>
      <c r="AA40" s="875">
        <f t="shared" si="8"/>
        <v>133</v>
      </c>
      <c r="AB40" s="877">
        <f t="shared" si="8"/>
        <v>229</v>
      </c>
      <c r="AC40" s="875">
        <f t="shared" si="8"/>
        <v>0</v>
      </c>
      <c r="AD40" s="877">
        <f t="shared" si="8"/>
        <v>0</v>
      </c>
      <c r="AE40" s="875">
        <f t="shared" si="8"/>
        <v>0</v>
      </c>
      <c r="AF40" s="877">
        <f t="shared" si="8"/>
        <v>0</v>
      </c>
      <c r="AG40" s="875">
        <f t="shared" si="8"/>
        <v>2517</v>
      </c>
      <c r="AH40" s="874">
        <f t="shared" si="8"/>
        <v>5315</v>
      </c>
    </row>
    <row r="41" spans="2:34" ht="15" customHeight="1">
      <c r="B41" s="912" t="s">
        <v>752</v>
      </c>
      <c r="C41" s="904">
        <v>0</v>
      </c>
      <c r="D41" s="902">
        <v>0</v>
      </c>
      <c r="E41" s="901">
        <v>0</v>
      </c>
      <c r="F41" s="900">
        <v>0</v>
      </c>
      <c r="G41" s="903">
        <v>3</v>
      </c>
      <c r="H41" s="902">
        <v>14</v>
      </c>
      <c r="I41" s="901">
        <v>0</v>
      </c>
      <c r="J41" s="900">
        <v>0</v>
      </c>
      <c r="K41" s="899">
        <f t="shared" ref="K41:K50" si="9">C41+E41+G41+I41</f>
        <v>3</v>
      </c>
      <c r="L41" s="898">
        <f t="shared" ref="L41:L50" si="10">D41+F41+H41+J41</f>
        <v>14</v>
      </c>
      <c r="M41" s="912" t="s">
        <v>752</v>
      </c>
      <c r="N41" s="904">
        <v>6</v>
      </c>
      <c r="O41" s="902">
        <v>12</v>
      </c>
      <c r="P41" s="901">
        <v>0</v>
      </c>
      <c r="Q41" s="900">
        <v>0</v>
      </c>
      <c r="R41" s="903">
        <v>0</v>
      </c>
      <c r="S41" s="902">
        <v>0</v>
      </c>
      <c r="T41" s="901">
        <v>0</v>
      </c>
      <c r="U41" s="900">
        <v>0</v>
      </c>
      <c r="V41" s="899">
        <f t="shared" ref="V41:V50" si="11">N41+P41+R41+T41</f>
        <v>6</v>
      </c>
      <c r="W41" s="898">
        <f t="shared" ref="W41:W50" si="12">O41+Q41+S41+U41</f>
        <v>12</v>
      </c>
      <c r="X41" s="912" t="s">
        <v>752</v>
      </c>
      <c r="Y41" s="904">
        <v>10</v>
      </c>
      <c r="Z41" s="902">
        <v>21</v>
      </c>
      <c r="AA41" s="901">
        <v>0</v>
      </c>
      <c r="AB41" s="900">
        <v>0</v>
      </c>
      <c r="AC41" s="903">
        <v>0</v>
      </c>
      <c r="AD41" s="902">
        <v>0</v>
      </c>
      <c r="AE41" s="901">
        <v>0</v>
      </c>
      <c r="AF41" s="900">
        <v>0</v>
      </c>
      <c r="AG41" s="899">
        <f t="shared" ref="AG41:AG50" si="13">Y41+AA41+AC41+AE41</f>
        <v>10</v>
      </c>
      <c r="AH41" s="898">
        <f t="shared" ref="AH41:AH50" si="14">Z41+AB41+AD41+AF41</f>
        <v>21</v>
      </c>
    </row>
    <row r="42" spans="2:34" ht="15" customHeight="1">
      <c r="B42" s="911" t="s">
        <v>755</v>
      </c>
      <c r="C42" s="894">
        <v>7</v>
      </c>
      <c r="D42" s="892">
        <v>19</v>
      </c>
      <c r="E42" s="890">
        <v>3</v>
      </c>
      <c r="F42" s="891">
        <v>4</v>
      </c>
      <c r="G42" s="893">
        <v>0</v>
      </c>
      <c r="H42" s="892">
        <v>0</v>
      </c>
      <c r="I42" s="890">
        <v>0</v>
      </c>
      <c r="J42" s="891">
        <v>0</v>
      </c>
      <c r="K42" s="890">
        <f t="shared" si="9"/>
        <v>10</v>
      </c>
      <c r="L42" s="889">
        <f t="shared" si="10"/>
        <v>23</v>
      </c>
      <c r="M42" s="911" t="s">
        <v>755</v>
      </c>
      <c r="N42" s="894">
        <v>10</v>
      </c>
      <c r="O42" s="892">
        <v>21</v>
      </c>
      <c r="P42" s="890">
        <v>15</v>
      </c>
      <c r="Q42" s="891">
        <v>38</v>
      </c>
      <c r="R42" s="893">
        <v>0</v>
      </c>
      <c r="S42" s="892">
        <v>0</v>
      </c>
      <c r="T42" s="890">
        <v>0</v>
      </c>
      <c r="U42" s="891">
        <v>0</v>
      </c>
      <c r="V42" s="890">
        <f t="shared" si="11"/>
        <v>25</v>
      </c>
      <c r="W42" s="889">
        <f t="shared" si="12"/>
        <v>59</v>
      </c>
      <c r="X42" s="911" t="s">
        <v>755</v>
      </c>
      <c r="Y42" s="894">
        <v>18</v>
      </c>
      <c r="Z42" s="892">
        <v>41</v>
      </c>
      <c r="AA42" s="890">
        <v>27</v>
      </c>
      <c r="AB42" s="891">
        <v>69</v>
      </c>
      <c r="AC42" s="893">
        <v>0</v>
      </c>
      <c r="AD42" s="892">
        <v>0</v>
      </c>
      <c r="AE42" s="890">
        <v>0</v>
      </c>
      <c r="AF42" s="891">
        <v>0</v>
      </c>
      <c r="AG42" s="890">
        <f t="shared" si="13"/>
        <v>45</v>
      </c>
      <c r="AH42" s="889">
        <f t="shared" si="14"/>
        <v>110</v>
      </c>
    </row>
    <row r="43" spans="2:34" ht="15" customHeight="1">
      <c r="B43" s="911" t="s">
        <v>763</v>
      </c>
      <c r="C43" s="894">
        <v>1</v>
      </c>
      <c r="D43" s="892">
        <v>2</v>
      </c>
      <c r="E43" s="890">
        <v>0</v>
      </c>
      <c r="F43" s="891">
        <v>0</v>
      </c>
      <c r="G43" s="893">
        <v>0</v>
      </c>
      <c r="H43" s="892">
        <v>0</v>
      </c>
      <c r="I43" s="890">
        <v>0</v>
      </c>
      <c r="J43" s="891">
        <v>0</v>
      </c>
      <c r="K43" s="890">
        <f t="shared" si="9"/>
        <v>1</v>
      </c>
      <c r="L43" s="889">
        <f t="shared" si="10"/>
        <v>2</v>
      </c>
      <c r="M43" s="911" t="s">
        <v>763</v>
      </c>
      <c r="N43" s="894">
        <v>8</v>
      </c>
      <c r="O43" s="892">
        <v>16</v>
      </c>
      <c r="P43" s="890">
        <v>0</v>
      </c>
      <c r="Q43" s="891">
        <v>0</v>
      </c>
      <c r="R43" s="893">
        <v>0</v>
      </c>
      <c r="S43" s="892">
        <v>0</v>
      </c>
      <c r="T43" s="890">
        <v>0</v>
      </c>
      <c r="U43" s="891">
        <v>0</v>
      </c>
      <c r="V43" s="890">
        <f t="shared" si="11"/>
        <v>8</v>
      </c>
      <c r="W43" s="889">
        <f t="shared" si="12"/>
        <v>16</v>
      </c>
      <c r="X43" s="911" t="s">
        <v>763</v>
      </c>
      <c r="Y43" s="894">
        <v>4</v>
      </c>
      <c r="Z43" s="892">
        <v>8</v>
      </c>
      <c r="AA43" s="890">
        <v>0</v>
      </c>
      <c r="AB43" s="891">
        <v>0</v>
      </c>
      <c r="AC43" s="893">
        <v>0</v>
      </c>
      <c r="AD43" s="892">
        <v>0</v>
      </c>
      <c r="AE43" s="890">
        <v>0</v>
      </c>
      <c r="AF43" s="891">
        <v>0</v>
      </c>
      <c r="AG43" s="890">
        <f t="shared" si="13"/>
        <v>4</v>
      </c>
      <c r="AH43" s="889">
        <f t="shared" si="14"/>
        <v>8</v>
      </c>
    </row>
    <row r="44" spans="2:34" ht="15" customHeight="1">
      <c r="B44" s="911" t="s">
        <v>768</v>
      </c>
      <c r="C44" s="894">
        <v>0</v>
      </c>
      <c r="D44" s="892">
        <v>0</v>
      </c>
      <c r="E44" s="890">
        <v>0</v>
      </c>
      <c r="F44" s="891">
        <v>0</v>
      </c>
      <c r="G44" s="893">
        <v>0</v>
      </c>
      <c r="H44" s="892">
        <v>0</v>
      </c>
      <c r="I44" s="890">
        <v>0</v>
      </c>
      <c r="J44" s="891">
        <v>0</v>
      </c>
      <c r="K44" s="890">
        <f t="shared" si="9"/>
        <v>0</v>
      </c>
      <c r="L44" s="889">
        <f t="shared" si="10"/>
        <v>0</v>
      </c>
      <c r="M44" s="911" t="s">
        <v>768</v>
      </c>
      <c r="N44" s="894">
        <v>11</v>
      </c>
      <c r="O44" s="892">
        <v>18</v>
      </c>
      <c r="P44" s="890">
        <v>4</v>
      </c>
      <c r="Q44" s="891">
        <v>9</v>
      </c>
      <c r="R44" s="893">
        <v>0</v>
      </c>
      <c r="S44" s="892">
        <v>0</v>
      </c>
      <c r="T44" s="890">
        <v>0</v>
      </c>
      <c r="U44" s="891">
        <v>0</v>
      </c>
      <c r="V44" s="890">
        <f t="shared" si="11"/>
        <v>15</v>
      </c>
      <c r="W44" s="889">
        <f t="shared" si="12"/>
        <v>27</v>
      </c>
      <c r="X44" s="911" t="s">
        <v>768</v>
      </c>
      <c r="Y44" s="894">
        <v>2</v>
      </c>
      <c r="Z44" s="892">
        <v>3</v>
      </c>
      <c r="AA44" s="890">
        <v>0</v>
      </c>
      <c r="AB44" s="891">
        <v>0</v>
      </c>
      <c r="AC44" s="893">
        <v>0</v>
      </c>
      <c r="AD44" s="892">
        <v>0</v>
      </c>
      <c r="AE44" s="890">
        <v>0</v>
      </c>
      <c r="AF44" s="891">
        <v>0</v>
      </c>
      <c r="AG44" s="890">
        <f t="shared" si="13"/>
        <v>2</v>
      </c>
      <c r="AH44" s="889">
        <f t="shared" si="14"/>
        <v>3</v>
      </c>
    </row>
    <row r="45" spans="2:34" ht="15" customHeight="1">
      <c r="B45" s="911" t="s">
        <v>773</v>
      </c>
      <c r="C45" s="894">
        <v>1</v>
      </c>
      <c r="D45" s="892">
        <v>2</v>
      </c>
      <c r="E45" s="890">
        <v>0</v>
      </c>
      <c r="F45" s="891">
        <v>0</v>
      </c>
      <c r="G45" s="893">
        <v>0</v>
      </c>
      <c r="H45" s="892">
        <v>0</v>
      </c>
      <c r="I45" s="890">
        <v>0</v>
      </c>
      <c r="J45" s="891">
        <v>0</v>
      </c>
      <c r="K45" s="890">
        <f t="shared" si="9"/>
        <v>1</v>
      </c>
      <c r="L45" s="889">
        <f t="shared" si="10"/>
        <v>2</v>
      </c>
      <c r="M45" s="911" t="s">
        <v>773</v>
      </c>
      <c r="N45" s="894">
        <v>20</v>
      </c>
      <c r="O45" s="892">
        <v>39</v>
      </c>
      <c r="P45" s="890">
        <v>3</v>
      </c>
      <c r="Q45" s="891">
        <v>10</v>
      </c>
      <c r="R45" s="893">
        <v>1</v>
      </c>
      <c r="S45" s="892">
        <v>3</v>
      </c>
      <c r="T45" s="890">
        <v>0</v>
      </c>
      <c r="U45" s="891">
        <v>0</v>
      </c>
      <c r="V45" s="890">
        <f t="shared" si="11"/>
        <v>24</v>
      </c>
      <c r="W45" s="889">
        <f t="shared" si="12"/>
        <v>52</v>
      </c>
      <c r="X45" s="911" t="s">
        <v>773</v>
      </c>
      <c r="Y45" s="894">
        <v>40</v>
      </c>
      <c r="Z45" s="892">
        <v>88</v>
      </c>
      <c r="AA45" s="890">
        <v>0</v>
      </c>
      <c r="AB45" s="891">
        <v>0</v>
      </c>
      <c r="AC45" s="893">
        <v>0</v>
      </c>
      <c r="AD45" s="892">
        <v>0</v>
      </c>
      <c r="AE45" s="890">
        <v>0</v>
      </c>
      <c r="AF45" s="891">
        <v>0</v>
      </c>
      <c r="AG45" s="890">
        <f t="shared" si="13"/>
        <v>40</v>
      </c>
      <c r="AH45" s="889">
        <f t="shared" si="14"/>
        <v>88</v>
      </c>
    </row>
    <row r="46" spans="2:34" ht="15" customHeight="1">
      <c r="B46" s="911" t="s">
        <v>784</v>
      </c>
      <c r="C46" s="894">
        <v>2</v>
      </c>
      <c r="D46" s="892">
        <v>2</v>
      </c>
      <c r="E46" s="890">
        <v>0</v>
      </c>
      <c r="F46" s="891">
        <v>0</v>
      </c>
      <c r="G46" s="893">
        <v>0</v>
      </c>
      <c r="H46" s="892">
        <v>0</v>
      </c>
      <c r="I46" s="890">
        <v>0</v>
      </c>
      <c r="J46" s="891">
        <v>0</v>
      </c>
      <c r="K46" s="890">
        <f t="shared" si="9"/>
        <v>2</v>
      </c>
      <c r="L46" s="889">
        <f t="shared" si="10"/>
        <v>2</v>
      </c>
      <c r="M46" s="911" t="s">
        <v>784</v>
      </c>
      <c r="N46" s="894">
        <v>6</v>
      </c>
      <c r="O46" s="892">
        <v>9</v>
      </c>
      <c r="P46" s="890">
        <v>0</v>
      </c>
      <c r="Q46" s="891">
        <v>0</v>
      </c>
      <c r="R46" s="893">
        <v>0</v>
      </c>
      <c r="S46" s="892">
        <v>0</v>
      </c>
      <c r="T46" s="890">
        <v>0</v>
      </c>
      <c r="U46" s="891">
        <v>0</v>
      </c>
      <c r="V46" s="890">
        <f t="shared" si="11"/>
        <v>6</v>
      </c>
      <c r="W46" s="889">
        <f t="shared" si="12"/>
        <v>9</v>
      </c>
      <c r="X46" s="911" t="s">
        <v>784</v>
      </c>
      <c r="Y46" s="894">
        <v>0</v>
      </c>
      <c r="Z46" s="892">
        <v>0</v>
      </c>
      <c r="AA46" s="890">
        <v>0</v>
      </c>
      <c r="AB46" s="891">
        <v>0</v>
      </c>
      <c r="AC46" s="893">
        <v>0</v>
      </c>
      <c r="AD46" s="892">
        <v>0</v>
      </c>
      <c r="AE46" s="890">
        <v>0</v>
      </c>
      <c r="AF46" s="891">
        <v>0</v>
      </c>
      <c r="AG46" s="890">
        <f t="shared" si="13"/>
        <v>0</v>
      </c>
      <c r="AH46" s="889">
        <f t="shared" si="14"/>
        <v>0</v>
      </c>
    </row>
    <row r="47" spans="2:34" ht="15" customHeight="1">
      <c r="B47" s="911" t="s">
        <v>793</v>
      </c>
      <c r="C47" s="894">
        <v>0</v>
      </c>
      <c r="D47" s="892">
        <v>0</v>
      </c>
      <c r="E47" s="890">
        <v>0</v>
      </c>
      <c r="F47" s="891">
        <v>0</v>
      </c>
      <c r="G47" s="893">
        <v>2</v>
      </c>
      <c r="H47" s="892">
        <v>6</v>
      </c>
      <c r="I47" s="890">
        <v>0</v>
      </c>
      <c r="J47" s="891">
        <v>0</v>
      </c>
      <c r="K47" s="890">
        <f t="shared" si="9"/>
        <v>2</v>
      </c>
      <c r="L47" s="889">
        <f t="shared" si="10"/>
        <v>6</v>
      </c>
      <c r="M47" s="911" t="s">
        <v>793</v>
      </c>
      <c r="N47" s="894">
        <v>7</v>
      </c>
      <c r="O47" s="892">
        <v>14</v>
      </c>
      <c r="P47" s="890">
        <v>0</v>
      </c>
      <c r="Q47" s="891">
        <v>0</v>
      </c>
      <c r="R47" s="893">
        <v>0</v>
      </c>
      <c r="S47" s="892">
        <v>0</v>
      </c>
      <c r="T47" s="890">
        <v>0</v>
      </c>
      <c r="U47" s="891">
        <v>0</v>
      </c>
      <c r="V47" s="890">
        <f t="shared" si="11"/>
        <v>7</v>
      </c>
      <c r="W47" s="889">
        <f t="shared" si="12"/>
        <v>14</v>
      </c>
      <c r="X47" s="911" t="s">
        <v>793</v>
      </c>
      <c r="Y47" s="894">
        <v>1</v>
      </c>
      <c r="Z47" s="892">
        <v>2</v>
      </c>
      <c r="AA47" s="890">
        <v>0</v>
      </c>
      <c r="AB47" s="891">
        <v>0</v>
      </c>
      <c r="AC47" s="893">
        <v>0</v>
      </c>
      <c r="AD47" s="892">
        <v>0</v>
      </c>
      <c r="AE47" s="890">
        <v>0</v>
      </c>
      <c r="AF47" s="891">
        <v>0</v>
      </c>
      <c r="AG47" s="890">
        <f t="shared" si="13"/>
        <v>1</v>
      </c>
      <c r="AH47" s="889">
        <f t="shared" si="14"/>
        <v>2</v>
      </c>
    </row>
    <row r="48" spans="2:34" ht="15" customHeight="1">
      <c r="B48" s="911" t="s">
        <v>796</v>
      </c>
      <c r="C48" s="894">
        <v>0</v>
      </c>
      <c r="D48" s="892">
        <v>0</v>
      </c>
      <c r="E48" s="890">
        <v>0</v>
      </c>
      <c r="F48" s="891">
        <v>0</v>
      </c>
      <c r="G48" s="893">
        <v>0</v>
      </c>
      <c r="H48" s="892">
        <v>0</v>
      </c>
      <c r="I48" s="890">
        <v>0</v>
      </c>
      <c r="J48" s="891">
        <v>0</v>
      </c>
      <c r="K48" s="890">
        <f t="shared" si="9"/>
        <v>0</v>
      </c>
      <c r="L48" s="889">
        <f t="shared" si="10"/>
        <v>0</v>
      </c>
      <c r="M48" s="911" t="s">
        <v>796</v>
      </c>
      <c r="N48" s="894">
        <v>5</v>
      </c>
      <c r="O48" s="892">
        <v>6</v>
      </c>
      <c r="P48" s="890">
        <v>11</v>
      </c>
      <c r="Q48" s="891">
        <v>23</v>
      </c>
      <c r="R48" s="893">
        <v>0</v>
      </c>
      <c r="S48" s="892">
        <v>0</v>
      </c>
      <c r="T48" s="890">
        <v>0</v>
      </c>
      <c r="U48" s="891">
        <v>0</v>
      </c>
      <c r="V48" s="890">
        <f t="shared" si="11"/>
        <v>16</v>
      </c>
      <c r="W48" s="889">
        <f t="shared" si="12"/>
        <v>29</v>
      </c>
      <c r="X48" s="911" t="s">
        <v>796</v>
      </c>
      <c r="Y48" s="894">
        <v>0</v>
      </c>
      <c r="Z48" s="892">
        <v>0</v>
      </c>
      <c r="AA48" s="890">
        <v>0</v>
      </c>
      <c r="AB48" s="891">
        <v>0</v>
      </c>
      <c r="AC48" s="893">
        <v>0</v>
      </c>
      <c r="AD48" s="892">
        <v>0</v>
      </c>
      <c r="AE48" s="890">
        <v>0</v>
      </c>
      <c r="AF48" s="891">
        <v>0</v>
      </c>
      <c r="AG48" s="890">
        <f t="shared" si="13"/>
        <v>0</v>
      </c>
      <c r="AH48" s="889">
        <f t="shared" si="14"/>
        <v>0</v>
      </c>
    </row>
    <row r="49" spans="2:34" ht="15" customHeight="1">
      <c r="B49" s="911" t="s">
        <v>800</v>
      </c>
      <c r="C49" s="894">
        <v>0</v>
      </c>
      <c r="D49" s="892">
        <v>0</v>
      </c>
      <c r="E49" s="890">
        <v>0</v>
      </c>
      <c r="F49" s="891">
        <v>0</v>
      </c>
      <c r="G49" s="893">
        <v>0</v>
      </c>
      <c r="H49" s="892">
        <v>0</v>
      </c>
      <c r="I49" s="890">
        <v>0</v>
      </c>
      <c r="J49" s="891">
        <v>0</v>
      </c>
      <c r="K49" s="890">
        <f t="shared" si="9"/>
        <v>0</v>
      </c>
      <c r="L49" s="889">
        <f t="shared" si="10"/>
        <v>0</v>
      </c>
      <c r="M49" s="911" t="s">
        <v>800</v>
      </c>
      <c r="N49" s="894">
        <v>31</v>
      </c>
      <c r="O49" s="892">
        <v>67</v>
      </c>
      <c r="P49" s="890">
        <v>0</v>
      </c>
      <c r="Q49" s="891">
        <v>0</v>
      </c>
      <c r="R49" s="893">
        <v>0</v>
      </c>
      <c r="S49" s="892">
        <v>0</v>
      </c>
      <c r="T49" s="890">
        <v>0</v>
      </c>
      <c r="U49" s="891">
        <v>0</v>
      </c>
      <c r="V49" s="890">
        <f t="shared" si="11"/>
        <v>31</v>
      </c>
      <c r="W49" s="889">
        <f t="shared" si="12"/>
        <v>67</v>
      </c>
      <c r="X49" s="911" t="s">
        <v>800</v>
      </c>
      <c r="Y49" s="894">
        <v>0</v>
      </c>
      <c r="Z49" s="892">
        <v>0</v>
      </c>
      <c r="AA49" s="890">
        <v>0</v>
      </c>
      <c r="AB49" s="891">
        <v>0</v>
      </c>
      <c r="AC49" s="893">
        <v>0</v>
      </c>
      <c r="AD49" s="892">
        <v>0</v>
      </c>
      <c r="AE49" s="890">
        <v>0</v>
      </c>
      <c r="AF49" s="891">
        <v>0</v>
      </c>
      <c r="AG49" s="890">
        <f t="shared" si="13"/>
        <v>0</v>
      </c>
      <c r="AH49" s="889">
        <f t="shared" si="14"/>
        <v>0</v>
      </c>
    </row>
    <row r="50" spans="2:34" ht="15" customHeight="1" thickBot="1">
      <c r="B50" s="911" t="s">
        <v>802</v>
      </c>
      <c r="C50" s="910">
        <v>0</v>
      </c>
      <c r="D50" s="908">
        <v>0</v>
      </c>
      <c r="E50" s="907">
        <v>0</v>
      </c>
      <c r="F50" s="906">
        <v>0</v>
      </c>
      <c r="G50" s="909">
        <v>0</v>
      </c>
      <c r="H50" s="908">
        <v>0</v>
      </c>
      <c r="I50" s="907">
        <v>0</v>
      </c>
      <c r="J50" s="906">
        <v>0</v>
      </c>
      <c r="K50" s="890">
        <f t="shared" si="9"/>
        <v>0</v>
      </c>
      <c r="L50" s="889">
        <f t="shared" si="10"/>
        <v>0</v>
      </c>
      <c r="M50" s="911" t="s">
        <v>802</v>
      </c>
      <c r="N50" s="910">
        <v>2</v>
      </c>
      <c r="O50" s="908">
        <v>4</v>
      </c>
      <c r="P50" s="907">
        <v>0</v>
      </c>
      <c r="Q50" s="906">
        <v>0</v>
      </c>
      <c r="R50" s="909">
        <v>2</v>
      </c>
      <c r="S50" s="908">
        <v>8</v>
      </c>
      <c r="T50" s="907">
        <v>0</v>
      </c>
      <c r="U50" s="906">
        <v>0</v>
      </c>
      <c r="V50" s="890">
        <f t="shared" si="11"/>
        <v>4</v>
      </c>
      <c r="W50" s="889">
        <f t="shared" si="12"/>
        <v>12</v>
      </c>
      <c r="X50" s="911" t="s">
        <v>802</v>
      </c>
      <c r="Y50" s="910">
        <v>0</v>
      </c>
      <c r="Z50" s="908">
        <v>0</v>
      </c>
      <c r="AA50" s="907">
        <v>0</v>
      </c>
      <c r="AB50" s="906">
        <v>0</v>
      </c>
      <c r="AC50" s="909">
        <v>0</v>
      </c>
      <c r="AD50" s="908">
        <v>0</v>
      </c>
      <c r="AE50" s="907">
        <v>0</v>
      </c>
      <c r="AF50" s="906">
        <v>0</v>
      </c>
      <c r="AG50" s="890">
        <f t="shared" si="13"/>
        <v>0</v>
      </c>
      <c r="AH50" s="889">
        <f t="shared" si="14"/>
        <v>0</v>
      </c>
    </row>
    <row r="51" spans="2:34" ht="15" customHeight="1" thickBot="1">
      <c r="B51" s="879" t="s">
        <v>976</v>
      </c>
      <c r="C51" s="881">
        <f t="shared" ref="C51:L51" si="15">SUM(C41:C50)</f>
        <v>11</v>
      </c>
      <c r="D51" s="880">
        <f t="shared" si="15"/>
        <v>25</v>
      </c>
      <c r="E51" s="875">
        <f t="shared" si="15"/>
        <v>3</v>
      </c>
      <c r="F51" s="877">
        <f t="shared" si="15"/>
        <v>4</v>
      </c>
      <c r="G51" s="875">
        <f t="shared" si="15"/>
        <v>5</v>
      </c>
      <c r="H51" s="877">
        <f t="shared" si="15"/>
        <v>20</v>
      </c>
      <c r="I51" s="875">
        <f t="shared" si="15"/>
        <v>0</v>
      </c>
      <c r="J51" s="877">
        <f t="shared" si="15"/>
        <v>0</v>
      </c>
      <c r="K51" s="875">
        <f t="shared" si="15"/>
        <v>19</v>
      </c>
      <c r="L51" s="874">
        <f t="shared" si="15"/>
        <v>49</v>
      </c>
      <c r="M51" s="879" t="s">
        <v>976</v>
      </c>
      <c r="N51" s="881">
        <f t="shared" ref="N51:W51" si="16">SUM(N41:N50)</f>
        <v>106</v>
      </c>
      <c r="O51" s="880">
        <f t="shared" si="16"/>
        <v>206</v>
      </c>
      <c r="P51" s="875">
        <f t="shared" si="16"/>
        <v>33</v>
      </c>
      <c r="Q51" s="877">
        <f t="shared" si="16"/>
        <v>80</v>
      </c>
      <c r="R51" s="875">
        <f t="shared" si="16"/>
        <v>3</v>
      </c>
      <c r="S51" s="877">
        <f t="shared" si="16"/>
        <v>11</v>
      </c>
      <c r="T51" s="875">
        <f t="shared" si="16"/>
        <v>0</v>
      </c>
      <c r="U51" s="877">
        <f t="shared" si="16"/>
        <v>0</v>
      </c>
      <c r="V51" s="875">
        <f t="shared" si="16"/>
        <v>142</v>
      </c>
      <c r="W51" s="874">
        <f t="shared" si="16"/>
        <v>297</v>
      </c>
      <c r="X51" s="879" t="s">
        <v>976</v>
      </c>
      <c r="Y51" s="881">
        <f t="shared" ref="Y51:AH51" si="17">SUM(Y41:Y50)</f>
        <v>75</v>
      </c>
      <c r="Z51" s="880">
        <f t="shared" si="17"/>
        <v>163</v>
      </c>
      <c r="AA51" s="875">
        <f t="shared" si="17"/>
        <v>27</v>
      </c>
      <c r="AB51" s="877">
        <f t="shared" si="17"/>
        <v>69</v>
      </c>
      <c r="AC51" s="875">
        <f t="shared" si="17"/>
        <v>0</v>
      </c>
      <c r="AD51" s="877">
        <f t="shared" si="17"/>
        <v>0</v>
      </c>
      <c r="AE51" s="875">
        <f t="shared" si="17"/>
        <v>0</v>
      </c>
      <c r="AF51" s="877">
        <f t="shared" si="17"/>
        <v>0</v>
      </c>
      <c r="AG51" s="875">
        <f t="shared" si="17"/>
        <v>102</v>
      </c>
      <c r="AH51" s="874">
        <f t="shared" si="17"/>
        <v>232</v>
      </c>
    </row>
    <row r="52" spans="2:34" ht="15" customHeight="1" thickBot="1">
      <c r="B52" s="879" t="s">
        <v>1051</v>
      </c>
      <c r="C52" s="881">
        <f t="shared" ref="C52:J52" si="18">SUM(C51,C40)</f>
        <v>1315</v>
      </c>
      <c r="D52" s="880">
        <f t="shared" si="18"/>
        <v>2155</v>
      </c>
      <c r="E52" s="875">
        <f t="shared" si="18"/>
        <v>98</v>
      </c>
      <c r="F52" s="877">
        <f t="shared" si="18"/>
        <v>148</v>
      </c>
      <c r="G52" s="875">
        <f t="shared" si="18"/>
        <v>23</v>
      </c>
      <c r="H52" s="877">
        <f t="shared" si="18"/>
        <v>60</v>
      </c>
      <c r="I52" s="875">
        <f t="shared" si="18"/>
        <v>17</v>
      </c>
      <c r="J52" s="877">
        <f t="shared" si="18"/>
        <v>0</v>
      </c>
      <c r="K52" s="875">
        <f>SUM(K40,K51)</f>
        <v>1453</v>
      </c>
      <c r="L52" s="874">
        <f>SUM(L51,L40)</f>
        <v>2363</v>
      </c>
      <c r="M52" s="879" t="s">
        <v>1051</v>
      </c>
      <c r="N52" s="881">
        <f t="shared" ref="N52:U52" si="19">SUM(N51,N40)</f>
        <v>2052</v>
      </c>
      <c r="O52" s="880">
        <f t="shared" si="19"/>
        <v>4353</v>
      </c>
      <c r="P52" s="875">
        <f t="shared" si="19"/>
        <v>158</v>
      </c>
      <c r="Q52" s="877">
        <f t="shared" si="19"/>
        <v>818</v>
      </c>
      <c r="R52" s="875">
        <f t="shared" si="19"/>
        <v>89</v>
      </c>
      <c r="S52" s="877">
        <f t="shared" si="19"/>
        <v>564</v>
      </c>
      <c r="T52" s="875">
        <f t="shared" si="19"/>
        <v>0</v>
      </c>
      <c r="U52" s="877">
        <f t="shared" si="19"/>
        <v>0</v>
      </c>
      <c r="V52" s="875">
        <f>SUM(V40,V51)</f>
        <v>2299</v>
      </c>
      <c r="W52" s="874">
        <f>SUM(W51,W40)</f>
        <v>5735</v>
      </c>
      <c r="X52" s="879" t="s">
        <v>1051</v>
      </c>
      <c r="Y52" s="881">
        <f t="shared" ref="Y52:AF52" si="20">SUM(Y51,Y40)</f>
        <v>2459</v>
      </c>
      <c r="Z52" s="880">
        <f t="shared" si="20"/>
        <v>5249</v>
      </c>
      <c r="AA52" s="875">
        <f t="shared" si="20"/>
        <v>160</v>
      </c>
      <c r="AB52" s="877">
        <f t="shared" si="20"/>
        <v>298</v>
      </c>
      <c r="AC52" s="875">
        <f t="shared" si="20"/>
        <v>0</v>
      </c>
      <c r="AD52" s="877">
        <f t="shared" si="20"/>
        <v>0</v>
      </c>
      <c r="AE52" s="875">
        <f t="shared" si="20"/>
        <v>0</v>
      </c>
      <c r="AF52" s="877">
        <f t="shared" si="20"/>
        <v>0</v>
      </c>
      <c r="AG52" s="875">
        <f>SUM(AG40,AG51)</f>
        <v>2619</v>
      </c>
      <c r="AH52" s="874">
        <f>SUM(AH51,AH40)</f>
        <v>5547</v>
      </c>
    </row>
    <row r="53" spans="2:34" ht="15" customHeight="1">
      <c r="B53" s="905" t="s">
        <v>1052</v>
      </c>
      <c r="C53" s="904">
        <v>0</v>
      </c>
      <c r="D53" s="902">
        <v>0</v>
      </c>
      <c r="E53" s="901">
        <v>0</v>
      </c>
      <c r="F53" s="900">
        <v>0</v>
      </c>
      <c r="G53" s="903">
        <v>0</v>
      </c>
      <c r="H53" s="902">
        <v>0</v>
      </c>
      <c r="I53" s="901">
        <v>0</v>
      </c>
      <c r="J53" s="900">
        <v>0</v>
      </c>
      <c r="K53" s="899">
        <f t="shared" ref="K53:K64" si="21">C53+E53+G53+I53</f>
        <v>0</v>
      </c>
      <c r="L53" s="898">
        <f t="shared" ref="L53:L64" si="22">D53+F53+H53+J53</f>
        <v>0</v>
      </c>
      <c r="M53" s="905" t="s">
        <v>1052</v>
      </c>
      <c r="N53" s="904">
        <v>0</v>
      </c>
      <c r="O53" s="902">
        <v>0</v>
      </c>
      <c r="P53" s="901">
        <v>0</v>
      </c>
      <c r="Q53" s="900">
        <v>0</v>
      </c>
      <c r="R53" s="903">
        <v>15</v>
      </c>
      <c r="S53" s="902">
        <v>135</v>
      </c>
      <c r="T53" s="901">
        <v>0</v>
      </c>
      <c r="U53" s="900">
        <v>0</v>
      </c>
      <c r="V53" s="899">
        <f t="shared" ref="V53:V64" si="23">N53+P53+R53+T53</f>
        <v>15</v>
      </c>
      <c r="W53" s="898">
        <f t="shared" ref="W53:W64" si="24">O53+Q53+S53+U53</f>
        <v>135</v>
      </c>
      <c r="X53" s="905" t="s">
        <v>1052</v>
      </c>
      <c r="Y53" s="904">
        <v>0</v>
      </c>
      <c r="Z53" s="902">
        <v>0</v>
      </c>
      <c r="AA53" s="901">
        <v>0</v>
      </c>
      <c r="AB53" s="900">
        <v>0</v>
      </c>
      <c r="AC53" s="903">
        <v>0</v>
      </c>
      <c r="AD53" s="902">
        <v>0</v>
      </c>
      <c r="AE53" s="901">
        <v>0</v>
      </c>
      <c r="AF53" s="900">
        <v>0</v>
      </c>
      <c r="AG53" s="899">
        <f t="shared" ref="AG53:AG64" si="25">Y53+AA53+AC53+AE53</f>
        <v>0</v>
      </c>
      <c r="AH53" s="898">
        <f t="shared" ref="AH53:AH64" si="26">Z53+AB53+AD53+AF53</f>
        <v>0</v>
      </c>
    </row>
    <row r="54" spans="2:34" ht="15" customHeight="1">
      <c r="B54" s="897" t="s">
        <v>1053</v>
      </c>
      <c r="C54" s="894">
        <v>0</v>
      </c>
      <c r="D54" s="892">
        <v>0</v>
      </c>
      <c r="E54" s="890">
        <v>0</v>
      </c>
      <c r="F54" s="891">
        <v>0</v>
      </c>
      <c r="G54" s="893">
        <v>0</v>
      </c>
      <c r="H54" s="892">
        <v>0</v>
      </c>
      <c r="I54" s="890">
        <v>0</v>
      </c>
      <c r="J54" s="891">
        <v>0</v>
      </c>
      <c r="K54" s="890">
        <f t="shared" si="21"/>
        <v>0</v>
      </c>
      <c r="L54" s="889">
        <f t="shared" si="22"/>
        <v>0</v>
      </c>
      <c r="M54" s="897" t="s">
        <v>1053</v>
      </c>
      <c r="N54" s="894">
        <v>0</v>
      </c>
      <c r="O54" s="892">
        <v>0</v>
      </c>
      <c r="P54" s="890">
        <v>0</v>
      </c>
      <c r="Q54" s="891">
        <v>0</v>
      </c>
      <c r="R54" s="893">
        <v>5</v>
      </c>
      <c r="S54" s="892">
        <v>50</v>
      </c>
      <c r="T54" s="890">
        <v>0</v>
      </c>
      <c r="U54" s="891">
        <v>0</v>
      </c>
      <c r="V54" s="890">
        <f t="shared" si="23"/>
        <v>5</v>
      </c>
      <c r="W54" s="889">
        <f t="shared" si="24"/>
        <v>50</v>
      </c>
      <c r="X54" s="897" t="s">
        <v>1053</v>
      </c>
      <c r="Y54" s="894">
        <v>0</v>
      </c>
      <c r="Z54" s="892">
        <v>0</v>
      </c>
      <c r="AA54" s="890">
        <v>0</v>
      </c>
      <c r="AB54" s="891">
        <v>0</v>
      </c>
      <c r="AC54" s="893">
        <v>0</v>
      </c>
      <c r="AD54" s="892">
        <v>0</v>
      </c>
      <c r="AE54" s="890">
        <v>0</v>
      </c>
      <c r="AF54" s="891">
        <v>0</v>
      </c>
      <c r="AG54" s="890">
        <f t="shared" si="25"/>
        <v>0</v>
      </c>
      <c r="AH54" s="889">
        <f t="shared" si="26"/>
        <v>0</v>
      </c>
    </row>
    <row r="55" spans="2:34" ht="15" customHeight="1">
      <c r="B55" s="897" t="s">
        <v>1054</v>
      </c>
      <c r="C55" s="894">
        <v>0</v>
      </c>
      <c r="D55" s="892">
        <v>0</v>
      </c>
      <c r="E55" s="890">
        <v>0</v>
      </c>
      <c r="F55" s="891">
        <v>0</v>
      </c>
      <c r="G55" s="893">
        <v>1</v>
      </c>
      <c r="H55" s="892">
        <v>10</v>
      </c>
      <c r="I55" s="890">
        <v>0</v>
      </c>
      <c r="J55" s="891">
        <v>0</v>
      </c>
      <c r="K55" s="890">
        <f t="shared" si="21"/>
        <v>1</v>
      </c>
      <c r="L55" s="889">
        <f t="shared" si="22"/>
        <v>10</v>
      </c>
      <c r="M55" s="897" t="s">
        <v>1055</v>
      </c>
      <c r="N55" s="894">
        <v>0</v>
      </c>
      <c r="O55" s="892">
        <v>0</v>
      </c>
      <c r="P55" s="890">
        <v>0</v>
      </c>
      <c r="Q55" s="891">
        <v>0</v>
      </c>
      <c r="R55" s="893">
        <v>1</v>
      </c>
      <c r="S55" s="892">
        <v>10</v>
      </c>
      <c r="T55" s="890">
        <v>0</v>
      </c>
      <c r="U55" s="891">
        <v>0</v>
      </c>
      <c r="V55" s="890">
        <f t="shared" si="23"/>
        <v>1</v>
      </c>
      <c r="W55" s="889">
        <f t="shared" si="24"/>
        <v>10</v>
      </c>
      <c r="X55" s="897" t="s">
        <v>1055</v>
      </c>
      <c r="Y55" s="894">
        <v>0</v>
      </c>
      <c r="Z55" s="892">
        <v>0</v>
      </c>
      <c r="AA55" s="890">
        <v>0</v>
      </c>
      <c r="AB55" s="891">
        <v>0</v>
      </c>
      <c r="AC55" s="893">
        <v>0</v>
      </c>
      <c r="AD55" s="892">
        <v>0</v>
      </c>
      <c r="AE55" s="890">
        <v>0</v>
      </c>
      <c r="AF55" s="891">
        <v>0</v>
      </c>
      <c r="AG55" s="890">
        <f t="shared" si="25"/>
        <v>0</v>
      </c>
      <c r="AH55" s="889">
        <f t="shared" si="26"/>
        <v>0</v>
      </c>
    </row>
    <row r="56" spans="2:34" ht="15" customHeight="1">
      <c r="B56" s="897" t="s">
        <v>1056</v>
      </c>
      <c r="C56" s="894">
        <v>0</v>
      </c>
      <c r="D56" s="892">
        <v>0</v>
      </c>
      <c r="E56" s="890">
        <v>0</v>
      </c>
      <c r="F56" s="891">
        <v>0</v>
      </c>
      <c r="G56" s="893">
        <v>0</v>
      </c>
      <c r="H56" s="892">
        <v>0</v>
      </c>
      <c r="I56" s="890">
        <v>0</v>
      </c>
      <c r="J56" s="891">
        <v>0</v>
      </c>
      <c r="K56" s="890">
        <f t="shared" si="21"/>
        <v>0</v>
      </c>
      <c r="L56" s="889">
        <f t="shared" si="22"/>
        <v>0</v>
      </c>
      <c r="M56" s="897" t="s">
        <v>1056</v>
      </c>
      <c r="N56" s="894">
        <v>0</v>
      </c>
      <c r="O56" s="892">
        <v>0</v>
      </c>
      <c r="P56" s="890">
        <v>0</v>
      </c>
      <c r="Q56" s="891">
        <v>0</v>
      </c>
      <c r="R56" s="893">
        <v>0</v>
      </c>
      <c r="S56" s="892">
        <v>0</v>
      </c>
      <c r="T56" s="890">
        <v>0</v>
      </c>
      <c r="U56" s="891">
        <v>0</v>
      </c>
      <c r="V56" s="890">
        <f t="shared" si="23"/>
        <v>0</v>
      </c>
      <c r="W56" s="889">
        <f t="shared" si="24"/>
        <v>0</v>
      </c>
      <c r="X56" s="897" t="s">
        <v>1056</v>
      </c>
      <c r="Y56" s="894">
        <v>0</v>
      </c>
      <c r="Z56" s="892">
        <v>0</v>
      </c>
      <c r="AA56" s="890">
        <v>0</v>
      </c>
      <c r="AB56" s="891">
        <v>0</v>
      </c>
      <c r="AC56" s="893">
        <v>0</v>
      </c>
      <c r="AD56" s="892">
        <v>0</v>
      </c>
      <c r="AE56" s="890">
        <v>0</v>
      </c>
      <c r="AF56" s="891">
        <v>0</v>
      </c>
      <c r="AG56" s="890">
        <f t="shared" si="25"/>
        <v>0</v>
      </c>
      <c r="AH56" s="889">
        <f t="shared" si="26"/>
        <v>0</v>
      </c>
    </row>
    <row r="57" spans="2:34" ht="15" customHeight="1">
      <c r="B57" s="897" t="s">
        <v>1057</v>
      </c>
      <c r="C57" s="894">
        <v>0</v>
      </c>
      <c r="D57" s="892">
        <v>0</v>
      </c>
      <c r="E57" s="890">
        <v>0</v>
      </c>
      <c r="F57" s="891">
        <v>0</v>
      </c>
      <c r="G57" s="893">
        <v>1</v>
      </c>
      <c r="H57" s="892">
        <v>3</v>
      </c>
      <c r="I57" s="890">
        <v>0</v>
      </c>
      <c r="J57" s="891">
        <v>0</v>
      </c>
      <c r="K57" s="890">
        <f t="shared" si="21"/>
        <v>1</v>
      </c>
      <c r="L57" s="889">
        <f t="shared" si="22"/>
        <v>3</v>
      </c>
      <c r="M57" s="897" t="s">
        <v>1057</v>
      </c>
      <c r="N57" s="894">
        <v>0</v>
      </c>
      <c r="O57" s="892">
        <v>0</v>
      </c>
      <c r="P57" s="890">
        <v>17</v>
      </c>
      <c r="Q57" s="891">
        <v>92</v>
      </c>
      <c r="R57" s="893">
        <v>27</v>
      </c>
      <c r="S57" s="892">
        <v>214</v>
      </c>
      <c r="T57" s="890">
        <v>0</v>
      </c>
      <c r="U57" s="891">
        <v>0</v>
      </c>
      <c r="V57" s="890">
        <f t="shared" si="23"/>
        <v>44</v>
      </c>
      <c r="W57" s="889">
        <f t="shared" si="24"/>
        <v>306</v>
      </c>
      <c r="X57" s="897" t="s">
        <v>1057</v>
      </c>
      <c r="Y57" s="894">
        <v>0</v>
      </c>
      <c r="Z57" s="892">
        <v>0</v>
      </c>
      <c r="AA57" s="890">
        <v>0</v>
      </c>
      <c r="AB57" s="891">
        <v>0</v>
      </c>
      <c r="AC57" s="893">
        <v>0</v>
      </c>
      <c r="AD57" s="892">
        <v>0</v>
      </c>
      <c r="AE57" s="890">
        <v>0</v>
      </c>
      <c r="AF57" s="891">
        <v>0</v>
      </c>
      <c r="AG57" s="890">
        <f t="shared" si="25"/>
        <v>0</v>
      </c>
      <c r="AH57" s="889">
        <f t="shared" si="26"/>
        <v>0</v>
      </c>
    </row>
    <row r="58" spans="2:34" ht="15" customHeight="1">
      <c r="B58" s="897" t="s">
        <v>1058</v>
      </c>
      <c r="C58" s="894">
        <v>0</v>
      </c>
      <c r="D58" s="892">
        <v>0</v>
      </c>
      <c r="E58" s="890">
        <v>0</v>
      </c>
      <c r="F58" s="891">
        <v>0</v>
      </c>
      <c r="G58" s="893">
        <v>0</v>
      </c>
      <c r="H58" s="892">
        <v>0</v>
      </c>
      <c r="I58" s="890">
        <v>0</v>
      </c>
      <c r="J58" s="891">
        <v>0</v>
      </c>
      <c r="K58" s="890">
        <f t="shared" si="21"/>
        <v>0</v>
      </c>
      <c r="L58" s="889">
        <f t="shared" si="22"/>
        <v>0</v>
      </c>
      <c r="M58" s="897" t="s">
        <v>1058</v>
      </c>
      <c r="N58" s="894">
        <v>0</v>
      </c>
      <c r="O58" s="892">
        <v>0</v>
      </c>
      <c r="P58" s="890">
        <v>0</v>
      </c>
      <c r="Q58" s="891">
        <v>0</v>
      </c>
      <c r="R58" s="893">
        <v>22</v>
      </c>
      <c r="S58" s="892">
        <v>218</v>
      </c>
      <c r="T58" s="890">
        <v>0</v>
      </c>
      <c r="U58" s="891">
        <v>0</v>
      </c>
      <c r="V58" s="890">
        <f t="shared" si="23"/>
        <v>22</v>
      </c>
      <c r="W58" s="889">
        <f t="shared" si="24"/>
        <v>218</v>
      </c>
      <c r="X58" s="897" t="s">
        <v>1058</v>
      </c>
      <c r="Y58" s="894">
        <v>0</v>
      </c>
      <c r="Z58" s="892">
        <v>0</v>
      </c>
      <c r="AA58" s="890">
        <v>0</v>
      </c>
      <c r="AB58" s="891">
        <v>0</v>
      </c>
      <c r="AC58" s="893">
        <v>0</v>
      </c>
      <c r="AD58" s="892">
        <v>0</v>
      </c>
      <c r="AE58" s="890">
        <v>0</v>
      </c>
      <c r="AF58" s="891">
        <v>0</v>
      </c>
      <c r="AG58" s="890">
        <f t="shared" si="25"/>
        <v>0</v>
      </c>
      <c r="AH58" s="889">
        <f t="shared" si="26"/>
        <v>0</v>
      </c>
    </row>
    <row r="59" spans="2:34" ht="15" customHeight="1">
      <c r="B59" s="897" t="s">
        <v>1059</v>
      </c>
      <c r="C59" s="894">
        <v>0</v>
      </c>
      <c r="D59" s="892">
        <v>0</v>
      </c>
      <c r="E59" s="890">
        <v>0</v>
      </c>
      <c r="F59" s="891">
        <v>0</v>
      </c>
      <c r="G59" s="893">
        <v>0</v>
      </c>
      <c r="H59" s="892">
        <v>0</v>
      </c>
      <c r="I59" s="890">
        <v>0</v>
      </c>
      <c r="J59" s="891">
        <v>0</v>
      </c>
      <c r="K59" s="890">
        <f t="shared" si="21"/>
        <v>0</v>
      </c>
      <c r="L59" s="889">
        <f t="shared" si="22"/>
        <v>0</v>
      </c>
      <c r="M59" s="897" t="s">
        <v>1059</v>
      </c>
      <c r="N59" s="894">
        <v>0</v>
      </c>
      <c r="O59" s="892">
        <v>0</v>
      </c>
      <c r="P59" s="890">
        <v>0</v>
      </c>
      <c r="Q59" s="891">
        <v>0</v>
      </c>
      <c r="R59" s="893">
        <v>9</v>
      </c>
      <c r="S59" s="892">
        <v>84</v>
      </c>
      <c r="T59" s="890">
        <v>0</v>
      </c>
      <c r="U59" s="891">
        <v>0</v>
      </c>
      <c r="V59" s="890">
        <f t="shared" si="23"/>
        <v>9</v>
      </c>
      <c r="W59" s="889">
        <f t="shared" si="24"/>
        <v>84</v>
      </c>
      <c r="X59" s="897" t="s">
        <v>1059</v>
      </c>
      <c r="Y59" s="894">
        <v>0</v>
      </c>
      <c r="Z59" s="892">
        <v>0</v>
      </c>
      <c r="AA59" s="890">
        <v>0</v>
      </c>
      <c r="AB59" s="891">
        <v>0</v>
      </c>
      <c r="AC59" s="893">
        <v>0</v>
      </c>
      <c r="AD59" s="892">
        <v>0</v>
      </c>
      <c r="AE59" s="890">
        <v>0</v>
      </c>
      <c r="AF59" s="891">
        <v>0</v>
      </c>
      <c r="AG59" s="890">
        <f t="shared" si="25"/>
        <v>0</v>
      </c>
      <c r="AH59" s="889">
        <f t="shared" si="26"/>
        <v>0</v>
      </c>
    </row>
    <row r="60" spans="2:34" ht="15" customHeight="1">
      <c r="B60" s="897" t="s">
        <v>1060</v>
      </c>
      <c r="C60" s="894">
        <v>0</v>
      </c>
      <c r="D60" s="892">
        <v>0</v>
      </c>
      <c r="E60" s="890">
        <v>0</v>
      </c>
      <c r="F60" s="891">
        <v>0</v>
      </c>
      <c r="G60" s="893">
        <v>0</v>
      </c>
      <c r="H60" s="892">
        <v>0</v>
      </c>
      <c r="I60" s="890">
        <v>0</v>
      </c>
      <c r="J60" s="891">
        <v>0</v>
      </c>
      <c r="K60" s="890">
        <f t="shared" si="21"/>
        <v>0</v>
      </c>
      <c r="L60" s="889">
        <f t="shared" si="22"/>
        <v>0</v>
      </c>
      <c r="M60" s="897" t="s">
        <v>1060</v>
      </c>
      <c r="N60" s="894">
        <v>0</v>
      </c>
      <c r="O60" s="892">
        <v>0</v>
      </c>
      <c r="P60" s="890">
        <v>0</v>
      </c>
      <c r="Q60" s="891">
        <v>0</v>
      </c>
      <c r="R60" s="893">
        <v>3</v>
      </c>
      <c r="S60" s="892">
        <v>31</v>
      </c>
      <c r="T60" s="890">
        <v>0</v>
      </c>
      <c r="U60" s="891">
        <v>0</v>
      </c>
      <c r="V60" s="890">
        <f t="shared" si="23"/>
        <v>3</v>
      </c>
      <c r="W60" s="889">
        <f t="shared" si="24"/>
        <v>31</v>
      </c>
      <c r="X60" s="897" t="s">
        <v>1060</v>
      </c>
      <c r="Y60" s="894">
        <v>0</v>
      </c>
      <c r="Z60" s="892">
        <v>0</v>
      </c>
      <c r="AA60" s="890">
        <v>0</v>
      </c>
      <c r="AB60" s="891">
        <v>0</v>
      </c>
      <c r="AC60" s="893">
        <v>0</v>
      </c>
      <c r="AD60" s="892">
        <v>0</v>
      </c>
      <c r="AE60" s="890">
        <v>0</v>
      </c>
      <c r="AF60" s="891">
        <v>0</v>
      </c>
      <c r="AG60" s="890">
        <f t="shared" si="25"/>
        <v>0</v>
      </c>
      <c r="AH60" s="889">
        <f t="shared" si="26"/>
        <v>0</v>
      </c>
    </row>
    <row r="61" spans="2:34" ht="15" customHeight="1">
      <c r="B61" s="897" t="s">
        <v>1061</v>
      </c>
      <c r="C61" s="894">
        <v>0</v>
      </c>
      <c r="D61" s="892">
        <v>0</v>
      </c>
      <c r="E61" s="890">
        <v>0</v>
      </c>
      <c r="F61" s="891">
        <v>0</v>
      </c>
      <c r="G61" s="893">
        <v>6</v>
      </c>
      <c r="H61" s="892">
        <v>5</v>
      </c>
      <c r="I61" s="890">
        <v>0</v>
      </c>
      <c r="J61" s="891">
        <v>0</v>
      </c>
      <c r="K61" s="890">
        <f t="shared" si="21"/>
        <v>6</v>
      </c>
      <c r="L61" s="889">
        <f t="shared" si="22"/>
        <v>5</v>
      </c>
      <c r="M61" s="897" t="s">
        <v>1061</v>
      </c>
      <c r="N61" s="894">
        <v>0</v>
      </c>
      <c r="O61" s="892">
        <v>0</v>
      </c>
      <c r="P61" s="890">
        <v>0</v>
      </c>
      <c r="Q61" s="891">
        <v>0</v>
      </c>
      <c r="R61" s="893">
        <v>0</v>
      </c>
      <c r="S61" s="892">
        <v>0</v>
      </c>
      <c r="T61" s="890">
        <v>0</v>
      </c>
      <c r="U61" s="891">
        <v>0</v>
      </c>
      <c r="V61" s="890">
        <f t="shared" si="23"/>
        <v>0</v>
      </c>
      <c r="W61" s="889">
        <f t="shared" si="24"/>
        <v>0</v>
      </c>
      <c r="X61" s="897" t="s">
        <v>1061</v>
      </c>
      <c r="Y61" s="894">
        <v>0</v>
      </c>
      <c r="Z61" s="892">
        <v>0</v>
      </c>
      <c r="AA61" s="890">
        <v>0</v>
      </c>
      <c r="AB61" s="891">
        <v>0</v>
      </c>
      <c r="AC61" s="893">
        <v>0</v>
      </c>
      <c r="AD61" s="892">
        <v>0</v>
      </c>
      <c r="AE61" s="890">
        <v>0</v>
      </c>
      <c r="AF61" s="891">
        <v>0</v>
      </c>
      <c r="AG61" s="890">
        <f t="shared" si="25"/>
        <v>0</v>
      </c>
      <c r="AH61" s="891">
        <f t="shared" si="26"/>
        <v>0</v>
      </c>
    </row>
    <row r="62" spans="2:34" ht="15" customHeight="1">
      <c r="B62" s="895" t="s">
        <v>1062</v>
      </c>
      <c r="C62" s="894">
        <v>0</v>
      </c>
      <c r="D62" s="892">
        <v>0</v>
      </c>
      <c r="E62" s="890">
        <v>0</v>
      </c>
      <c r="F62" s="891">
        <v>0</v>
      </c>
      <c r="G62" s="893">
        <v>0</v>
      </c>
      <c r="H62" s="892">
        <v>0</v>
      </c>
      <c r="I62" s="890">
        <v>0</v>
      </c>
      <c r="J62" s="891">
        <v>0</v>
      </c>
      <c r="K62" s="890">
        <f t="shared" si="21"/>
        <v>0</v>
      </c>
      <c r="L62" s="889">
        <f t="shared" si="22"/>
        <v>0</v>
      </c>
      <c r="M62" s="896" t="s">
        <v>1062</v>
      </c>
      <c r="N62" s="886">
        <v>0</v>
      </c>
      <c r="O62" s="884">
        <v>0</v>
      </c>
      <c r="P62" s="883">
        <v>0</v>
      </c>
      <c r="Q62" s="882">
        <v>0</v>
      </c>
      <c r="R62" s="885">
        <v>0</v>
      </c>
      <c r="S62" s="884">
        <v>0</v>
      </c>
      <c r="T62" s="883">
        <v>0</v>
      </c>
      <c r="U62" s="882">
        <v>0</v>
      </c>
      <c r="V62" s="883">
        <f t="shared" si="23"/>
        <v>0</v>
      </c>
      <c r="W62" s="888">
        <f t="shared" si="24"/>
        <v>0</v>
      </c>
      <c r="X62" s="896" t="s">
        <v>1062</v>
      </c>
      <c r="Y62" s="886">
        <v>0</v>
      </c>
      <c r="Z62" s="884">
        <v>0</v>
      </c>
      <c r="AA62" s="883">
        <v>0</v>
      </c>
      <c r="AB62" s="882">
        <v>0</v>
      </c>
      <c r="AC62" s="885">
        <v>0</v>
      </c>
      <c r="AD62" s="884">
        <v>0</v>
      </c>
      <c r="AE62" s="883">
        <v>0</v>
      </c>
      <c r="AF62" s="882">
        <v>0</v>
      </c>
      <c r="AG62" s="883">
        <f t="shared" si="25"/>
        <v>0</v>
      </c>
      <c r="AH62" s="882">
        <f t="shared" si="26"/>
        <v>0</v>
      </c>
    </row>
    <row r="63" spans="2:34" ht="15" customHeight="1">
      <c r="B63" s="895" t="s">
        <v>1063</v>
      </c>
      <c r="C63" s="894">
        <v>0</v>
      </c>
      <c r="D63" s="892">
        <v>0</v>
      </c>
      <c r="E63" s="890">
        <v>0</v>
      </c>
      <c r="F63" s="891">
        <v>0</v>
      </c>
      <c r="G63" s="893">
        <v>0</v>
      </c>
      <c r="H63" s="892">
        <v>0</v>
      </c>
      <c r="I63" s="890">
        <v>0</v>
      </c>
      <c r="J63" s="891">
        <v>0</v>
      </c>
      <c r="K63" s="890">
        <f t="shared" si="21"/>
        <v>0</v>
      </c>
      <c r="L63" s="889">
        <f t="shared" si="22"/>
        <v>0</v>
      </c>
      <c r="M63" s="895" t="s">
        <v>1063</v>
      </c>
      <c r="N63" s="886">
        <v>0</v>
      </c>
      <c r="O63" s="884">
        <v>0</v>
      </c>
      <c r="P63" s="883">
        <v>0</v>
      </c>
      <c r="Q63" s="882">
        <v>0</v>
      </c>
      <c r="R63" s="885">
        <v>97</v>
      </c>
      <c r="S63" s="884">
        <v>1013</v>
      </c>
      <c r="T63" s="883">
        <v>0</v>
      </c>
      <c r="U63" s="882">
        <v>0</v>
      </c>
      <c r="V63" s="883">
        <f t="shared" si="23"/>
        <v>97</v>
      </c>
      <c r="W63" s="888">
        <f t="shared" si="24"/>
        <v>1013</v>
      </c>
      <c r="X63" s="895" t="s">
        <v>1063</v>
      </c>
      <c r="Y63" s="886">
        <v>0</v>
      </c>
      <c r="Z63" s="884">
        <v>0</v>
      </c>
      <c r="AA63" s="883">
        <v>0</v>
      </c>
      <c r="AB63" s="882">
        <v>0</v>
      </c>
      <c r="AC63" s="885">
        <v>0</v>
      </c>
      <c r="AD63" s="884">
        <v>0</v>
      </c>
      <c r="AE63" s="883">
        <v>0</v>
      </c>
      <c r="AF63" s="882">
        <v>0</v>
      </c>
      <c r="AG63" s="883">
        <f t="shared" si="25"/>
        <v>0</v>
      </c>
      <c r="AH63" s="882">
        <f t="shared" si="26"/>
        <v>0</v>
      </c>
    </row>
    <row r="64" spans="2:34" ht="15" customHeight="1" thickBot="1">
      <c r="B64" s="887" t="s">
        <v>1064</v>
      </c>
      <c r="C64" s="894">
        <v>0</v>
      </c>
      <c r="D64" s="892">
        <v>0</v>
      </c>
      <c r="E64" s="890">
        <v>0</v>
      </c>
      <c r="F64" s="891">
        <v>0</v>
      </c>
      <c r="G64" s="893">
        <v>0</v>
      </c>
      <c r="H64" s="892">
        <v>0</v>
      </c>
      <c r="I64" s="890">
        <v>0</v>
      </c>
      <c r="J64" s="891">
        <v>0</v>
      </c>
      <c r="K64" s="890">
        <f t="shared" si="21"/>
        <v>0</v>
      </c>
      <c r="L64" s="889">
        <f t="shared" si="22"/>
        <v>0</v>
      </c>
      <c r="M64" s="887" t="s">
        <v>1064</v>
      </c>
      <c r="N64" s="886">
        <v>0</v>
      </c>
      <c r="O64" s="884">
        <v>0</v>
      </c>
      <c r="P64" s="883">
        <v>0</v>
      </c>
      <c r="Q64" s="882">
        <v>0</v>
      </c>
      <c r="R64" s="885">
        <v>0</v>
      </c>
      <c r="S64" s="884">
        <v>0</v>
      </c>
      <c r="T64" s="883">
        <v>0</v>
      </c>
      <c r="U64" s="882">
        <v>0</v>
      </c>
      <c r="V64" s="883">
        <f t="shared" si="23"/>
        <v>0</v>
      </c>
      <c r="W64" s="888">
        <f t="shared" si="24"/>
        <v>0</v>
      </c>
      <c r="X64" s="887" t="s">
        <v>1064</v>
      </c>
      <c r="Y64" s="886">
        <v>0</v>
      </c>
      <c r="Z64" s="884">
        <v>0</v>
      </c>
      <c r="AA64" s="883">
        <v>0</v>
      </c>
      <c r="AB64" s="882">
        <v>0</v>
      </c>
      <c r="AC64" s="885">
        <v>0</v>
      </c>
      <c r="AD64" s="884">
        <v>0</v>
      </c>
      <c r="AE64" s="883">
        <v>0</v>
      </c>
      <c r="AF64" s="882">
        <v>0</v>
      </c>
      <c r="AG64" s="883">
        <f t="shared" si="25"/>
        <v>0</v>
      </c>
      <c r="AH64" s="882">
        <f t="shared" si="26"/>
        <v>0</v>
      </c>
    </row>
    <row r="65" spans="2:34" ht="15" customHeight="1" thickBot="1">
      <c r="B65" s="879" t="s">
        <v>1065</v>
      </c>
      <c r="C65" s="881">
        <f t="shared" ref="C65:L65" si="27">SUM(C53:C63)</f>
        <v>0</v>
      </c>
      <c r="D65" s="877">
        <f t="shared" si="27"/>
        <v>0</v>
      </c>
      <c r="E65" s="875">
        <f t="shared" si="27"/>
        <v>0</v>
      </c>
      <c r="F65" s="877">
        <f t="shared" si="27"/>
        <v>0</v>
      </c>
      <c r="G65" s="875">
        <f t="shared" si="27"/>
        <v>8</v>
      </c>
      <c r="H65" s="877">
        <f t="shared" si="27"/>
        <v>18</v>
      </c>
      <c r="I65" s="876">
        <f t="shared" si="27"/>
        <v>0</v>
      </c>
      <c r="J65" s="877">
        <f t="shared" si="27"/>
        <v>0</v>
      </c>
      <c r="K65" s="875">
        <f t="shared" si="27"/>
        <v>8</v>
      </c>
      <c r="L65" s="874">
        <f t="shared" si="27"/>
        <v>18</v>
      </c>
      <c r="M65" s="879" t="s">
        <v>1066</v>
      </c>
      <c r="N65" s="878">
        <f t="shared" ref="N65:W65" si="28">SUM(N53:N63)</f>
        <v>0</v>
      </c>
      <c r="O65" s="877">
        <f t="shared" si="28"/>
        <v>0</v>
      </c>
      <c r="P65" s="875">
        <f t="shared" si="28"/>
        <v>17</v>
      </c>
      <c r="Q65" s="880">
        <f t="shared" si="28"/>
        <v>92</v>
      </c>
      <c r="R65" s="875">
        <f t="shared" si="28"/>
        <v>179</v>
      </c>
      <c r="S65" s="880">
        <f t="shared" si="28"/>
        <v>1755</v>
      </c>
      <c r="T65" s="875">
        <f t="shared" si="28"/>
        <v>0</v>
      </c>
      <c r="U65" s="880">
        <f t="shared" si="28"/>
        <v>0</v>
      </c>
      <c r="V65" s="875">
        <f t="shared" si="28"/>
        <v>196</v>
      </c>
      <c r="W65" s="874">
        <f t="shared" si="28"/>
        <v>1847</v>
      </c>
      <c r="X65" s="879" t="s">
        <v>1066</v>
      </c>
      <c r="Y65" s="878">
        <f t="shared" ref="Y65:AH65" si="29">SUM(Y53:Y63)</f>
        <v>0</v>
      </c>
      <c r="Z65" s="877">
        <f t="shared" si="29"/>
        <v>0</v>
      </c>
      <c r="AA65" s="875">
        <f t="shared" si="29"/>
        <v>0</v>
      </c>
      <c r="AB65" s="876">
        <f t="shared" si="29"/>
        <v>0</v>
      </c>
      <c r="AC65" s="875">
        <f t="shared" si="29"/>
        <v>0</v>
      </c>
      <c r="AD65" s="876">
        <f t="shared" si="29"/>
        <v>0</v>
      </c>
      <c r="AE65" s="875">
        <f t="shared" si="29"/>
        <v>0</v>
      </c>
      <c r="AF65" s="876">
        <f t="shared" si="29"/>
        <v>0</v>
      </c>
      <c r="AG65" s="875">
        <f t="shared" si="29"/>
        <v>0</v>
      </c>
      <c r="AH65" s="874">
        <f t="shared" si="29"/>
        <v>0</v>
      </c>
    </row>
    <row r="66" spans="2:34" ht="15" customHeight="1" thickBot="1">
      <c r="B66" s="873" t="s">
        <v>977</v>
      </c>
      <c r="C66" s="872">
        <f t="shared" ref="C66:L66" si="30">C52+C65</f>
        <v>1315</v>
      </c>
      <c r="D66" s="871">
        <f t="shared" si="30"/>
        <v>2155</v>
      </c>
      <c r="E66" s="870">
        <f t="shared" si="30"/>
        <v>98</v>
      </c>
      <c r="F66" s="871">
        <f t="shared" si="30"/>
        <v>148</v>
      </c>
      <c r="G66" s="870">
        <f t="shared" si="30"/>
        <v>31</v>
      </c>
      <c r="H66" s="871">
        <f t="shared" si="30"/>
        <v>78</v>
      </c>
      <c r="I66" s="870">
        <f t="shared" si="30"/>
        <v>17</v>
      </c>
      <c r="J66" s="871">
        <f t="shared" si="30"/>
        <v>0</v>
      </c>
      <c r="K66" s="870">
        <f t="shared" si="30"/>
        <v>1461</v>
      </c>
      <c r="L66" s="869">
        <f t="shared" si="30"/>
        <v>2381</v>
      </c>
      <c r="M66" s="873" t="s">
        <v>977</v>
      </c>
      <c r="N66" s="872">
        <f t="shared" ref="N66:W66" si="31">N52+N65</f>
        <v>2052</v>
      </c>
      <c r="O66" s="871">
        <f t="shared" si="31"/>
        <v>4353</v>
      </c>
      <c r="P66" s="870">
        <f t="shared" si="31"/>
        <v>175</v>
      </c>
      <c r="Q66" s="871">
        <f t="shared" si="31"/>
        <v>910</v>
      </c>
      <c r="R66" s="870">
        <f t="shared" si="31"/>
        <v>268</v>
      </c>
      <c r="S66" s="871">
        <f t="shared" si="31"/>
        <v>2319</v>
      </c>
      <c r="T66" s="870">
        <f t="shared" si="31"/>
        <v>0</v>
      </c>
      <c r="U66" s="871">
        <f t="shared" si="31"/>
        <v>0</v>
      </c>
      <c r="V66" s="870">
        <f t="shared" si="31"/>
        <v>2495</v>
      </c>
      <c r="W66" s="869">
        <f t="shared" si="31"/>
        <v>7582</v>
      </c>
      <c r="X66" s="873" t="s">
        <v>977</v>
      </c>
      <c r="Y66" s="872">
        <f t="shared" ref="Y66:AH66" si="32">Y52+Y65</f>
        <v>2459</v>
      </c>
      <c r="Z66" s="871">
        <f t="shared" si="32"/>
        <v>5249</v>
      </c>
      <c r="AA66" s="870">
        <f t="shared" si="32"/>
        <v>160</v>
      </c>
      <c r="AB66" s="871">
        <f t="shared" si="32"/>
        <v>298</v>
      </c>
      <c r="AC66" s="870">
        <f t="shared" si="32"/>
        <v>0</v>
      </c>
      <c r="AD66" s="871">
        <f t="shared" si="32"/>
        <v>0</v>
      </c>
      <c r="AE66" s="870">
        <f t="shared" si="32"/>
        <v>0</v>
      </c>
      <c r="AF66" s="871">
        <f t="shared" si="32"/>
        <v>0</v>
      </c>
      <c r="AG66" s="870">
        <f t="shared" si="32"/>
        <v>2619</v>
      </c>
      <c r="AH66" s="869">
        <f t="shared" si="32"/>
        <v>5547</v>
      </c>
    </row>
    <row r="68" spans="2:34">
      <c r="B68" s="837"/>
    </row>
    <row r="69" spans="2:34">
      <c r="B69" s="837"/>
    </row>
  </sheetData>
  <phoneticPr fontId="3"/>
  <printOptions horizontalCentered="1" gridLinesSet="0"/>
  <pageMargins left="0.7" right="0.7" top="0.75" bottom="0.75" header="0.3" footer="0.3"/>
  <pageSetup paperSize="9" scale="81" fitToWidth="0" orientation="portrait" horizontalDpi="300" verticalDpi="300" r:id="rId1"/>
  <headerFooter alignWithMargins="0"/>
  <colBreaks count="2" manualBreakCount="2">
    <brk id="12" max="64" man="1"/>
    <brk id="23" max="6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1E49F45F34144780CB55CE29A007D9" ma:contentTypeVersion="16" ma:contentTypeDescription="新しいドキュメントを作成します。" ma:contentTypeScope="" ma:versionID="22e4460847c673ac18378267c96bf99f">
  <xsd:schema xmlns:xsd="http://www.w3.org/2001/XMLSchema" xmlns:xs="http://www.w3.org/2001/XMLSchema" xmlns:p="http://schemas.microsoft.com/office/2006/metadata/properties" xmlns:ns1="http://schemas.microsoft.com/sharepoint/v3" xmlns:ns2="bb7cbd1b-d6fb-46b5-8447-727aafe87e39" xmlns:ns3="3271f3cb-e3ea-4354-829a-fb376d214556" targetNamespace="http://schemas.microsoft.com/office/2006/metadata/properties" ma:root="true" ma:fieldsID="19c758bdac2b60103c3086b6c64f3291" ns1:_="" ns2:_="" ns3:_="">
    <xsd:import namespace="http://schemas.microsoft.com/sharepoint/v3"/>
    <xsd:import namespace="bb7cbd1b-d6fb-46b5-8447-727aafe87e39"/>
    <xsd:import namespace="3271f3cb-e3ea-4354-829a-fb376d214556"/>
    <xsd:element name="properties">
      <xsd:complexType>
        <xsd:sequence>
          <xsd:element name="documentManagement">
            <xsd:complexType>
              <xsd:all>
                <xsd:element ref="ns1:PublishingStartDate" minOccurs="0"/>
                <xsd:element ref="ns1:PublishingExpirationDate" minOccurs="0"/>
                <xsd:element ref="ns2:SharedWithUser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7cbd1b-d6fb-46b5-8447-727aafe87e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71f3cb-e3ea-4354-829a-fb376d2145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bb7cbd1b-d6fb-46b5-8447-727aafe87e39">
      <UserInfo>
        <DisplayName/>
        <AccountId xsi:nil="true"/>
        <AccountType/>
      </UserInfo>
    </SharedWithUsers>
  </documentManagement>
</p:properties>
</file>

<file path=customXml/itemProps1.xml><?xml version="1.0" encoding="utf-8"?>
<ds:datastoreItem xmlns:ds="http://schemas.openxmlformats.org/officeDocument/2006/customXml" ds:itemID="{E085259C-D3A8-4184-ACBB-4B4D9554C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7cbd1b-d6fb-46b5-8447-727aafe87e39"/>
    <ds:schemaRef ds:uri="3271f3cb-e3ea-4354-829a-fb376d214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8A5ECC-5FBB-4716-A5D5-36376E10E076}">
  <ds:schemaRefs>
    <ds:schemaRef ds:uri="http://schemas.microsoft.com/sharepoint/v3/contenttype/forms"/>
  </ds:schemaRefs>
</ds:datastoreItem>
</file>

<file path=customXml/itemProps3.xml><?xml version="1.0" encoding="utf-8"?>
<ds:datastoreItem xmlns:ds="http://schemas.openxmlformats.org/officeDocument/2006/customXml" ds:itemID="{6605824A-05AF-4B49-A3A9-68553B068E58}">
  <ds:schemaRefs>
    <ds:schemaRef ds:uri="http://schemas.microsoft.com/office/2006/metadata/properties"/>
    <ds:schemaRef ds:uri="http://schemas.microsoft.com/office/infopath/2007/PartnerControls"/>
    <ds:schemaRef ds:uri="http://schemas.microsoft.com/sharepoint/v3"/>
    <ds:schemaRef ds:uri="bb7cbd1b-d6fb-46b5-8447-727aafe87e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第２編第２章　１_分別収集の実施状況</vt:lpstr>
      <vt:lpstr>第２編第２章　２_ごみ収集の状況</vt:lpstr>
      <vt:lpstr>第２編第２章　３_ごみ処理手数料の状況　生活系</vt:lpstr>
      <vt:lpstr>第２編第２章　３_ごみ処理手数料の状況　事業系</vt:lpstr>
      <vt:lpstr>第２編第２章　４_ごみ搬入量</vt:lpstr>
      <vt:lpstr>第２編第２章　５_資源化の状況</vt:lpstr>
      <vt:lpstr>第２編第２章　６_ごみ収集・運搬機材</vt:lpstr>
      <vt:lpstr>'第２編第２章　１_分別収集の実施状況'!Print_Area</vt:lpstr>
      <vt:lpstr>'第２編第２章　２_ごみ収集の状況'!Print_Area</vt:lpstr>
      <vt:lpstr>'第２編第２章　３_ごみ処理手数料の状況　事業系'!Print_Area</vt:lpstr>
      <vt:lpstr>'第２編第２章　３_ごみ処理手数料の状況　生活系'!Print_Area</vt:lpstr>
      <vt:lpstr>'第２編第２章　４_ごみ搬入量'!Print_Area</vt:lpstr>
      <vt:lpstr>'第２編第２章　５_資源化の状況'!Print_Area</vt:lpstr>
      <vt:lpstr>'第２編第２章　６_ごみ収集・運搬機材'!Print_Area</vt:lpstr>
      <vt:lpstr>'第２編第２章　１_分別収集の実施状況'!Print_Titles</vt:lpstr>
      <vt:lpstr>'第２編第２章　２_ごみ収集の状況'!Print_Titles</vt:lpstr>
      <vt:lpstr>'第２編第２章　３_ごみ処理手数料の状況　事業系'!Print_Titles</vt:lpstr>
      <vt:lpstr>'第２編第２章　３_ごみ処理手数料の状況　生活系'!Print_Titles</vt:lpstr>
      <vt:lpstr>'第２編第２章　５_資源化の状況'!Print_Titles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2025-03-24T00:11:05Z</dcterms:created>
  <dcterms:modified xsi:type="dcterms:W3CDTF">2026-03-03T06:02:29Z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0x010100A21E49F45F34144780CB55CE29A007D9</vt:lpwstr>
  </property>
  <property fmtid="{D5CDD505-2E9C-101B-9397-08002B2CF9AE}" pid="3" name="xd_ProgID">
    <vt:lpwstr/>
  </property>
  <property fmtid="{D5CDD505-2E9C-101B-9397-08002B2CF9AE}" pid="4" name="TemplateUrl">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GUID">
    <vt:lpwstr>c8aefe06-15d1-4a65-ab7e-56e6e7fc69bb</vt:lpwstr>
  </property>
  <property fmtid="{D5CDD505-2E9C-101B-9397-08002B2CF9AE}" pid="9" name="xd_Signature">
    <vt:bool>false</vt:bool>
  </property>
</Properties>
</file>