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12F89105-D92E-46E3-815B-595651D50908}" xr6:coauthVersionLast="47" xr6:coauthVersionMax="47" xr10:uidLastSave="{00000000-0000-0000-0000-000000000000}"/>
  <bookViews>
    <workbookView xWindow="-120" yWindow="-120" windowWidth="29040" windowHeight="17640" tabRatio="801" xr2:uid="{00000000-000D-0000-FFFF-FFFF00000000}"/>
  </bookViews>
  <sheets>
    <sheet name="1-1歳入（ごみ）" sheetId="13" r:id="rId1"/>
    <sheet name="1-1歳入（し尿）" sheetId="27" r:id="rId2"/>
    <sheet name="１-2歳出（ごみ）" sheetId="4" r:id="rId3"/>
    <sheet name="１-2歳出（し尿）" sheetId="28" r:id="rId4"/>
    <sheet name="2従事職員" sheetId="9" r:id="rId5"/>
    <sheet name="3委託許可" sheetId="24" r:id="rId6"/>
  </sheets>
  <definedNames>
    <definedName name="_xlnm.Print_Area" localSheetId="0">'1-1歳入（ごみ）'!$A$1:$J$70</definedName>
    <definedName name="_xlnm.Print_Area" localSheetId="1">'1-1歳入（し尿）'!$A$2:$J$59</definedName>
    <definedName name="_xlnm.Print_Area" localSheetId="2">'１-2歳出（ごみ）'!$A$2:$S$69</definedName>
    <definedName name="_xlnm.Print_Area" localSheetId="3">'１-2歳出（し尿）'!$A$2:$S$59</definedName>
    <definedName name="_xlnm.Print_Area" localSheetId="4">'2従事職員'!$A$2:$V$66</definedName>
    <definedName name="_xlnm.Print_Area" localSheetId="5">'3委託許可'!$A$2:$G$238</definedName>
    <definedName name="_xlnm.Print_Titles" localSheetId="0">'1-1歳入（ごみ）'!$5:$8</definedName>
    <definedName name="_xlnm.Print_Titles" localSheetId="1">'1-1歳入（し尿）'!$3:$6</definedName>
    <definedName name="_xlnm.Print_Titles" localSheetId="2">'１-2歳出（ごみ）'!$4:$7</definedName>
    <definedName name="_xlnm.Print_Titles" localSheetId="3">'１-2歳出（し尿）'!$4:$6</definedName>
    <definedName name="_xlnm.Print_Titles" localSheetId="4">'2従事職員'!$3:$6</definedName>
    <definedName name="_xlnm.Print_Titles" localSheetId="5">'3委託許可'!$4:$6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13" l="1"/>
  <c r="G182" i="24"/>
  <c r="L41" i="4"/>
  <c r="K41" i="4"/>
  <c r="J41" i="4"/>
  <c r="I41" i="4"/>
  <c r="M41" i="4"/>
  <c r="N41" i="4"/>
  <c r="Q41" i="4" s="1"/>
  <c r="O41" i="4"/>
  <c r="O53" i="4" s="1"/>
  <c r="O68" i="4" s="1"/>
  <c r="P41" i="4"/>
  <c r="J62" i="13"/>
  <c r="J61" i="13"/>
  <c r="J52" i="13"/>
  <c r="J45" i="13"/>
  <c r="J44" i="13"/>
  <c r="J39" i="13"/>
  <c r="J38" i="13"/>
  <c r="J34" i="13"/>
  <c r="J31" i="13"/>
  <c r="J30" i="13"/>
  <c r="J26" i="13"/>
  <c r="J23" i="13"/>
  <c r="J22" i="13"/>
  <c r="J18" i="13"/>
  <c r="J15" i="13"/>
  <c r="J14" i="13"/>
  <c r="J10" i="13"/>
  <c r="H67" i="13"/>
  <c r="J67" i="13" s="1"/>
  <c r="H66" i="13"/>
  <c r="J66" i="13" s="1"/>
  <c r="H65" i="13"/>
  <c r="J65" i="13" s="1"/>
  <c r="H64" i="13"/>
  <c r="J64" i="13" s="1"/>
  <c r="H63" i="13"/>
  <c r="J63" i="13" s="1"/>
  <c r="H62" i="13"/>
  <c r="H61" i="13"/>
  <c r="H60" i="13"/>
  <c r="J60" i="13" s="1"/>
  <c r="H59" i="13"/>
  <c r="J59" i="13" s="1"/>
  <c r="H58" i="13"/>
  <c r="J58" i="13" s="1"/>
  <c r="H57" i="13"/>
  <c r="J57" i="13" s="1"/>
  <c r="H56" i="13"/>
  <c r="J56" i="13" s="1"/>
  <c r="H55" i="13"/>
  <c r="J55" i="13" s="1"/>
  <c r="J68" i="13" s="1"/>
  <c r="H52" i="13"/>
  <c r="H51" i="13"/>
  <c r="J51" i="13" s="1"/>
  <c r="H50" i="13"/>
  <c r="J50" i="13" s="1"/>
  <c r="H49" i="13"/>
  <c r="J49" i="13" s="1"/>
  <c r="H48" i="13"/>
  <c r="J48" i="13" s="1"/>
  <c r="H47" i="13"/>
  <c r="J47" i="13" s="1"/>
  <c r="H46" i="13"/>
  <c r="J46" i="13" s="1"/>
  <c r="H45" i="13"/>
  <c r="H44" i="13"/>
  <c r="H43" i="13"/>
  <c r="J43" i="13" s="1"/>
  <c r="H41" i="13"/>
  <c r="J41" i="13" s="1"/>
  <c r="H40" i="13"/>
  <c r="J40" i="13" s="1"/>
  <c r="H39" i="13"/>
  <c r="H38" i="13"/>
  <c r="H37" i="13"/>
  <c r="J37" i="13" s="1"/>
  <c r="H36" i="13"/>
  <c r="J36" i="13" s="1"/>
  <c r="H35" i="13"/>
  <c r="J35" i="13" s="1"/>
  <c r="H34" i="13"/>
  <c r="H33" i="13"/>
  <c r="J33" i="13" s="1"/>
  <c r="H32" i="13"/>
  <c r="J32" i="13" s="1"/>
  <c r="H31" i="13"/>
  <c r="H30" i="13"/>
  <c r="H29" i="13"/>
  <c r="J29" i="13" s="1"/>
  <c r="H28" i="13"/>
  <c r="J28" i="13" s="1"/>
  <c r="H27" i="13"/>
  <c r="J27" i="13" s="1"/>
  <c r="H26" i="13"/>
  <c r="H25" i="13"/>
  <c r="J25" i="13" s="1"/>
  <c r="H24" i="13"/>
  <c r="J24" i="13" s="1"/>
  <c r="H23" i="13"/>
  <c r="H22" i="13"/>
  <c r="H21" i="13"/>
  <c r="J21" i="13" s="1"/>
  <c r="H20" i="13"/>
  <c r="J20" i="13" s="1"/>
  <c r="H19" i="13"/>
  <c r="J19" i="13" s="1"/>
  <c r="H18" i="13"/>
  <c r="H17" i="13"/>
  <c r="J17" i="13" s="1"/>
  <c r="H16" i="13"/>
  <c r="J16" i="13" s="1"/>
  <c r="H15" i="13"/>
  <c r="H14" i="13"/>
  <c r="H13" i="13"/>
  <c r="J13" i="13" s="1"/>
  <c r="H12" i="13"/>
  <c r="J12" i="13" s="1"/>
  <c r="H11" i="13"/>
  <c r="J11" i="13" s="1"/>
  <c r="H10" i="13"/>
  <c r="H9" i="13"/>
  <c r="J9" i="13" s="1"/>
  <c r="H56" i="27"/>
  <c r="H55" i="27"/>
  <c r="H54" i="27"/>
  <c r="J54" i="27" s="1"/>
  <c r="H53" i="27"/>
  <c r="J53" i="27" s="1"/>
  <c r="H57" i="27"/>
  <c r="J57" i="27" s="1"/>
  <c r="H50" i="27"/>
  <c r="H49" i="27"/>
  <c r="H48" i="27"/>
  <c r="H47" i="27"/>
  <c r="J47" i="27" s="1"/>
  <c r="H46" i="27"/>
  <c r="J46" i="27" s="1"/>
  <c r="H45" i="27"/>
  <c r="J45" i="27" s="1"/>
  <c r="H44" i="27"/>
  <c r="H43" i="27"/>
  <c r="H42" i="27"/>
  <c r="H41" i="27"/>
  <c r="H39" i="27"/>
  <c r="J39" i="27" s="1"/>
  <c r="H38" i="27"/>
  <c r="J38" i="27" s="1"/>
  <c r="H37" i="27"/>
  <c r="J37" i="27" s="1"/>
  <c r="H36" i="27"/>
  <c r="H35" i="27"/>
  <c r="H34" i="27"/>
  <c r="H33" i="27"/>
  <c r="H32" i="27"/>
  <c r="H31" i="27"/>
  <c r="J31" i="27" s="1"/>
  <c r="H30" i="27"/>
  <c r="J30" i="27" s="1"/>
  <c r="H29" i="27"/>
  <c r="J29" i="27" s="1"/>
  <c r="H28" i="27"/>
  <c r="H27" i="27"/>
  <c r="H26" i="27"/>
  <c r="H25" i="27"/>
  <c r="H24" i="27"/>
  <c r="H23" i="27"/>
  <c r="J23" i="27" s="1"/>
  <c r="H22" i="27"/>
  <c r="J22" i="27" s="1"/>
  <c r="H21" i="27"/>
  <c r="J21" i="27" s="1"/>
  <c r="H20" i="27"/>
  <c r="H19" i="27"/>
  <c r="H18" i="27"/>
  <c r="H17" i="27"/>
  <c r="H16" i="27"/>
  <c r="H15" i="27"/>
  <c r="J15" i="27" s="1"/>
  <c r="H14" i="27"/>
  <c r="J14" i="27" s="1"/>
  <c r="H13" i="27"/>
  <c r="J13" i="27" s="1"/>
  <c r="H12" i="27"/>
  <c r="H11" i="27"/>
  <c r="H10" i="27"/>
  <c r="H9" i="27"/>
  <c r="H8" i="27"/>
  <c r="H7" i="27"/>
  <c r="J7" i="27" s="1"/>
  <c r="J41" i="27"/>
  <c r="E42" i="13"/>
  <c r="D42" i="13"/>
  <c r="C42" i="13"/>
  <c r="B42" i="13"/>
  <c r="G42" i="13"/>
  <c r="I42" i="13"/>
  <c r="G238" i="24"/>
  <c r="F237" i="24"/>
  <c r="E237" i="24"/>
  <c r="F236" i="24"/>
  <c r="E236" i="24"/>
  <c r="F235" i="24"/>
  <c r="F238" i="24" s="1"/>
  <c r="E235" i="24"/>
  <c r="E182" i="24"/>
  <c r="F182" i="24"/>
  <c r="R57" i="28"/>
  <c r="P57" i="28"/>
  <c r="O57" i="28"/>
  <c r="N57" i="28"/>
  <c r="M57" i="28"/>
  <c r="L57" i="28"/>
  <c r="L58" i="28" s="1"/>
  <c r="K57" i="28"/>
  <c r="K58" i="28" s="1"/>
  <c r="J57" i="28"/>
  <c r="I57" i="28"/>
  <c r="G57" i="28"/>
  <c r="F57" i="28"/>
  <c r="E57" i="28"/>
  <c r="D57" i="28"/>
  <c r="C57" i="28"/>
  <c r="B57" i="28"/>
  <c r="B58" i="28" s="1"/>
  <c r="Q56" i="28"/>
  <c r="H56" i="28"/>
  <c r="S56" i="28"/>
  <c r="Q55" i="28"/>
  <c r="H55" i="28"/>
  <c r="Q54" i="28"/>
  <c r="H54" i="28"/>
  <c r="S54" i="28"/>
  <c r="Q53" i="28"/>
  <c r="H53" i="28"/>
  <c r="S53" i="28"/>
  <c r="R51" i="28"/>
  <c r="P51" i="28"/>
  <c r="P52" i="28"/>
  <c r="P58" i="28"/>
  <c r="O51" i="28"/>
  <c r="Q51" i="28" s="1"/>
  <c r="S51" i="28" s="1"/>
  <c r="N51" i="28"/>
  <c r="M51" i="28"/>
  <c r="L51" i="28"/>
  <c r="K51" i="28"/>
  <c r="J51" i="28"/>
  <c r="I51" i="28"/>
  <c r="G51" i="28"/>
  <c r="G52" i="28" s="1"/>
  <c r="G58" i="28" s="1"/>
  <c r="H51" i="28"/>
  <c r="F51" i="28"/>
  <c r="E51" i="28"/>
  <c r="D51" i="28"/>
  <c r="C51" i="28"/>
  <c r="B51" i="28"/>
  <c r="Q50" i="28"/>
  <c r="H50" i="28"/>
  <c r="S50" i="28" s="1"/>
  <c r="Q49" i="28"/>
  <c r="S49" i="28" s="1"/>
  <c r="H49" i="28"/>
  <c r="Q48" i="28"/>
  <c r="H48" i="28"/>
  <c r="Q47" i="28"/>
  <c r="H47" i="28"/>
  <c r="S47" i="28"/>
  <c r="Q46" i="28"/>
  <c r="S46" i="28" s="1"/>
  <c r="H46" i="28"/>
  <c r="Q45" i="28"/>
  <c r="H45" i="28"/>
  <c r="S45" i="28"/>
  <c r="Q44" i="28"/>
  <c r="H44" i="28"/>
  <c r="S44" i="28"/>
  <c r="Q43" i="28"/>
  <c r="S43" i="28" s="1"/>
  <c r="H43" i="28"/>
  <c r="Q42" i="28"/>
  <c r="H42" i="28"/>
  <c r="Q41" i="28"/>
  <c r="H41" i="28"/>
  <c r="S41" i="28"/>
  <c r="R40" i="28"/>
  <c r="R52" i="28" s="1"/>
  <c r="R58" i="28" s="1"/>
  <c r="P40" i="28"/>
  <c r="O40" i="28"/>
  <c r="N40" i="28"/>
  <c r="N52" i="28"/>
  <c r="M40" i="28"/>
  <c r="Q40" i="28" s="1"/>
  <c r="M52" i="28"/>
  <c r="M58" i="28" s="1"/>
  <c r="L40" i="28"/>
  <c r="L52" i="28" s="1"/>
  <c r="K40" i="28"/>
  <c r="J40" i="28"/>
  <c r="I40" i="28"/>
  <c r="G40" i="28"/>
  <c r="F40" i="28"/>
  <c r="F52" i="28" s="1"/>
  <c r="F58" i="28" s="1"/>
  <c r="E40" i="28"/>
  <c r="E52" i="28" s="1"/>
  <c r="E58" i="28" s="1"/>
  <c r="D40" i="28"/>
  <c r="D52" i="28" s="1"/>
  <c r="D58" i="28" s="1"/>
  <c r="C40" i="28"/>
  <c r="C52" i="28"/>
  <c r="C58" i="28"/>
  <c r="B40" i="28"/>
  <c r="Q39" i="28"/>
  <c r="H39" i="28"/>
  <c r="Q38" i="28"/>
  <c r="H38" i="28"/>
  <c r="Q37" i="28"/>
  <c r="H37" i="28"/>
  <c r="S37" i="28" s="1"/>
  <c r="Q36" i="28"/>
  <c r="S36" i="28" s="1"/>
  <c r="H36" i="28"/>
  <c r="Q35" i="28"/>
  <c r="H35" i="28"/>
  <c r="Q34" i="28"/>
  <c r="H34" i="28"/>
  <c r="S34" i="28" s="1"/>
  <c r="Q33" i="28"/>
  <c r="H33" i="28"/>
  <c r="Q32" i="28"/>
  <c r="H32" i="28"/>
  <c r="Q31" i="28"/>
  <c r="H31" i="28"/>
  <c r="Q30" i="28"/>
  <c r="H30" i="28"/>
  <c r="S30" i="28" s="1"/>
  <c r="Q29" i="28"/>
  <c r="H29" i="28"/>
  <c r="Q28" i="28"/>
  <c r="H28" i="28"/>
  <c r="Q27" i="28"/>
  <c r="H27" i="28"/>
  <c r="S27" i="28"/>
  <c r="Q26" i="28"/>
  <c r="S26" i="28" s="1"/>
  <c r="H26" i="28"/>
  <c r="Q25" i="28"/>
  <c r="H25" i="28"/>
  <c r="Q24" i="28"/>
  <c r="H24" i="28"/>
  <c r="Q23" i="28"/>
  <c r="H23" i="28"/>
  <c r="S23" i="28"/>
  <c r="Q22" i="28"/>
  <c r="H22" i="28"/>
  <c r="S22" i="28"/>
  <c r="Q21" i="28"/>
  <c r="H21" i="28"/>
  <c r="Q20" i="28"/>
  <c r="H20" i="28"/>
  <c r="S20" i="28" s="1"/>
  <c r="Q19" i="28"/>
  <c r="S19" i="28" s="1"/>
  <c r="H19" i="28"/>
  <c r="Q18" i="28"/>
  <c r="S18" i="28" s="1"/>
  <c r="H18" i="28"/>
  <c r="Q17" i="28"/>
  <c r="H17" i="28"/>
  <c r="Q16" i="28"/>
  <c r="S16" i="28" s="1"/>
  <c r="H16" i="28"/>
  <c r="Q15" i="28"/>
  <c r="S15" i="28" s="1"/>
  <c r="H15" i="28"/>
  <c r="Q14" i="28"/>
  <c r="H14" i="28"/>
  <c r="S14" i="28"/>
  <c r="Q13" i="28"/>
  <c r="S13" i="28" s="1"/>
  <c r="H13" i="28"/>
  <c r="Q12" i="28"/>
  <c r="H12" i="28"/>
  <c r="Q11" i="28"/>
  <c r="H11" i="28"/>
  <c r="Q10" i="28"/>
  <c r="H10" i="28"/>
  <c r="S10" i="28" s="1"/>
  <c r="Q9" i="28"/>
  <c r="H9" i="28"/>
  <c r="Q8" i="28"/>
  <c r="H8" i="28"/>
  <c r="Q7" i="28"/>
  <c r="H7" i="28"/>
  <c r="I57" i="27"/>
  <c r="G57" i="27"/>
  <c r="F57" i="27"/>
  <c r="F58" i="27"/>
  <c r="E57" i="27"/>
  <c r="D57" i="27"/>
  <c r="C57" i="27"/>
  <c r="B57" i="27"/>
  <c r="J56" i="27"/>
  <c r="J55" i="27"/>
  <c r="I51" i="27"/>
  <c r="G51" i="27"/>
  <c r="H51" i="27" s="1"/>
  <c r="J51" i="27" s="1"/>
  <c r="E51" i="27"/>
  <c r="J50" i="27"/>
  <c r="J49" i="27"/>
  <c r="J48" i="27"/>
  <c r="J44" i="27"/>
  <c r="J43" i="27"/>
  <c r="J42" i="27"/>
  <c r="I40" i="27"/>
  <c r="I52" i="27" s="1"/>
  <c r="I58" i="27" s="1"/>
  <c r="G40" i="27"/>
  <c r="H40" i="27" s="1"/>
  <c r="E40" i="27"/>
  <c r="D40" i="27"/>
  <c r="D52" i="27" s="1"/>
  <c r="D58" i="27" s="1"/>
  <c r="C40" i="27"/>
  <c r="C52" i="27"/>
  <c r="C58" i="27" s="1"/>
  <c r="B40" i="27"/>
  <c r="J36" i="27"/>
  <c r="J35" i="27"/>
  <c r="J34" i="27"/>
  <c r="J33" i="27"/>
  <c r="J32" i="27"/>
  <c r="J28" i="27"/>
  <c r="J27" i="27"/>
  <c r="J26" i="27"/>
  <c r="J25" i="27"/>
  <c r="J24" i="27"/>
  <c r="J20" i="27"/>
  <c r="J19" i="27"/>
  <c r="J18" i="27"/>
  <c r="J17" i="27"/>
  <c r="J16" i="27"/>
  <c r="J12" i="27"/>
  <c r="J11" i="27"/>
  <c r="J10" i="27"/>
  <c r="J9" i="27"/>
  <c r="J8" i="27"/>
  <c r="R67" i="4"/>
  <c r="J67" i="4"/>
  <c r="K67" i="4"/>
  <c r="L67" i="4"/>
  <c r="M67" i="4"/>
  <c r="N67" i="4"/>
  <c r="P67" i="4"/>
  <c r="I67" i="4"/>
  <c r="C67" i="4"/>
  <c r="D67" i="4"/>
  <c r="E67" i="4"/>
  <c r="F67" i="4"/>
  <c r="B67" i="4"/>
  <c r="H67" i="4" s="1"/>
  <c r="S67" i="4" s="1"/>
  <c r="R52" i="4"/>
  <c r="P52" i="4"/>
  <c r="O52" i="4"/>
  <c r="N52" i="4"/>
  <c r="N53" i="4"/>
  <c r="N68" i="4" s="1"/>
  <c r="M52" i="4"/>
  <c r="M53" i="4" s="1"/>
  <c r="M68" i="4" s="1"/>
  <c r="L52" i="4"/>
  <c r="K52" i="4"/>
  <c r="K53" i="4"/>
  <c r="J52" i="4"/>
  <c r="J53" i="4"/>
  <c r="J68" i="4"/>
  <c r="I52" i="4"/>
  <c r="I53" i="4"/>
  <c r="I68" i="4" s="1"/>
  <c r="G52" i="4"/>
  <c r="F52" i="4"/>
  <c r="E52" i="4"/>
  <c r="E53" i="4" s="1"/>
  <c r="E68" i="4" s="1"/>
  <c r="D52" i="4"/>
  <c r="D53" i="4" s="1"/>
  <c r="D68" i="4" s="1"/>
  <c r="C52" i="4"/>
  <c r="C53" i="4" s="1"/>
  <c r="C68" i="4" s="1"/>
  <c r="B52" i="4"/>
  <c r="R41" i="4"/>
  <c r="G41" i="4"/>
  <c r="F41" i="4"/>
  <c r="F53" i="4" s="1"/>
  <c r="F68" i="4" s="1"/>
  <c r="E41" i="4"/>
  <c r="H41" i="4" s="1"/>
  <c r="D41" i="4"/>
  <c r="C41" i="4"/>
  <c r="B41" i="4"/>
  <c r="B53" i="4" s="1"/>
  <c r="Q66" i="4"/>
  <c r="Q65" i="4"/>
  <c r="S65" i="4"/>
  <c r="Q51" i="4"/>
  <c r="Q50" i="4"/>
  <c r="Q49" i="4"/>
  <c r="Q48" i="4"/>
  <c r="Q47" i="4"/>
  <c r="S47" i="4" s="1"/>
  <c r="Q46" i="4"/>
  <c r="Q45" i="4"/>
  <c r="Q44" i="4"/>
  <c r="Q43" i="4"/>
  <c r="Q42" i="4"/>
  <c r="Q40" i="4"/>
  <c r="S40" i="4" s="1"/>
  <c r="Q39" i="4"/>
  <c r="S39" i="4" s="1"/>
  <c r="Q38" i="4"/>
  <c r="Q37" i="4"/>
  <c r="Q36" i="4"/>
  <c r="Q35" i="4"/>
  <c r="Q34" i="4"/>
  <c r="Q33" i="4"/>
  <c r="Q32" i="4"/>
  <c r="S32" i="4" s="1"/>
  <c r="Q31" i="4"/>
  <c r="S31" i="4" s="1"/>
  <c r="Q30" i="4"/>
  <c r="S30" i="4" s="1"/>
  <c r="Q29" i="4"/>
  <c r="Q28" i="4"/>
  <c r="Q27" i="4"/>
  <c r="Q26" i="4"/>
  <c r="Q25" i="4"/>
  <c r="S25" i="4" s="1"/>
  <c r="Q24" i="4"/>
  <c r="S24" i="4" s="1"/>
  <c r="Q23" i="4"/>
  <c r="Q22" i="4"/>
  <c r="Q21" i="4"/>
  <c r="Q20" i="4"/>
  <c r="Q19" i="4"/>
  <c r="Q18" i="4"/>
  <c r="S18" i="4" s="1"/>
  <c r="Q17" i="4"/>
  <c r="S17" i="4" s="1"/>
  <c r="Q16" i="4"/>
  <c r="S16" i="4" s="1"/>
  <c r="Q15" i="4"/>
  <c r="Q14" i="4"/>
  <c r="Q13" i="4"/>
  <c r="Q12" i="4"/>
  <c r="Q11" i="4"/>
  <c r="S11" i="4" s="1"/>
  <c r="Q10" i="4"/>
  <c r="S10" i="4" s="1"/>
  <c r="Q9" i="4"/>
  <c r="Q8" i="4"/>
  <c r="H66" i="4"/>
  <c r="H65" i="4"/>
  <c r="H64" i="4"/>
  <c r="S64" i="4"/>
  <c r="H63" i="4"/>
  <c r="S63" i="4" s="1"/>
  <c r="H62" i="4"/>
  <c r="S62" i="4" s="1"/>
  <c r="H61" i="4"/>
  <c r="H60" i="4"/>
  <c r="S60" i="4"/>
  <c r="H59" i="4"/>
  <c r="S59" i="4" s="1"/>
  <c r="H58" i="4"/>
  <c r="H57" i="4"/>
  <c r="H56" i="4"/>
  <c r="S56" i="4"/>
  <c r="H55" i="4"/>
  <c r="S55" i="4"/>
  <c r="H54" i="4"/>
  <c r="S54" i="4"/>
  <c r="H51" i="4"/>
  <c r="H50" i="4"/>
  <c r="H49" i="4"/>
  <c r="S49" i="4" s="1"/>
  <c r="H48" i="4"/>
  <c r="S48" i="4" s="1"/>
  <c r="H47" i="4"/>
  <c r="H46" i="4"/>
  <c r="H45" i="4"/>
  <c r="H44" i="4"/>
  <c r="H43" i="4"/>
  <c r="H42" i="4"/>
  <c r="S42" i="4" s="1"/>
  <c r="H40" i="4"/>
  <c r="H39" i="4"/>
  <c r="H38" i="4"/>
  <c r="H37" i="4"/>
  <c r="H36" i="4"/>
  <c r="H35" i="4"/>
  <c r="S35" i="4" s="1"/>
  <c r="H34" i="4"/>
  <c r="H33" i="4"/>
  <c r="H32" i="4"/>
  <c r="H31" i="4"/>
  <c r="H30" i="4"/>
  <c r="H29" i="4"/>
  <c r="S29" i="4" s="1"/>
  <c r="H28" i="4"/>
  <c r="H27" i="4"/>
  <c r="H26" i="4"/>
  <c r="H25" i="4"/>
  <c r="H24" i="4"/>
  <c r="H23" i="4"/>
  <c r="S23" i="4"/>
  <c r="H22" i="4"/>
  <c r="S22" i="4" s="1"/>
  <c r="H21" i="4"/>
  <c r="H20" i="4"/>
  <c r="H19" i="4"/>
  <c r="H18" i="4"/>
  <c r="H17" i="4"/>
  <c r="H16" i="4"/>
  <c r="H15" i="4"/>
  <c r="S15" i="4" s="1"/>
  <c r="H14" i="4"/>
  <c r="S14" i="4" s="1"/>
  <c r="H13" i="4"/>
  <c r="H12" i="4"/>
  <c r="H11" i="4"/>
  <c r="H10" i="4"/>
  <c r="H9" i="4"/>
  <c r="H8" i="4"/>
  <c r="I53" i="13"/>
  <c r="I54" i="13"/>
  <c r="I69" i="13" s="1"/>
  <c r="G53" i="13"/>
  <c r="G54" i="13" s="1"/>
  <c r="G69" i="13" s="1"/>
  <c r="E53" i="13"/>
  <c r="E54" i="13"/>
  <c r="D53" i="13"/>
  <c r="D54" i="13"/>
  <c r="C53" i="13"/>
  <c r="C54" i="13"/>
  <c r="C69" i="13" s="1"/>
  <c r="B53" i="13"/>
  <c r="B54" i="13" s="1"/>
  <c r="B69" i="13" s="1"/>
  <c r="I68" i="13"/>
  <c r="C68" i="13"/>
  <c r="D68" i="13"/>
  <c r="E68" i="13"/>
  <c r="F68" i="13"/>
  <c r="F69" i="13"/>
  <c r="G68" i="13"/>
  <c r="B68" i="13"/>
  <c r="C233" i="24"/>
  <c r="C232" i="24"/>
  <c r="C231" i="24"/>
  <c r="D181" i="24"/>
  <c r="D237" i="24"/>
  <c r="C181" i="24"/>
  <c r="C237" i="24" s="1"/>
  <c r="D180" i="24"/>
  <c r="D236" i="24" s="1"/>
  <c r="C180" i="24"/>
  <c r="C236" i="24" s="1"/>
  <c r="D179" i="24"/>
  <c r="D235" i="24" s="1"/>
  <c r="C179" i="24"/>
  <c r="C182" i="24" s="1"/>
  <c r="N65" i="9"/>
  <c r="N66" i="9" s="1"/>
  <c r="M65" i="9"/>
  <c r="L65" i="9"/>
  <c r="K65" i="9"/>
  <c r="J65" i="9"/>
  <c r="I65" i="9"/>
  <c r="O64" i="9"/>
  <c r="O63" i="9"/>
  <c r="V63" i="9"/>
  <c r="O62" i="9"/>
  <c r="O61" i="9"/>
  <c r="O60" i="9"/>
  <c r="O59" i="9"/>
  <c r="O58" i="9"/>
  <c r="O57" i="9"/>
  <c r="O56" i="9"/>
  <c r="O65" i="9" s="1"/>
  <c r="O55" i="9"/>
  <c r="V55" i="9"/>
  <c r="O54" i="9"/>
  <c r="O53" i="9"/>
  <c r="N51" i="9"/>
  <c r="M51" i="9"/>
  <c r="M52" i="9" s="1"/>
  <c r="M66" i="9" s="1"/>
  <c r="L51" i="9"/>
  <c r="L52" i="9" s="1"/>
  <c r="L66" i="9" s="1"/>
  <c r="K51" i="9"/>
  <c r="K52" i="9" s="1"/>
  <c r="K66" i="9" s="1"/>
  <c r="J51" i="9"/>
  <c r="I51" i="9"/>
  <c r="I52" i="9" s="1"/>
  <c r="I66" i="9" s="1"/>
  <c r="O50" i="9"/>
  <c r="O49" i="9"/>
  <c r="O48" i="9"/>
  <c r="O47" i="9"/>
  <c r="V47" i="9" s="1"/>
  <c r="O46" i="9"/>
  <c r="O45" i="9"/>
  <c r="O44" i="9"/>
  <c r="O43" i="9"/>
  <c r="O42" i="9"/>
  <c r="O41" i="9"/>
  <c r="N40" i="9"/>
  <c r="N52" i="9"/>
  <c r="M40" i="9"/>
  <c r="L40" i="9"/>
  <c r="K40" i="9"/>
  <c r="J40" i="9"/>
  <c r="J52" i="9" s="1"/>
  <c r="J66" i="9" s="1"/>
  <c r="I40" i="9"/>
  <c r="O39" i="9"/>
  <c r="O38" i="9"/>
  <c r="O37" i="9"/>
  <c r="O36" i="9"/>
  <c r="O35" i="9"/>
  <c r="O34" i="9"/>
  <c r="O33" i="9"/>
  <c r="O32" i="9"/>
  <c r="O31" i="9"/>
  <c r="O30" i="9"/>
  <c r="O29" i="9"/>
  <c r="O28" i="9"/>
  <c r="O27" i="9"/>
  <c r="O26" i="9"/>
  <c r="O25" i="9"/>
  <c r="V25" i="9" s="1"/>
  <c r="O24" i="9"/>
  <c r="O23" i="9"/>
  <c r="O22" i="9"/>
  <c r="O21" i="9"/>
  <c r="O20" i="9"/>
  <c r="O19" i="9"/>
  <c r="O18" i="9"/>
  <c r="O17" i="9"/>
  <c r="O16" i="9"/>
  <c r="O15" i="9"/>
  <c r="O14" i="9"/>
  <c r="O13" i="9"/>
  <c r="O12" i="9"/>
  <c r="O11" i="9"/>
  <c r="O10" i="9"/>
  <c r="V10" i="9" s="1"/>
  <c r="O9" i="9"/>
  <c r="V9" i="9" s="1"/>
  <c r="O8" i="9"/>
  <c r="O7" i="9"/>
  <c r="G40" i="9"/>
  <c r="F40" i="9"/>
  <c r="E40" i="9"/>
  <c r="D40" i="9"/>
  <c r="C40" i="9"/>
  <c r="B40" i="9"/>
  <c r="B52" i="9" s="1"/>
  <c r="G51" i="9"/>
  <c r="G52" i="9" s="1"/>
  <c r="G66" i="9" s="1"/>
  <c r="F51" i="9"/>
  <c r="F52" i="9"/>
  <c r="F66" i="9"/>
  <c r="E51" i="9"/>
  <c r="E52" i="9" s="1"/>
  <c r="D51" i="9"/>
  <c r="C51" i="9"/>
  <c r="C52" i="9" s="1"/>
  <c r="C66" i="9" s="1"/>
  <c r="B51" i="9"/>
  <c r="G65" i="9"/>
  <c r="F65" i="9"/>
  <c r="E65" i="9"/>
  <c r="D65" i="9"/>
  <c r="C65" i="9"/>
  <c r="B65" i="9"/>
  <c r="H64" i="9"/>
  <c r="V64" i="9" s="1"/>
  <c r="H63" i="9"/>
  <c r="H62" i="9"/>
  <c r="H61" i="9"/>
  <c r="V61" i="9" s="1"/>
  <c r="H60" i="9"/>
  <c r="V60" i="9" s="1"/>
  <c r="H59" i="9"/>
  <c r="H58" i="9"/>
  <c r="V58" i="9" s="1"/>
  <c r="H57" i="9"/>
  <c r="V57" i="9" s="1"/>
  <c r="H56" i="9"/>
  <c r="V56" i="9" s="1"/>
  <c r="V65" i="9" s="1"/>
  <c r="H55" i="9"/>
  <c r="H54" i="9"/>
  <c r="H53" i="9"/>
  <c r="H50" i="9"/>
  <c r="H49" i="9"/>
  <c r="V49" i="9"/>
  <c r="H48" i="9"/>
  <c r="V48" i="9" s="1"/>
  <c r="H47" i="9"/>
  <c r="H46" i="9"/>
  <c r="V46" i="9" s="1"/>
  <c r="H45" i="9"/>
  <c r="V45" i="9"/>
  <c r="H44" i="9"/>
  <c r="V44" i="9" s="1"/>
  <c r="H43" i="9"/>
  <c r="V43" i="9"/>
  <c r="H42" i="9"/>
  <c r="V42" i="9" s="1"/>
  <c r="H41" i="9"/>
  <c r="H39" i="9"/>
  <c r="V39" i="9"/>
  <c r="H38" i="9"/>
  <c r="V38" i="9" s="1"/>
  <c r="H37" i="9"/>
  <c r="V37" i="9" s="1"/>
  <c r="H36" i="9"/>
  <c r="H35" i="9"/>
  <c r="H34" i="9"/>
  <c r="V34" i="9" s="1"/>
  <c r="H33" i="9"/>
  <c r="H32" i="9"/>
  <c r="H31" i="9"/>
  <c r="V31" i="9"/>
  <c r="H30" i="9"/>
  <c r="V30" i="9" s="1"/>
  <c r="H29" i="9"/>
  <c r="V29" i="9" s="1"/>
  <c r="H28" i="9"/>
  <c r="H27" i="9"/>
  <c r="V27" i="9" s="1"/>
  <c r="H26" i="9"/>
  <c r="V26" i="9" s="1"/>
  <c r="H25" i="9"/>
  <c r="H24" i="9"/>
  <c r="V24" i="9"/>
  <c r="H23" i="9"/>
  <c r="V23" i="9" s="1"/>
  <c r="H22" i="9"/>
  <c r="H21" i="9"/>
  <c r="H20" i="9"/>
  <c r="H19" i="9"/>
  <c r="V19" i="9" s="1"/>
  <c r="H18" i="9"/>
  <c r="V18" i="9" s="1"/>
  <c r="H17" i="9"/>
  <c r="H16" i="9"/>
  <c r="V16" i="9" s="1"/>
  <c r="H15" i="9"/>
  <c r="V15" i="9"/>
  <c r="H14" i="9"/>
  <c r="H13" i="9"/>
  <c r="H12" i="9"/>
  <c r="V12" i="9" s="1"/>
  <c r="H11" i="9"/>
  <c r="V11" i="9" s="1"/>
  <c r="H10" i="9"/>
  <c r="H9" i="9"/>
  <c r="H8" i="9"/>
  <c r="V8" i="9"/>
  <c r="H7" i="9"/>
  <c r="P7" i="9"/>
  <c r="V59" i="9"/>
  <c r="P54" i="9"/>
  <c r="Q54" i="9"/>
  <c r="R54" i="9"/>
  <c r="S54" i="9"/>
  <c r="T54" i="9"/>
  <c r="U54" i="9"/>
  <c r="U65" i="9" s="1"/>
  <c r="P55" i="9"/>
  <c r="Q55" i="9"/>
  <c r="R55" i="9"/>
  <c r="R65" i="9" s="1"/>
  <c r="S55" i="9"/>
  <c r="T55" i="9"/>
  <c r="U55" i="9"/>
  <c r="P56" i="9"/>
  <c r="Q56" i="9"/>
  <c r="R56" i="9"/>
  <c r="S56" i="9"/>
  <c r="T56" i="9"/>
  <c r="T65" i="9" s="1"/>
  <c r="U56" i="9"/>
  <c r="P57" i="9"/>
  <c r="Q57" i="9"/>
  <c r="R57" i="9"/>
  <c r="S57" i="9"/>
  <c r="T57" i="9"/>
  <c r="U57" i="9"/>
  <c r="P58" i="9"/>
  <c r="Q58" i="9"/>
  <c r="R58" i="9"/>
  <c r="S58" i="9"/>
  <c r="T58" i="9"/>
  <c r="U58" i="9"/>
  <c r="P59" i="9"/>
  <c r="Q59" i="9"/>
  <c r="R59" i="9"/>
  <c r="S59" i="9"/>
  <c r="T59" i="9"/>
  <c r="U59" i="9"/>
  <c r="P60" i="9"/>
  <c r="Q60" i="9"/>
  <c r="R60" i="9"/>
  <c r="S60" i="9"/>
  <c r="T60" i="9"/>
  <c r="U60" i="9"/>
  <c r="P61" i="9"/>
  <c r="Q61" i="9"/>
  <c r="R61" i="9"/>
  <c r="S61" i="9"/>
  <c r="T61" i="9"/>
  <c r="U61" i="9"/>
  <c r="P62" i="9"/>
  <c r="Q62" i="9"/>
  <c r="R62" i="9"/>
  <c r="S62" i="9"/>
  <c r="T62" i="9"/>
  <c r="U62" i="9"/>
  <c r="P63" i="9"/>
  <c r="Q63" i="9"/>
  <c r="R63" i="9"/>
  <c r="S63" i="9"/>
  <c r="T63" i="9"/>
  <c r="U63" i="9"/>
  <c r="P64" i="9"/>
  <c r="Q64" i="9"/>
  <c r="R64" i="9"/>
  <c r="S64" i="9"/>
  <c r="T64" i="9"/>
  <c r="U64" i="9"/>
  <c r="U53" i="9"/>
  <c r="T53" i="9"/>
  <c r="S53" i="9"/>
  <c r="S65" i="9" s="1"/>
  <c r="R53" i="9"/>
  <c r="Q53" i="9"/>
  <c r="Q65" i="9" s="1"/>
  <c r="P53" i="9"/>
  <c r="P65" i="9" s="1"/>
  <c r="P42" i="9"/>
  <c r="P51" i="9" s="1"/>
  <c r="Q42" i="9"/>
  <c r="R42" i="9"/>
  <c r="S42" i="9"/>
  <c r="T42" i="9"/>
  <c r="U42" i="9"/>
  <c r="P43" i="9"/>
  <c r="Q43" i="9"/>
  <c r="Q51" i="9" s="1"/>
  <c r="R43" i="9"/>
  <c r="S43" i="9"/>
  <c r="T43" i="9"/>
  <c r="U43" i="9"/>
  <c r="P44" i="9"/>
  <c r="Q44" i="9"/>
  <c r="R44" i="9"/>
  <c r="S44" i="9"/>
  <c r="T44" i="9"/>
  <c r="U44" i="9"/>
  <c r="P45" i="9"/>
  <c r="Q45" i="9"/>
  <c r="R45" i="9"/>
  <c r="S45" i="9"/>
  <c r="T45" i="9"/>
  <c r="U45" i="9"/>
  <c r="U51" i="9" s="1"/>
  <c r="P46" i="9"/>
  <c r="Q46" i="9"/>
  <c r="R46" i="9"/>
  <c r="S46" i="9"/>
  <c r="T46" i="9"/>
  <c r="U46" i="9"/>
  <c r="P47" i="9"/>
  <c r="Q47" i="9"/>
  <c r="R47" i="9"/>
  <c r="S47" i="9"/>
  <c r="T47" i="9"/>
  <c r="U47" i="9"/>
  <c r="P48" i="9"/>
  <c r="Q48" i="9"/>
  <c r="R48" i="9"/>
  <c r="S48" i="9"/>
  <c r="T48" i="9"/>
  <c r="U48" i="9"/>
  <c r="P49" i="9"/>
  <c r="Q49" i="9"/>
  <c r="R49" i="9"/>
  <c r="S49" i="9"/>
  <c r="T49" i="9"/>
  <c r="U49" i="9"/>
  <c r="P50" i="9"/>
  <c r="Q50" i="9"/>
  <c r="R50" i="9"/>
  <c r="S50" i="9"/>
  <c r="T50" i="9"/>
  <c r="U50" i="9"/>
  <c r="U41" i="9"/>
  <c r="T41" i="9"/>
  <c r="T51" i="9" s="1"/>
  <c r="S41" i="9"/>
  <c r="S51" i="9" s="1"/>
  <c r="R41" i="9"/>
  <c r="R51" i="9" s="1"/>
  <c r="Q41" i="9"/>
  <c r="P41" i="9"/>
  <c r="P8" i="9"/>
  <c r="P40" i="9" s="1"/>
  <c r="Q8" i="9"/>
  <c r="Q40" i="9" s="1"/>
  <c r="R8" i="9"/>
  <c r="S8" i="9"/>
  <c r="T8" i="9"/>
  <c r="U8" i="9"/>
  <c r="P9" i="9"/>
  <c r="Q9" i="9"/>
  <c r="R9" i="9"/>
  <c r="S9" i="9"/>
  <c r="T9" i="9"/>
  <c r="U9" i="9"/>
  <c r="U40" i="9" s="1"/>
  <c r="U52" i="9" s="1"/>
  <c r="U66" i="9" s="1"/>
  <c r="P10" i="9"/>
  <c r="Q10" i="9"/>
  <c r="R10" i="9"/>
  <c r="S10" i="9"/>
  <c r="T10" i="9"/>
  <c r="U10" i="9"/>
  <c r="P11" i="9"/>
  <c r="Q11" i="9"/>
  <c r="R11" i="9"/>
  <c r="S11" i="9"/>
  <c r="T11" i="9"/>
  <c r="U11" i="9"/>
  <c r="P12" i="9"/>
  <c r="Q12" i="9"/>
  <c r="R12" i="9"/>
  <c r="S12" i="9"/>
  <c r="T12" i="9"/>
  <c r="U12" i="9"/>
  <c r="P13" i="9"/>
  <c r="Q13" i="9"/>
  <c r="R13" i="9"/>
  <c r="S13" i="9"/>
  <c r="T13" i="9"/>
  <c r="U13" i="9"/>
  <c r="P14" i="9"/>
  <c r="Q14" i="9"/>
  <c r="R14" i="9"/>
  <c r="S14" i="9"/>
  <c r="T14" i="9"/>
  <c r="U14" i="9"/>
  <c r="P15" i="9"/>
  <c r="Q15" i="9"/>
  <c r="R15" i="9"/>
  <c r="S15" i="9"/>
  <c r="T15" i="9"/>
  <c r="U15" i="9"/>
  <c r="P16" i="9"/>
  <c r="Q16" i="9"/>
  <c r="R16" i="9"/>
  <c r="S16" i="9"/>
  <c r="T16" i="9"/>
  <c r="U16" i="9"/>
  <c r="P17" i="9"/>
  <c r="Q17" i="9"/>
  <c r="R17" i="9"/>
  <c r="S17" i="9"/>
  <c r="T17" i="9"/>
  <c r="U17" i="9"/>
  <c r="P18" i="9"/>
  <c r="Q18" i="9"/>
  <c r="R18" i="9"/>
  <c r="S18" i="9"/>
  <c r="T18" i="9"/>
  <c r="U18" i="9"/>
  <c r="P19" i="9"/>
  <c r="Q19" i="9"/>
  <c r="R19" i="9"/>
  <c r="S19" i="9"/>
  <c r="T19" i="9"/>
  <c r="U19" i="9"/>
  <c r="P20" i="9"/>
  <c r="Q20" i="9"/>
  <c r="R20" i="9"/>
  <c r="S20" i="9"/>
  <c r="T20" i="9"/>
  <c r="U20" i="9"/>
  <c r="P21" i="9"/>
  <c r="Q21" i="9"/>
  <c r="R21" i="9"/>
  <c r="S21" i="9"/>
  <c r="T21" i="9"/>
  <c r="U21" i="9"/>
  <c r="P22" i="9"/>
  <c r="Q22" i="9"/>
  <c r="R22" i="9"/>
  <c r="S22" i="9"/>
  <c r="T22" i="9"/>
  <c r="U22" i="9"/>
  <c r="P23" i="9"/>
  <c r="Q23" i="9"/>
  <c r="R23" i="9"/>
  <c r="S23" i="9"/>
  <c r="T23" i="9"/>
  <c r="U23" i="9"/>
  <c r="P24" i="9"/>
  <c r="Q24" i="9"/>
  <c r="R24" i="9"/>
  <c r="S24" i="9"/>
  <c r="T24" i="9"/>
  <c r="U24" i="9"/>
  <c r="P25" i="9"/>
  <c r="Q25" i="9"/>
  <c r="R25" i="9"/>
  <c r="S25" i="9"/>
  <c r="T25" i="9"/>
  <c r="U25" i="9"/>
  <c r="P26" i="9"/>
  <c r="Q26" i="9"/>
  <c r="R26" i="9"/>
  <c r="S26" i="9"/>
  <c r="T26" i="9"/>
  <c r="U26" i="9"/>
  <c r="P27" i="9"/>
  <c r="Q27" i="9"/>
  <c r="R27" i="9"/>
  <c r="S27" i="9"/>
  <c r="T27" i="9"/>
  <c r="U27" i="9"/>
  <c r="P28" i="9"/>
  <c r="Q28" i="9"/>
  <c r="R28" i="9"/>
  <c r="S28" i="9"/>
  <c r="T28" i="9"/>
  <c r="U28" i="9"/>
  <c r="P29" i="9"/>
  <c r="Q29" i="9"/>
  <c r="R29" i="9"/>
  <c r="S29" i="9"/>
  <c r="T29" i="9"/>
  <c r="U29" i="9"/>
  <c r="P30" i="9"/>
  <c r="Q30" i="9"/>
  <c r="R30" i="9"/>
  <c r="S30" i="9"/>
  <c r="T30" i="9"/>
  <c r="U30" i="9"/>
  <c r="P31" i="9"/>
  <c r="Q31" i="9"/>
  <c r="R31" i="9"/>
  <c r="S31" i="9"/>
  <c r="T31" i="9"/>
  <c r="U31" i="9"/>
  <c r="P32" i="9"/>
  <c r="Q32" i="9"/>
  <c r="R32" i="9"/>
  <c r="S32" i="9"/>
  <c r="T32" i="9"/>
  <c r="U32" i="9"/>
  <c r="P33" i="9"/>
  <c r="Q33" i="9"/>
  <c r="R33" i="9"/>
  <c r="S33" i="9"/>
  <c r="T33" i="9"/>
  <c r="U33" i="9"/>
  <c r="P34" i="9"/>
  <c r="Q34" i="9"/>
  <c r="R34" i="9"/>
  <c r="S34" i="9"/>
  <c r="T34" i="9"/>
  <c r="U34" i="9"/>
  <c r="P35" i="9"/>
  <c r="Q35" i="9"/>
  <c r="R35" i="9"/>
  <c r="S35" i="9"/>
  <c r="T35" i="9"/>
  <c r="U35" i="9"/>
  <c r="P36" i="9"/>
  <c r="Q36" i="9"/>
  <c r="R36" i="9"/>
  <c r="S36" i="9"/>
  <c r="T36" i="9"/>
  <c r="U36" i="9"/>
  <c r="P37" i="9"/>
  <c r="Q37" i="9"/>
  <c r="R37" i="9"/>
  <c r="S37" i="9"/>
  <c r="T37" i="9"/>
  <c r="U37" i="9"/>
  <c r="P38" i="9"/>
  <c r="Q38" i="9"/>
  <c r="R38" i="9"/>
  <c r="S38" i="9"/>
  <c r="T38" i="9"/>
  <c r="U38" i="9"/>
  <c r="P39" i="9"/>
  <c r="Q39" i="9"/>
  <c r="R39" i="9"/>
  <c r="S39" i="9"/>
  <c r="T39" i="9"/>
  <c r="U39" i="9"/>
  <c r="V7" i="9"/>
  <c r="U7" i="9"/>
  <c r="T7" i="9"/>
  <c r="T40" i="9" s="1"/>
  <c r="S7" i="9"/>
  <c r="R7" i="9"/>
  <c r="R40" i="9" s="1"/>
  <c r="Q7" i="9"/>
  <c r="B52" i="27"/>
  <c r="B58" i="27" s="1"/>
  <c r="G53" i="4"/>
  <c r="G68" i="4" s="1"/>
  <c r="P53" i="4"/>
  <c r="C234" i="24"/>
  <c r="C235" i="24"/>
  <c r="C238" i="24" s="1"/>
  <c r="E238" i="24"/>
  <c r="D182" i="24"/>
  <c r="D238" i="24" s="1"/>
  <c r="V53" i="9"/>
  <c r="V54" i="9"/>
  <c r="V62" i="9"/>
  <c r="O51" i="9"/>
  <c r="V50" i="9"/>
  <c r="V32" i="9"/>
  <c r="V17" i="9"/>
  <c r="V20" i="9"/>
  <c r="V28" i="9"/>
  <c r="V35" i="9"/>
  <c r="V13" i="9"/>
  <c r="V21" i="9"/>
  <c r="V36" i="9"/>
  <c r="V33" i="9"/>
  <c r="V14" i="9"/>
  <c r="V22" i="9"/>
  <c r="H65" i="9"/>
  <c r="V41" i="9"/>
  <c r="D52" i="9"/>
  <c r="D66" i="9" s="1"/>
  <c r="S40" i="9"/>
  <c r="S55" i="28"/>
  <c r="N58" i="28"/>
  <c r="S42" i="28"/>
  <c r="S48" i="28"/>
  <c r="J52" i="28"/>
  <c r="J58" i="28" s="1"/>
  <c r="K52" i="28"/>
  <c r="S9" i="28"/>
  <c r="S17" i="28"/>
  <c r="S21" i="28"/>
  <c r="S25" i="28"/>
  <c r="S29" i="28"/>
  <c r="S33" i="28"/>
  <c r="S7" i="28"/>
  <c r="S11" i="28"/>
  <c r="S31" i="28"/>
  <c r="S38" i="28"/>
  <c r="S8" i="28"/>
  <c r="S12" i="28"/>
  <c r="S35" i="28"/>
  <c r="I52" i="28"/>
  <c r="S24" i="28"/>
  <c r="S28" i="28"/>
  <c r="S32" i="28"/>
  <c r="S39" i="28"/>
  <c r="B52" i="28"/>
  <c r="S66" i="4"/>
  <c r="S61" i="4"/>
  <c r="P68" i="4"/>
  <c r="Q67" i="4"/>
  <c r="K68" i="4"/>
  <c r="S57" i="4"/>
  <c r="S58" i="4"/>
  <c r="R53" i="4"/>
  <c r="R68" i="4"/>
  <c r="S43" i="4"/>
  <c r="S50" i="4"/>
  <c r="S44" i="4"/>
  <c r="S45" i="4"/>
  <c r="S51" i="4"/>
  <c r="S46" i="4"/>
  <c r="S36" i="4"/>
  <c r="S9" i="4"/>
  <c r="S37" i="4"/>
  <c r="S26" i="4"/>
  <c r="S34" i="4"/>
  <c r="S33" i="4"/>
  <c r="S38" i="4"/>
  <c r="S19" i="4"/>
  <c r="S27" i="4"/>
  <c r="S12" i="4"/>
  <c r="S20" i="4"/>
  <c r="S13" i="4"/>
  <c r="L53" i="4"/>
  <c r="L68" i="4"/>
  <c r="S8" i="4"/>
  <c r="S28" i="4"/>
  <c r="S21" i="4"/>
  <c r="E52" i="27"/>
  <c r="E58" i="27"/>
  <c r="D69" i="13"/>
  <c r="E69" i="13"/>
  <c r="Q52" i="28" l="1"/>
  <c r="S52" i="28" s="1"/>
  <c r="T52" i="9"/>
  <c r="T66" i="9" s="1"/>
  <c r="B66" i="9"/>
  <c r="B68" i="4"/>
  <c r="H53" i="4"/>
  <c r="H68" i="4" s="1"/>
  <c r="Q53" i="4"/>
  <c r="Q68" i="4" s="1"/>
  <c r="H52" i="28"/>
  <c r="Q52" i="9"/>
  <c r="Q66" i="9" s="1"/>
  <c r="H52" i="27"/>
  <c r="J52" i="27" s="1"/>
  <c r="J40" i="27"/>
  <c r="S52" i="9"/>
  <c r="S66" i="9" s="1"/>
  <c r="O52" i="9"/>
  <c r="O66" i="9" s="1"/>
  <c r="P52" i="9"/>
  <c r="P66" i="9" s="1"/>
  <c r="V40" i="9"/>
  <c r="R52" i="9"/>
  <c r="R66" i="9" s="1"/>
  <c r="S52" i="4"/>
  <c r="S53" i="4" s="1"/>
  <c r="S68" i="4" s="1"/>
  <c r="S41" i="4"/>
  <c r="E66" i="9"/>
  <c r="J42" i="13"/>
  <c r="V51" i="9"/>
  <c r="G58" i="27"/>
  <c r="H58" i="28"/>
  <c r="J53" i="13"/>
  <c r="J54" i="13" s="1"/>
  <c r="J69" i="13" s="1"/>
  <c r="O52" i="28"/>
  <c r="O58" i="28" s="1"/>
  <c r="H58" i="27"/>
  <c r="J58" i="27" s="1"/>
  <c r="H53" i="13"/>
  <c r="I58" i="28"/>
  <c r="Q58" i="28" s="1"/>
  <c r="H51" i="9"/>
  <c r="H52" i="4"/>
  <c r="Q57" i="28"/>
  <c r="S57" i="28" s="1"/>
  <c r="G52" i="27"/>
  <c r="H68" i="13"/>
  <c r="H57" i="28"/>
  <c r="O40" i="9"/>
  <c r="H40" i="28"/>
  <c r="S40" i="28" s="1"/>
  <c r="H40" i="9"/>
  <c r="Q52" i="4"/>
  <c r="S58" i="28" l="1"/>
  <c r="H54" i="13"/>
  <c r="H69" i="13" s="1"/>
  <c r="H52" i="9"/>
  <c r="H66" i="9" s="1"/>
  <c r="V52" i="9"/>
  <c r="V66" i="9" s="1"/>
</calcChain>
</file>

<file path=xl/sharedStrings.xml><?xml version="1.0" encoding="utf-8"?>
<sst xmlns="http://schemas.openxmlformats.org/spreadsheetml/2006/main" count="1021" uniqueCount="193">
  <si>
    <t>市町村・</t>
  </si>
  <si>
    <t>一部事務</t>
  </si>
  <si>
    <t>組合名</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</si>
  <si>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</si>
  <si>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</si>
  <si>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</si>
  <si>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</si>
  <si>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</si>
  <si>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</si>
  <si>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</si>
  <si>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</si>
  <si>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</si>
  <si>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</si>
  <si>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</si>
  <si>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</si>
  <si>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</si>
  <si>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</si>
  <si>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</si>
  <si>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</si>
  <si>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</si>
  <si>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</si>
  <si>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</si>
  <si>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</si>
  <si>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</si>
  <si>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</si>
  <si>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</si>
  <si>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</si>
  <si>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</si>
  <si>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</si>
  <si>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</si>
  <si>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</si>
  <si>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</si>
  <si>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</si>
  <si>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</si>
  <si>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</si>
  <si>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</si>
  <si>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市計</t>
  </si>
  <si>
    <t>島本町</t>
  </si>
  <si>
    <t>豊能町</t>
  </si>
  <si>
    <t>能勢町</t>
  </si>
  <si>
    <t>忠岡町</t>
  </si>
  <si>
    <t>熊取町</t>
  </si>
  <si>
    <t>田尻町</t>
  </si>
  <si>
    <t>岬町</t>
  </si>
  <si>
    <t>太子町</t>
  </si>
  <si>
    <t>河南町</t>
  </si>
  <si>
    <t>千早赤阪村</t>
  </si>
  <si>
    <t>町村計</t>
  </si>
  <si>
    <t>市町村計</t>
  </si>
  <si>
    <t>（単位：千円）</t>
  </si>
  <si>
    <t>ご　　み　　関　　係　　経　　費</t>
  </si>
  <si>
    <t>国庫支出金</t>
  </si>
  <si>
    <t>府支出金</t>
  </si>
  <si>
    <t>地方債</t>
  </si>
  <si>
    <t>使用料及び</t>
  </si>
  <si>
    <t>その他</t>
  </si>
  <si>
    <t>計</t>
  </si>
  <si>
    <t>一般財源</t>
  </si>
  <si>
    <t>合計</t>
  </si>
  <si>
    <t>手数料</t>
  </si>
  <si>
    <t>府合計</t>
  </si>
  <si>
    <t>建  　設　　改　　良　　費</t>
  </si>
  <si>
    <t>処　　理　　及　　び　　維　　持　　管　　理　　費</t>
  </si>
  <si>
    <t>工　　事　　費</t>
  </si>
  <si>
    <t>調査費</t>
  </si>
  <si>
    <t>小計</t>
  </si>
  <si>
    <t>人件費</t>
  </si>
  <si>
    <t>処　　理　　費</t>
  </si>
  <si>
    <t>車輌等</t>
  </si>
  <si>
    <t>委託費</t>
  </si>
  <si>
    <t>中間処理施設</t>
  </si>
  <si>
    <t>最終処分場</t>
  </si>
  <si>
    <t>収集運搬費</t>
  </si>
  <si>
    <t>中間処理費</t>
  </si>
  <si>
    <t>最終処分費</t>
  </si>
  <si>
    <t>購入費</t>
  </si>
  <si>
    <t>市町村・一部</t>
  </si>
  <si>
    <t>事務組合名</t>
  </si>
  <si>
    <t>（単位:人）</t>
  </si>
  <si>
    <t>一般職</t>
  </si>
  <si>
    <t>技能職</t>
  </si>
  <si>
    <t>事務</t>
  </si>
  <si>
    <t>技術</t>
  </si>
  <si>
    <t>岸和田市貝塚市　　　　　　　　　　　　　　　　　　　　　　　　　　　　　　　　　　　　　　　　　　　　　　　　　　　　　　　　　　　　　　　　　　　　　　　　　　　　　　　　　　　　　　　　　　　　　　　清掃施設組合</t>
    <rPh sb="102" eb="104">
      <t>セイソウ</t>
    </rPh>
    <rPh sb="104" eb="106">
      <t>シセツ</t>
    </rPh>
    <rPh sb="106" eb="108">
      <t>クミアイ</t>
    </rPh>
    <phoneticPr fontId="2"/>
  </si>
  <si>
    <t>市町村</t>
    <rPh sb="0" eb="3">
      <t>シチョウソン</t>
    </rPh>
    <phoneticPr fontId="2"/>
  </si>
  <si>
    <t>分担金</t>
    <rPh sb="0" eb="3">
      <t>ブンタンキン</t>
    </rPh>
    <phoneticPr fontId="2"/>
  </si>
  <si>
    <t>一部事務組合計</t>
    <rPh sb="6" eb="7">
      <t>ケイ</t>
    </rPh>
    <phoneticPr fontId="2"/>
  </si>
  <si>
    <t>一部事務組合計</t>
    <rPh sb="0" eb="2">
      <t>イチブ</t>
    </rPh>
    <rPh sb="2" eb="4">
      <t>ジム</t>
    </rPh>
    <rPh sb="4" eb="6">
      <t>クミアイ</t>
    </rPh>
    <rPh sb="6" eb="7">
      <t>ケイ</t>
    </rPh>
    <phoneticPr fontId="2"/>
  </si>
  <si>
    <t>府合計</t>
    <rPh sb="0" eb="1">
      <t>フ</t>
    </rPh>
    <rPh sb="1" eb="3">
      <t>ゴウケイ</t>
    </rPh>
    <phoneticPr fontId="2"/>
  </si>
  <si>
    <t>一部事務組合計</t>
    <rPh sb="5" eb="7">
      <t>ゴウケイ</t>
    </rPh>
    <phoneticPr fontId="2"/>
  </si>
  <si>
    <t>市町村・</t>
    <rPh sb="0" eb="3">
      <t>シチョウソン</t>
    </rPh>
    <phoneticPr fontId="2"/>
  </si>
  <si>
    <t>一部事務</t>
    <rPh sb="0" eb="2">
      <t>イチブ</t>
    </rPh>
    <rPh sb="2" eb="4">
      <t>ジム</t>
    </rPh>
    <phoneticPr fontId="2"/>
  </si>
  <si>
    <t>組合名</t>
    <rPh sb="0" eb="2">
      <t>クミアイ</t>
    </rPh>
    <rPh sb="2" eb="3">
      <t>ナ</t>
    </rPh>
    <phoneticPr fontId="2"/>
  </si>
  <si>
    <t>し　　　尿</t>
    <rPh sb="4" eb="5">
      <t>ニョウ</t>
    </rPh>
    <phoneticPr fontId="2"/>
  </si>
  <si>
    <t>泉南清掃
事務組合</t>
    <rPh sb="0" eb="2">
      <t>センナン</t>
    </rPh>
    <rPh sb="2" eb="4">
      <t>セイソウ</t>
    </rPh>
    <rPh sb="5" eb="7">
      <t>ジム</t>
    </rPh>
    <rPh sb="7" eb="9">
      <t>クミアイ</t>
    </rPh>
    <phoneticPr fontId="2"/>
  </si>
  <si>
    <t>調査</t>
    <rPh sb="0" eb="2">
      <t>チョウサ</t>
    </rPh>
    <phoneticPr fontId="2"/>
  </si>
  <si>
    <t>研究費</t>
  </si>
  <si>
    <t>収集運搬施設</t>
    <rPh sb="0" eb="2">
      <t>シュウシュウ</t>
    </rPh>
    <rPh sb="2" eb="4">
      <t>ウンパン</t>
    </rPh>
    <phoneticPr fontId="2"/>
  </si>
  <si>
    <t>南河内環境  　　                                                                                                                                               事業組合</t>
    <rPh sb="3" eb="5">
      <t>カンキョウ</t>
    </rPh>
    <rPh sb="152" eb="154">
      <t>ジギョウ</t>
    </rPh>
    <phoneticPr fontId="2"/>
  </si>
  <si>
    <t>３　委託・許可件数</t>
    <rPh sb="7" eb="9">
      <t>ケンスウ</t>
    </rPh>
    <phoneticPr fontId="2"/>
  </si>
  <si>
    <t>区分</t>
    <rPh sb="0" eb="2">
      <t>クブン</t>
    </rPh>
    <phoneticPr fontId="2"/>
  </si>
  <si>
    <t>ご　み　（件）</t>
  </si>
  <si>
    <t>し　尿　（件）</t>
  </si>
  <si>
    <t>委託</t>
  </si>
  <si>
    <t>許可</t>
  </si>
  <si>
    <t>（法第6条の2）</t>
    <rPh sb="1" eb="2">
      <t>ホウ</t>
    </rPh>
    <rPh sb="2" eb="3">
      <t>ダイ</t>
    </rPh>
    <rPh sb="4" eb="5">
      <t>ジョウ</t>
    </rPh>
    <phoneticPr fontId="2"/>
  </si>
  <si>
    <t>（法第7条）</t>
    <rPh sb="1" eb="2">
      <t>ホウ</t>
    </rPh>
    <rPh sb="2" eb="3">
      <t>ダイ</t>
    </rPh>
    <rPh sb="4" eb="5">
      <t>ジョウ</t>
    </rPh>
    <phoneticPr fontId="2"/>
  </si>
  <si>
    <t>（浄化槽法第35条）</t>
    <rPh sb="1" eb="4">
      <t>ジョウカソウ</t>
    </rPh>
    <rPh sb="4" eb="5">
      <t>ホウ</t>
    </rPh>
    <rPh sb="5" eb="6">
      <t>ダイ</t>
    </rPh>
    <rPh sb="8" eb="9">
      <t>ジョウ</t>
    </rPh>
    <phoneticPr fontId="2"/>
  </si>
  <si>
    <t>収集運搬</t>
    <rPh sb="0" eb="2">
      <t>シュウシュウ</t>
    </rPh>
    <rPh sb="2" eb="4">
      <t>ウンパン</t>
    </rPh>
    <phoneticPr fontId="2"/>
  </si>
  <si>
    <t>中間処理</t>
    <rPh sb="0" eb="2">
      <t>チュウカン</t>
    </rPh>
    <rPh sb="2" eb="4">
      <t>ショリ</t>
    </rPh>
    <phoneticPr fontId="2"/>
  </si>
  <si>
    <t>最終処分場</t>
    <rPh sb="0" eb="2">
      <t>サイシュウ</t>
    </rPh>
    <rPh sb="2" eb="5">
      <t>ショブンジョウ</t>
    </rPh>
    <phoneticPr fontId="2"/>
  </si>
  <si>
    <t>計</t>
    <rPh sb="0" eb="1">
      <t>ケイ</t>
    </rPh>
    <phoneticPr fontId="2"/>
  </si>
  <si>
    <t>南河内環境    　　　　　　　　　　　　　　　　　　　　　　　　　　　　　　　　　　　　　　　　　　　　　　　　　　　　　　　　　　　　　　　　　　　　　　　　　　事業組合</t>
    <rPh sb="2" eb="3">
      <t>ウチ</t>
    </rPh>
    <rPh sb="3" eb="5">
      <t>カンキョウ</t>
    </rPh>
    <rPh sb="83" eb="85">
      <t>ジギョウ</t>
    </rPh>
    <phoneticPr fontId="2"/>
  </si>
  <si>
    <t>泉南清掃     　　　　　　　　　　　　　　　　　　　　　　　　　　　　　　　　　　　　　　　　　　　　　　　　　　　　　　　　　　　　　　　　　　　　　　　　　　　事務組合</t>
    <rPh sb="84" eb="86">
      <t>ジム</t>
    </rPh>
    <phoneticPr fontId="2"/>
  </si>
  <si>
    <t>第１章　一般廃棄物処理事業の状況</t>
    <rPh sb="0" eb="1">
      <t>ダイ</t>
    </rPh>
    <rPh sb="2" eb="3">
      <t>ショウ</t>
    </rPh>
    <rPh sb="4" eb="6">
      <t>イッパン</t>
    </rPh>
    <rPh sb="6" eb="9">
      <t>ハイキブツ</t>
    </rPh>
    <rPh sb="9" eb="11">
      <t>ショリ</t>
    </rPh>
    <rPh sb="11" eb="13">
      <t>ジギョウ</t>
    </rPh>
    <rPh sb="14" eb="16">
      <t>ジョウキョウ</t>
    </rPh>
    <phoneticPr fontId="2"/>
  </si>
  <si>
    <t>泉北環境整備
施設組合</t>
    <rPh sb="7" eb="9">
      <t>シセツ</t>
    </rPh>
    <rPh sb="9" eb="11">
      <t>クミアイ</t>
    </rPh>
    <phoneticPr fontId="2"/>
  </si>
  <si>
    <t>柏羽藤環境
事業組合</t>
    <rPh sb="6" eb="8">
      <t>ジギョウ</t>
    </rPh>
    <rPh sb="8" eb="10">
      <t>クミアイ</t>
    </rPh>
    <phoneticPr fontId="2"/>
  </si>
  <si>
    <t>泉佐野市田尻町
清掃施設組合</t>
    <rPh sb="8" eb="10">
      <t>セイソウ</t>
    </rPh>
    <rPh sb="10" eb="12">
      <t>シセツ</t>
    </rPh>
    <rPh sb="12" eb="14">
      <t>クミアイ</t>
    </rPh>
    <phoneticPr fontId="2"/>
  </si>
  <si>
    <t>東大阪都市
清掃施設組合</t>
    <rPh sb="6" eb="8">
      <t>セイソウ</t>
    </rPh>
    <rPh sb="8" eb="10">
      <t>シセツ</t>
    </rPh>
    <rPh sb="10" eb="12">
      <t>クミアイ</t>
    </rPh>
    <phoneticPr fontId="2"/>
  </si>
  <si>
    <t>四條畷市交野市
清掃施設組合</t>
    <rPh sb="8" eb="10">
      <t>セイソウ</t>
    </rPh>
    <rPh sb="10" eb="12">
      <t>シセツ</t>
    </rPh>
    <rPh sb="12" eb="14">
      <t>クミアイ</t>
    </rPh>
    <phoneticPr fontId="2"/>
  </si>
  <si>
    <t>南河内環境
事業組合</t>
    <rPh sb="3" eb="5">
      <t>カンキョウ</t>
    </rPh>
    <rPh sb="6" eb="8">
      <t>ジギョウ</t>
    </rPh>
    <rPh sb="8" eb="10">
      <t>クミアイ</t>
    </rPh>
    <phoneticPr fontId="2"/>
  </si>
  <si>
    <t>柏羽藤環境事業組合</t>
    <rPh sb="0" eb="1">
      <t>カシワ</t>
    </rPh>
    <rPh sb="1" eb="2">
      <t>バネ</t>
    </rPh>
    <rPh sb="2" eb="3">
      <t>フジ</t>
    </rPh>
    <rPh sb="3" eb="5">
      <t>カンキョウ</t>
    </rPh>
    <rPh sb="5" eb="7">
      <t>ジギョウ</t>
    </rPh>
    <rPh sb="7" eb="9">
      <t>クミアイ</t>
    </rPh>
    <phoneticPr fontId="2"/>
  </si>
  <si>
    <t>１　一般廃棄物処理事業経費の状況</t>
    <rPh sb="2" eb="4">
      <t>イッパン</t>
    </rPh>
    <rPh sb="4" eb="7">
      <t>ハイキブツ</t>
    </rPh>
    <rPh sb="7" eb="9">
      <t>ショリ</t>
    </rPh>
    <rPh sb="9" eb="11">
      <t>ジギョウ</t>
    </rPh>
    <rPh sb="11" eb="13">
      <t>ケイヒ</t>
    </rPh>
    <rPh sb="14" eb="16">
      <t>ジョウキョウ</t>
    </rPh>
    <phoneticPr fontId="2"/>
  </si>
  <si>
    <t>し　　尿　　関　　係　　経　　費</t>
    <rPh sb="3" eb="4">
      <t>ニョウ</t>
    </rPh>
    <phoneticPr fontId="2"/>
  </si>
  <si>
    <t>研究費</t>
    <rPh sb="0" eb="3">
      <t>ケンキュウヒ</t>
    </rPh>
    <phoneticPr fontId="2"/>
  </si>
  <si>
    <t>泉北環境
整備施設組合</t>
    <rPh sb="0" eb="2">
      <t>センボク</t>
    </rPh>
    <rPh sb="2" eb="4">
      <t>カンキョウ</t>
    </rPh>
    <rPh sb="5" eb="7">
      <t>セイビ</t>
    </rPh>
    <rPh sb="7" eb="9">
      <t>シセツ</t>
    </rPh>
    <rPh sb="9" eb="11">
      <t>クミアイ</t>
    </rPh>
    <phoneticPr fontId="2"/>
  </si>
  <si>
    <t>豊中市伊丹市
クリーンランド
（豊中市分）</t>
    <rPh sb="0" eb="3">
      <t>トヨナカシ</t>
    </rPh>
    <rPh sb="3" eb="6">
      <t>イタミシ</t>
    </rPh>
    <rPh sb="16" eb="19">
      <t>トヨナカシ</t>
    </rPh>
    <rPh sb="19" eb="20">
      <t>ブン</t>
    </rPh>
    <phoneticPr fontId="2"/>
  </si>
  <si>
    <t>東大阪都市
清掃施設組合</t>
    <rPh sb="0" eb="3">
      <t>ヒガシオオサカ</t>
    </rPh>
    <rPh sb="3" eb="5">
      <t>トシ</t>
    </rPh>
    <rPh sb="6" eb="8">
      <t>セイソウ</t>
    </rPh>
    <rPh sb="8" eb="10">
      <t>シセツ</t>
    </rPh>
    <rPh sb="10" eb="12">
      <t>クミアイ</t>
    </rPh>
    <phoneticPr fontId="2"/>
  </si>
  <si>
    <t>泉佐野市田尻町
清掃施設組合</t>
    <rPh sb="0" eb="4">
      <t>イズミサノシ</t>
    </rPh>
    <rPh sb="4" eb="7">
      <t>タジリチョウ</t>
    </rPh>
    <rPh sb="8" eb="10">
      <t>セイソウ</t>
    </rPh>
    <rPh sb="10" eb="12">
      <t>シセツ</t>
    </rPh>
    <rPh sb="12" eb="14">
      <t>クミアイ</t>
    </rPh>
    <phoneticPr fontId="2"/>
  </si>
  <si>
    <t>四條畷市交野市
清掃施設組合</t>
    <rPh sb="0" eb="4">
      <t>シジョウナワテシ</t>
    </rPh>
    <rPh sb="4" eb="7">
      <t>カタノシ</t>
    </rPh>
    <rPh sb="8" eb="10">
      <t>セイソウ</t>
    </rPh>
    <rPh sb="10" eb="12">
      <t>シセツ</t>
    </rPh>
    <rPh sb="12" eb="14">
      <t>クミアイ</t>
    </rPh>
    <phoneticPr fontId="2"/>
  </si>
  <si>
    <t>豊中市伊丹市
クリーンランド
（豊中市分）</t>
    <rPh sb="16" eb="19">
      <t>トヨナカシ</t>
    </rPh>
    <rPh sb="19" eb="20">
      <t>ブン</t>
    </rPh>
    <phoneticPr fontId="2"/>
  </si>
  <si>
    <t>北河内４市
リサイクル
施設組合</t>
    <rPh sb="0" eb="1">
      <t>キタ</t>
    </rPh>
    <rPh sb="1" eb="3">
      <t>カワウチ</t>
    </rPh>
    <rPh sb="4" eb="5">
      <t>シ</t>
    </rPh>
    <rPh sb="12" eb="14">
      <t>シセツ</t>
    </rPh>
    <rPh sb="14" eb="16">
      <t>クミアイ</t>
    </rPh>
    <phoneticPr fontId="2"/>
  </si>
  <si>
    <t>猪名川上流広域
ごみ処理施設組合
(豊能町,能勢町分)</t>
    <rPh sb="0" eb="3">
      <t>イナガワ</t>
    </rPh>
    <rPh sb="3" eb="5">
      <t>ジョウリュウ</t>
    </rPh>
    <rPh sb="5" eb="7">
      <t>コウイキ</t>
    </rPh>
    <rPh sb="10" eb="12">
      <t>ショリ</t>
    </rPh>
    <rPh sb="12" eb="14">
      <t>シセツ</t>
    </rPh>
    <rPh sb="14" eb="16">
      <t>クミアイ</t>
    </rPh>
    <rPh sb="18" eb="21">
      <t>トヨノチョウ</t>
    </rPh>
    <rPh sb="22" eb="25">
      <t>ノセチョウ</t>
    </rPh>
    <rPh sb="25" eb="26">
      <t>ブン</t>
    </rPh>
    <phoneticPr fontId="2"/>
  </si>
  <si>
    <t>岸和田市貝塚市
清掃施設組合</t>
    <rPh sb="0" eb="4">
      <t>キシワダシ</t>
    </rPh>
    <rPh sb="4" eb="7">
      <t>カイヅカシ</t>
    </rPh>
    <rPh sb="8" eb="10">
      <t>セイソウ</t>
    </rPh>
    <rPh sb="10" eb="12">
      <t>シセツ</t>
    </rPh>
    <rPh sb="12" eb="14">
      <t>クミアイ</t>
    </rPh>
    <phoneticPr fontId="2"/>
  </si>
  <si>
    <t>２　一般廃棄物処理事業従事職員</t>
    <phoneticPr fontId="2"/>
  </si>
  <si>
    <t>収集　　　　　　　　　　　　　　　　　　　　　　　　　　　　　　　　　　　　　　　　　　　　　　　　　　　　　　　　　　　　　　　　　　　　　　　　　　　　　　　　　　　運搬</t>
    <phoneticPr fontId="2"/>
  </si>
  <si>
    <t>中間　　　　　　　　　　　　　　　　　　　　　　　　　　　　　　　　　　　　　　　　　　　　　　　　　　　　　　　　　　　　　　　　　　　　　　　　　　　　　　　　　　　　　　　　　　　処理</t>
    <phoneticPr fontId="2"/>
  </si>
  <si>
    <t>最終　　　　　　　　　　　　　　　　　　　　　　　　　　　　　　　　　　　　　　　　　　　　　　　　　　　　　　　　　　　　　　　　　　　　　　　　　　　　　　　　　　　　　　　　処分</t>
    <phoneticPr fontId="2"/>
  </si>
  <si>
    <t>豊中市伊丹市
クリーンランド</t>
    <phoneticPr fontId="2"/>
  </si>
  <si>
    <t>泉北環境                                                                                                                                                      整備施設組合</t>
    <phoneticPr fontId="2"/>
  </si>
  <si>
    <t>柏羽藤環境                                                                                                                                                                                                                           　事業組合</t>
    <phoneticPr fontId="2"/>
  </si>
  <si>
    <t>泉佐野市田尻町                                                                                                                                                 清掃施設組合</t>
    <phoneticPr fontId="2"/>
  </si>
  <si>
    <t>東大阪都市   　　                                                                                                                                                清掃施設組合</t>
    <phoneticPr fontId="2"/>
  </si>
  <si>
    <t>四條畷市交野市                                                                                                                                                                          清掃施設組合</t>
    <phoneticPr fontId="2"/>
  </si>
  <si>
    <t>岸和田市貝塚市                                                                                                                                                清掃施設組合</t>
    <phoneticPr fontId="2"/>
  </si>
  <si>
    <t>泉南清掃
事務組合</t>
    <rPh sb="5" eb="7">
      <t>ジム</t>
    </rPh>
    <rPh sb="7" eb="9">
      <t>クミアイ</t>
    </rPh>
    <phoneticPr fontId="2"/>
  </si>
  <si>
    <t>　　（２）し尿</t>
    <phoneticPr fontId="2"/>
  </si>
  <si>
    <t>市町村・</t>
    <phoneticPr fontId="2"/>
  </si>
  <si>
    <t>組合</t>
    <phoneticPr fontId="6"/>
  </si>
  <si>
    <t>その他</t>
    <phoneticPr fontId="6"/>
  </si>
  <si>
    <t>中間処理施設</t>
    <phoneticPr fontId="6"/>
  </si>
  <si>
    <t>分担金</t>
    <phoneticPr fontId="6"/>
  </si>
  <si>
    <t>－</t>
  </si>
  <si>
    <t>　１－１　廃棄物処理事業歳入の状況</t>
    <phoneticPr fontId="2"/>
  </si>
  <si>
    <t>　　（１）ごみ</t>
    <phoneticPr fontId="2"/>
  </si>
  <si>
    <t>国庫支出金</t>
    <phoneticPr fontId="2"/>
  </si>
  <si>
    <t>泉南清掃事務組合</t>
    <rPh sb="4" eb="6">
      <t>ジム</t>
    </rPh>
    <rPh sb="6" eb="8">
      <t>クミアイ</t>
    </rPh>
    <phoneticPr fontId="2"/>
  </si>
  <si>
    <t>　１－２　廃棄物処理事業歳出の状況</t>
    <phoneticPr fontId="2"/>
  </si>
  <si>
    <t>（単位：千円）</t>
    <phoneticPr fontId="2"/>
  </si>
  <si>
    <t>組合</t>
    <phoneticPr fontId="2"/>
  </si>
  <si>
    <t>その他</t>
    <phoneticPr fontId="2"/>
  </si>
  <si>
    <t>分担金</t>
    <phoneticPr fontId="2"/>
  </si>
  <si>
    <t>南河内環境事業組合</t>
    <rPh sb="0" eb="1">
      <t>ミナミ</t>
    </rPh>
    <rPh sb="1" eb="3">
      <t>カワチ</t>
    </rPh>
    <rPh sb="3" eb="5">
      <t>カンキョウ</t>
    </rPh>
    <rPh sb="5" eb="7">
      <t>ジギョウ</t>
    </rPh>
    <rPh sb="7" eb="9">
      <t>クミアイ</t>
    </rPh>
    <phoneticPr fontId="2"/>
  </si>
  <si>
    <t>猪名川上流広域
ごみ処理施設組合（豊能町,能勢町分）</t>
    <rPh sb="0" eb="3">
      <t>イナガワ</t>
    </rPh>
    <rPh sb="3" eb="5">
      <t>ジョウリュウ</t>
    </rPh>
    <rPh sb="5" eb="7">
      <t>コウイキ</t>
    </rPh>
    <rPh sb="10" eb="12">
      <t>ショリ</t>
    </rPh>
    <rPh sb="12" eb="14">
      <t>シセツ</t>
    </rPh>
    <rPh sb="14" eb="16">
      <t>クミアイ</t>
    </rPh>
    <rPh sb="17" eb="20">
      <t>トヨノチョウ</t>
    </rPh>
    <rPh sb="21" eb="24">
      <t>ノセチョウ</t>
    </rPh>
    <rPh sb="24" eb="25">
      <t>ブン</t>
    </rPh>
    <phoneticPr fontId="2"/>
  </si>
  <si>
    <t>し尿浄化槽</t>
  </si>
  <si>
    <t>豊中市伊丹市                                                                                                                                                           クリーンランド</t>
    <phoneticPr fontId="2"/>
  </si>
  <si>
    <t>泉北環境　　　　　　　　　　　　　　　　　　　　　　　　　　　　　　　　　　　　　　　　　　　　　　　　　　　　　　　　　　　　　　　　　　　　　　　　　　　　　　整備施設組合</t>
    <phoneticPr fontId="2"/>
  </si>
  <si>
    <t>柏羽藤環境     　　　　　　　　　　　　　　　　　　　　　　　　　　　　　　　　　　　　　　　　　　　　　　　　　　　　　　　　　　　　　　　　　　　　　　　　　事業組合</t>
    <phoneticPr fontId="2"/>
  </si>
  <si>
    <t>泉佐野市田尻町    　　　　　　　　　　　　　　　　　　　　　　　　　　　　　　　　　　　　　　　　　　　　　　　　　　　　　　　　　　　　　　　　　　　　　　　清掃施設組合</t>
    <phoneticPr fontId="2"/>
  </si>
  <si>
    <t>東大阪都市    　　　　　　　　　　　　　　　　　　　　　　　　　　　　　　　　　　　　　　　　　　　　　　　　　　　　　　　　　　　　　　　　　　　　　　　　　　清掃施設組合</t>
    <phoneticPr fontId="2"/>
  </si>
  <si>
    <t>四條畷市交野市   　　　　　　　　　　　　　　　　　　　　　　　　　　　　　　　　　　　　　　　　　　　　　　　　　　　　　　　　　　　　　　　　　　　　　　　　　　 清掃施設組合</t>
    <phoneticPr fontId="2"/>
  </si>
  <si>
    <t>岸和田市貝塚市    　　　　　　　　　　　　　　　　　　　　　　　　　　　　　　　　　　　　　　　　　　　　　　　　　　　　　　　　　　　　　　　　　　　　　　　　　清掃施設組合</t>
    <phoneticPr fontId="2"/>
  </si>
  <si>
    <t>ご　　　み</t>
    <phoneticPr fontId="2"/>
  </si>
  <si>
    <t>枚方京田辺
環境施設組合</t>
    <rPh sb="0" eb="2">
      <t>ヒラカタ</t>
    </rPh>
    <rPh sb="2" eb="5">
      <t>キョウタナベ</t>
    </rPh>
    <rPh sb="6" eb="8">
      <t>カンキョウ</t>
    </rPh>
    <rPh sb="8" eb="10">
      <t>シセツ</t>
    </rPh>
    <rPh sb="10" eb="12">
      <t>クミアイ</t>
    </rPh>
    <phoneticPr fontId="2"/>
  </si>
  <si>
    <t>大阪広域
環境施設組合</t>
    <rPh sb="0" eb="2">
      <t>オオサカ</t>
    </rPh>
    <rPh sb="2" eb="4">
      <t>コウイキ</t>
    </rPh>
    <rPh sb="5" eb="7">
      <t>カンキョウ</t>
    </rPh>
    <rPh sb="7" eb="9">
      <t>シセツ</t>
    </rPh>
    <rPh sb="9" eb="11">
      <t>クミアイ</t>
    </rPh>
    <phoneticPr fontId="2"/>
  </si>
  <si>
    <t>大阪広域
環境施設組合</t>
    <rPh sb="2" eb="4">
      <t>コウイキ</t>
    </rPh>
    <phoneticPr fontId="2"/>
  </si>
  <si>
    <t>北河内４市リサイクル
施設組合</t>
    <phoneticPr fontId="2"/>
  </si>
  <si>
    <t>泉北環境整備　　　　　　　　　　　　　　　　　　　　　　　　　　　　　　　　　　　　　　　　　　　　　　　　　　　　　　　　　　　　　　　　　　　　　　　　　　　　　　施設組合</t>
    <rPh sb="84" eb="86">
      <t>シセツ</t>
    </rPh>
    <rPh sb="86" eb="88">
      <t>クミアイ</t>
    </rPh>
    <phoneticPr fontId="2"/>
  </si>
  <si>
    <t>南河内環境
事業組合</t>
    <rPh sb="0" eb="3">
      <t>ミナミガワチ</t>
    </rPh>
    <rPh sb="3" eb="5">
      <t>カンキョウ</t>
    </rPh>
    <rPh sb="6" eb="8">
      <t>ジギョウ</t>
    </rPh>
    <rPh sb="8" eb="10">
      <t>クミアイ</t>
    </rPh>
    <phoneticPr fontId="2"/>
  </si>
  <si>
    <t>柏羽藤環境　　　　　　　　　　　　　　　　　　　　　　　　　　　　　　　　　　　　　　　　　　　　　　　　　　　　　　　　　　　　　　　　　　　　　　　　　　　　　　事業組合</t>
    <rPh sb="83" eb="85">
      <t>ジギョウ</t>
    </rPh>
    <rPh sb="85" eb="87">
      <t>クミアイ</t>
    </rPh>
    <phoneticPr fontId="2"/>
  </si>
  <si>
    <t>泉佐野市田尻町　　　　　　　　　　　　　　　　　　　　　　　　　　　　　　　　　　　　　　　　　　　　　　　　　　　　　　　　　　　　　　　　　　　　　　　　　　　　　清掃施設組合</t>
    <rPh sb="84" eb="86">
      <t>セイソウ</t>
    </rPh>
    <rPh sb="86" eb="88">
      <t>シセツ</t>
    </rPh>
    <rPh sb="88" eb="90">
      <t>クミアイ</t>
    </rPh>
    <phoneticPr fontId="2"/>
  </si>
  <si>
    <t>府合計</t>
    <phoneticPr fontId="2"/>
  </si>
  <si>
    <t>大阪市</t>
    <phoneticPr fontId="2"/>
  </si>
  <si>
    <t>泉北環境整備施設組合</t>
    <rPh sb="0" eb="2">
      <t>センボク</t>
    </rPh>
    <rPh sb="2" eb="4">
      <t>カンキョウ</t>
    </rPh>
    <rPh sb="4" eb="6">
      <t>セイビ</t>
    </rPh>
    <rPh sb="6" eb="8">
      <t>シセツ</t>
    </rPh>
    <rPh sb="8" eb="10">
      <t>クミアイ</t>
    </rPh>
    <phoneticPr fontId="2"/>
  </si>
  <si>
    <t>泉佐野市
田尻町清掃施設組合</t>
    <rPh sb="0" eb="4">
      <t>イズミサノシ</t>
    </rPh>
    <rPh sb="5" eb="8">
      <t>タジリチョウ</t>
    </rPh>
    <rPh sb="8" eb="10">
      <t>セイソウ</t>
    </rPh>
    <rPh sb="10" eb="12">
      <t>シセツ</t>
    </rPh>
    <rPh sb="12" eb="14">
      <t>クミアイ</t>
    </rPh>
    <phoneticPr fontId="2"/>
  </si>
  <si>
    <t>南河内環境
事業組合</t>
    <phoneticPr fontId="2"/>
  </si>
  <si>
    <t>-</t>
  </si>
  <si>
    <t>－</t>
    <phoneticPr fontId="2"/>
  </si>
  <si>
    <t>小計</t>
    <phoneticPr fontId="2"/>
  </si>
  <si>
    <t>（注1）　歳入の府合計は、上記府合計から分担金20,418,054千円を控除した135,517,703千円である。</t>
    <rPh sb="1" eb="2">
      <t>チュウ</t>
    </rPh>
    <rPh sb="5" eb="7">
      <t>サイニュウ</t>
    </rPh>
    <rPh sb="8" eb="9">
      <t>フ</t>
    </rPh>
    <rPh sb="9" eb="11">
      <t>ゴウケイ</t>
    </rPh>
    <rPh sb="13" eb="15">
      <t>ジョウキ</t>
    </rPh>
    <rPh sb="15" eb="16">
      <t>フ</t>
    </rPh>
    <rPh sb="16" eb="18">
      <t>ゴウケイ</t>
    </rPh>
    <rPh sb="20" eb="22">
      <t>ブンタン</t>
    </rPh>
    <rPh sb="22" eb="23">
      <t>カネ</t>
    </rPh>
    <rPh sb="33" eb="35">
      <t>センエン</t>
    </rPh>
    <rPh sb="36" eb="38">
      <t>コウジョ</t>
    </rPh>
    <rPh sb="51" eb="52">
      <t>セン</t>
    </rPh>
    <rPh sb="52" eb="53">
      <t>エン</t>
    </rPh>
    <phoneticPr fontId="2"/>
  </si>
  <si>
    <t>（注）　歳入の府合計は、上記府合計から分担金887,208千円を控除した6,394,210千円である。</t>
    <rPh sb="1" eb="2">
      <t>チュウ</t>
    </rPh>
    <rPh sb="4" eb="6">
      <t>サイニュウ</t>
    </rPh>
    <rPh sb="7" eb="8">
      <t>フ</t>
    </rPh>
    <rPh sb="8" eb="10">
      <t>ゴウケイ</t>
    </rPh>
    <rPh sb="12" eb="14">
      <t>ジョウキ</t>
    </rPh>
    <rPh sb="14" eb="15">
      <t>フ</t>
    </rPh>
    <rPh sb="15" eb="17">
      <t>ゴウケイ</t>
    </rPh>
    <rPh sb="19" eb="21">
      <t>ブンタン</t>
    </rPh>
    <rPh sb="21" eb="22">
      <t>カネ</t>
    </rPh>
    <rPh sb="29" eb="31">
      <t>センエン</t>
    </rPh>
    <rPh sb="32" eb="34">
      <t>コウジョ</t>
    </rPh>
    <rPh sb="45" eb="47">
      <t>センエン</t>
    </rPh>
    <phoneticPr fontId="2"/>
  </si>
  <si>
    <t>（注1）　歳出の府合計は、上記府合計から組合分担金（建設改良費 2,934,113千円、処理及び維持管理費  17,483,941千円）を控除した 135,517,701千円である。</t>
    <rPh sb="1" eb="2">
      <t>チュウ</t>
    </rPh>
    <rPh sb="5" eb="7">
      <t>サイシュツ</t>
    </rPh>
    <rPh sb="8" eb="9">
      <t>フ</t>
    </rPh>
    <rPh sb="9" eb="11">
      <t>ゴウケイ</t>
    </rPh>
    <rPh sb="13" eb="14">
      <t>ウエ</t>
    </rPh>
    <rPh sb="14" eb="15">
      <t>キ</t>
    </rPh>
    <rPh sb="15" eb="16">
      <t>フ</t>
    </rPh>
    <rPh sb="16" eb="18">
      <t>ゴウケイ</t>
    </rPh>
    <rPh sb="20" eb="22">
      <t>クミアイ</t>
    </rPh>
    <rPh sb="22" eb="25">
      <t>ブンタンキン</t>
    </rPh>
    <rPh sb="26" eb="28">
      <t>ケンセツ</t>
    </rPh>
    <rPh sb="28" eb="30">
      <t>カイリョウ</t>
    </rPh>
    <rPh sb="30" eb="31">
      <t>ヒ</t>
    </rPh>
    <rPh sb="41" eb="43">
      <t>センエン</t>
    </rPh>
    <rPh sb="44" eb="46">
      <t>ショリ</t>
    </rPh>
    <rPh sb="46" eb="47">
      <t>オヨ</t>
    </rPh>
    <rPh sb="48" eb="50">
      <t>イジ</t>
    </rPh>
    <rPh sb="50" eb="53">
      <t>カンリヒ</t>
    </rPh>
    <rPh sb="65" eb="67">
      <t>センエン</t>
    </rPh>
    <rPh sb="69" eb="71">
      <t>コウジョ</t>
    </rPh>
    <rPh sb="85" eb="87">
      <t>センエン</t>
    </rPh>
    <phoneticPr fontId="2"/>
  </si>
  <si>
    <t>（注）　歳出の府合計は、上記府合計から分担金（建設改良費5,633千円、処理及び維持管理費881,575千円）を控除した6,394,210千円である。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</si>
</sst>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16">
    <font>
      <sz val="11"/>
      <name val="明朝"/>
      <family val="3"/>
      <charset val="128"/>
    </font>
    <font>
      <sz val="11"/>
      <name val="明朝"/>
      <family val="3"/>
      <charset val="128"/>
    </font>
    <font>
      <sz val="6"/>
      <name val="ＭＳ Ｐ明朝"/>
      <family val="1"/>
      <charset val="128"/>
    </font>
    <font>
      <b/>
      <sz val="9"/>
      <name val="ＭＳ ゴシック"/>
      <family val="3"/>
      <charset val="128"/>
    </font>
    <font>
      <sz val="9"/>
      <name val="ＭＳ ゴシック"/>
      <family val="3"/>
      <charset val="128"/>
    </font>
    <font>
      <sz val="8"/>
      <name val="ＭＳ ゴシック"/>
      <family val="3"/>
      <charset val="128"/>
    </font>
    <font>
      <sz val="6"/>
      <name val="明朝"/>
      <family val="3"/>
      <charset val="128"/>
    </font>
    <font>
      <sz val="11"/>
      <name val="ＭＳ 明朝"/>
      <family val="1"/>
      <charset val="128"/>
    </font>
    <font>
      <b/>
      <sz val="8"/>
      <name val="ＭＳ ゴシック"/>
      <family val="3"/>
      <charset val="128"/>
    </font>
    <font>
      <sz val="10"/>
      <name val="明朝"/>
      <family val="1"/>
      <charset val="128"/>
    </font>
    <font>
      <sz val="9"/>
      <name val="明朝"/>
      <family val="1"/>
      <charset val="128"/>
    </font>
    <font>
      <sz val="11"/>
      <name val="ＭＳ ゴシック"/>
      <family val="3"/>
      <charset val="128"/>
    </font>
    <font>
      <b/>
      <sz val="12"/>
      <name val="ＭＳ ゴシック"/>
      <family val="3"/>
      <charset val="128"/>
    </font>
    <font>
      <sz val="8"/>
      <name val="明朝"/>
      <family val="3"/>
      <charset val="128"/>
    </font>
    <font>
      <sz val="8"/>
      <name val="MS ゴシック"/>
      <family val="3"/>
      <charset val="128"/>
    </font>
    <font>
      <sz val="10"/>
      <name val="MS ゴシック"/>
      <family val="3"/>
      <charset val="128"/>
    </font>
  </fonts>
  <fills count="3">
    <fill>
      <patternFill patternType="none"/>
    </fill>
    <fill>
      <patternFill patternType="gray125"/>
    </fill>
    <fill>
      <patternFill patternType="solid">
        <fgColor theme="0"/>
        <bgColor indexed="64"/>
      </patternFill>
    </fill>
  </fills>
  <borders count="146">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hair">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right style="hair">
        <color indexed="64"/>
      </right>
      <top style="hair">
        <color indexed="64"/>
      </top>
      <bottom style="medium">
        <color indexed="64"/>
      </bottom>
      <diagonal/>
    </border>
    <border>
      <left style="medium">
        <color indexed="64"/>
      </left>
      <right/>
      <top/>
      <bottom/>
      <diagonal/>
    </border>
    <border diagonalDown="1">
      <left style="hair">
        <color indexed="64"/>
      </left>
      <right style="hair">
        <color indexed="64"/>
      </right>
      <top style="medium">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medium">
        <color indexed="64"/>
      </bottom>
      <diagonal style="hair">
        <color indexed="64"/>
      </diagonal>
    </border>
    <border diagonalDown="1">
      <left style="hair">
        <color indexed="64"/>
      </left>
      <right style="hair">
        <color indexed="64"/>
      </right>
      <top style="medium">
        <color indexed="64"/>
      </top>
      <bottom style="medium">
        <color indexed="64"/>
      </bottom>
      <diagonal style="hair">
        <color indexed="64"/>
      </diagonal>
    </border>
    <border diagonalDown="1">
      <left style="hair">
        <color indexed="64"/>
      </left>
      <right style="hair">
        <color indexed="64"/>
      </right>
      <top style="thin">
        <color indexed="64"/>
      </top>
      <bottom style="medium">
        <color indexed="64"/>
      </bottom>
      <diagonal style="hair">
        <color indexed="64"/>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medium">
        <color indexed="64"/>
      </bottom>
      <diagonal style="hair">
        <color indexed="64"/>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medium">
        <color indexed="64"/>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bottom style="medium">
        <color indexed="64"/>
      </bottom>
      <diagonal/>
    </border>
    <border>
      <left/>
      <right/>
      <top style="medium">
        <color indexed="64"/>
      </top>
      <bottom/>
      <diagonal/>
    </border>
    <border>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hair">
        <color indexed="64"/>
      </top>
      <bottom/>
      <diagonal/>
    </border>
    <border diagonalDown="1">
      <left style="hair">
        <color indexed="64"/>
      </left>
      <right style="hair">
        <color indexed="64"/>
      </right>
      <top/>
      <bottom style="hair">
        <color indexed="64"/>
      </bottom>
      <diagonal style="hair">
        <color indexed="64"/>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bottom/>
      <diagonal/>
    </border>
    <border>
      <left style="hair">
        <color indexed="64"/>
      </left>
      <right style="medium">
        <color indexed="64"/>
      </right>
      <top style="hair">
        <color indexed="64"/>
      </top>
      <bottom style="medium">
        <color indexed="64"/>
      </bottom>
      <diagonal/>
    </border>
  </borders>
  <cellStyleXfs count="6">
    <xf numFmtId="0" fontId="0" fillId="0" borderId="0"/>
    <xf numFmtId="38" fontId="1" fillId="0" borderId="0" applyFont="0" applyFill="0" applyBorder="0" applyAlignment="0" applyProtection="0"/>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cellStyleXfs>
  <cellXfs count="506">
    <xf numFmtId="0" fontId="0" fillId="0" borderId="0" xfId="0"/>
    <xf numFmtId="0" fontId="4" fillId="0" borderId="0" xfId="0" applyFont="1" applyFill="1" applyAlignment="1"/>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distributed"/>
    </xf>
    <xf numFmtId="3" fontId="4" fillId="0" borderId="0" xfId="0" applyNumberFormat="1" applyFont="1" applyFill="1" applyAlignment="1"/>
    <xf numFmtId="0" fontId="5" fillId="0" borderId="0" xfId="0" applyFont="1" applyFill="1"/>
    <xf numFmtId="3" fontId="5" fillId="0" borderId="0" xfId="0" applyNumberFormat="1" applyFont="1" applyFill="1"/>
    <xf numFmtId="0" fontId="3" fillId="0" borderId="0" xfId="0" applyFont="1" applyFill="1"/>
    <xf numFmtId="0" fontId="4" fillId="0" borderId="1" xfId="0" applyFont="1" applyFill="1" applyBorder="1" applyAlignment="1">
      <alignment horizontal="centerContinuous"/>
    </xf>
    <xf numFmtId="0" fontId="4" fillId="0" borderId="2" xfId="0" applyFont="1" applyFill="1" applyBorder="1" applyAlignment="1">
      <alignment horizontal="centerContinuous"/>
    </xf>
    <xf numFmtId="0" fontId="4" fillId="0" borderId="3" xfId="0" applyFont="1" applyFill="1" applyBorder="1" applyAlignment="1">
      <alignment horizontal="distributed"/>
    </xf>
    <xf numFmtId="0" fontId="4" fillId="0" borderId="4" xfId="0" applyFont="1" applyFill="1" applyBorder="1" applyAlignment="1">
      <alignment horizontal="distributed"/>
    </xf>
    <xf numFmtId="0" fontId="4" fillId="0" borderId="5" xfId="0" applyFont="1" applyFill="1" applyBorder="1" applyAlignment="1">
      <alignment horizontal="distributed"/>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0" fontId="4" fillId="0" borderId="8" xfId="0" applyFont="1" applyFill="1" applyBorder="1" applyAlignment="1">
      <alignment horizontal="centerContinuous"/>
    </xf>
    <xf numFmtId="0" fontId="4" fillId="0" borderId="9" xfId="0" applyFont="1" applyFill="1" applyBorder="1" applyAlignment="1">
      <alignment horizontal="distributed"/>
    </xf>
    <xf numFmtId="0" fontId="4" fillId="0" borderId="10" xfId="0" applyFont="1" applyFill="1" applyBorder="1" applyAlignment="1">
      <alignment horizontal="distributed"/>
    </xf>
    <xf numFmtId="0" fontId="4" fillId="0" borderId="11" xfId="0" applyFont="1" applyFill="1" applyBorder="1" applyAlignment="1">
      <alignment horizontal="distributed"/>
    </xf>
    <xf numFmtId="0" fontId="4" fillId="0" borderId="12" xfId="0" applyFont="1" applyFill="1" applyBorder="1" applyAlignment="1">
      <alignment horizontal="distributed"/>
    </xf>
    <xf numFmtId="0" fontId="4" fillId="0" borderId="13" xfId="0" quotePrefix="1" applyFont="1" applyFill="1" applyBorder="1" applyAlignment="1">
      <alignment horizontal="distributed"/>
    </xf>
    <xf numFmtId="0" fontId="4" fillId="0" borderId="14" xfId="0" applyFont="1" applyFill="1" applyBorder="1" applyAlignment="1">
      <alignment horizontal="distributed"/>
    </xf>
    <xf numFmtId="0" fontId="4" fillId="0" borderId="15" xfId="0" applyFont="1" applyFill="1" applyBorder="1" applyAlignment="1">
      <alignment horizontal="distributed"/>
    </xf>
    <xf numFmtId="0" fontId="4" fillId="0" borderId="16" xfId="0" applyFont="1" applyFill="1" applyBorder="1" applyAlignment="1">
      <alignment horizontal="distributed"/>
    </xf>
    <xf numFmtId="0" fontId="4" fillId="0" borderId="17" xfId="0" applyFont="1" applyFill="1" applyBorder="1" applyAlignment="1">
      <alignment horizontal="distributed"/>
    </xf>
    <xf numFmtId="0" fontId="4" fillId="0" borderId="18" xfId="0" applyFont="1" applyFill="1" applyBorder="1" applyAlignment="1">
      <alignment horizontal="distributed"/>
    </xf>
    <xf numFmtId="0" fontId="4" fillId="0" borderId="19" xfId="0" applyFont="1" applyFill="1" applyBorder="1" applyAlignment="1">
      <alignment horizontal="distributed"/>
    </xf>
    <xf numFmtId="0" fontId="4" fillId="0" borderId="20" xfId="0" applyFont="1" applyFill="1" applyBorder="1" applyAlignment="1">
      <alignment horizontal="distributed"/>
    </xf>
    <xf numFmtId="0" fontId="4" fillId="0" borderId="21" xfId="0" applyFont="1" applyFill="1" applyBorder="1" applyAlignment="1">
      <alignment horizontal="distributed"/>
    </xf>
    <xf numFmtId="0" fontId="4" fillId="0" borderId="22" xfId="0" applyFont="1" applyFill="1" applyBorder="1" applyAlignment="1">
      <alignment horizontal="distributed"/>
    </xf>
    <xf numFmtId="0" fontId="5" fillId="0" borderId="20" xfId="0" applyFont="1" applyFill="1" applyBorder="1" applyAlignment="1">
      <alignment horizontal="distributed" vertical="center" wrapText="1"/>
    </xf>
    <xf numFmtId="0" fontId="5" fillId="0" borderId="21" xfId="0" applyFont="1" applyFill="1" applyBorder="1" applyAlignment="1">
      <alignment horizontal="distributed" vertical="center" wrapText="1"/>
    </xf>
    <xf numFmtId="0" fontId="5" fillId="0" borderId="23" xfId="0" applyFont="1" applyFill="1" applyBorder="1" applyAlignment="1">
      <alignment horizontal="distributed"/>
    </xf>
    <xf numFmtId="3" fontId="5" fillId="0" borderId="7" xfId="0" applyNumberFormat="1" applyFont="1" applyFill="1" applyBorder="1" applyAlignment="1">
      <alignment horizontal="centerContinuous"/>
    </xf>
    <xf numFmtId="0" fontId="5" fillId="0" borderId="24" xfId="0" applyNumberFormat="1" applyFont="1" applyFill="1" applyBorder="1" applyAlignment="1">
      <alignment horizontal="distributed"/>
    </xf>
    <xf numFmtId="3" fontId="5" fillId="0" borderId="25" xfId="0" quotePrefix="1" applyNumberFormat="1" applyFont="1" applyFill="1" applyBorder="1" applyAlignment="1">
      <alignment horizontal="distributed"/>
    </xf>
    <xf numFmtId="0" fontId="5" fillId="0" borderId="9" xfId="0" applyFont="1" applyFill="1" applyBorder="1" applyAlignment="1">
      <alignment horizontal="distributed"/>
    </xf>
    <xf numFmtId="3" fontId="5" fillId="0" borderId="10" xfId="0" applyNumberFormat="1" applyFont="1" applyFill="1" applyBorder="1" applyAlignment="1">
      <alignment horizontal="distributed"/>
    </xf>
    <xf numFmtId="3" fontId="5" fillId="0" borderId="26" xfId="0" applyNumberFormat="1" applyFont="1" applyFill="1" applyBorder="1" applyAlignment="1">
      <alignment horizontal="distributed"/>
    </xf>
    <xf numFmtId="3" fontId="5" fillId="0" borderId="27" xfId="0" applyNumberFormat="1" applyFont="1" applyFill="1" applyBorder="1" applyAlignment="1">
      <alignment horizontal="distributed"/>
    </xf>
    <xf numFmtId="0" fontId="5" fillId="0" borderId="0" xfId="0" applyFont="1" applyFill="1" applyAlignment="1">
      <alignment horizontal="distributed"/>
    </xf>
    <xf numFmtId="0" fontId="5" fillId="0" borderId="13" xfId="0" applyFont="1" applyFill="1" applyBorder="1" applyAlignment="1">
      <alignment horizontal="distributed"/>
    </xf>
    <xf numFmtId="3" fontId="5" fillId="0" borderId="16" xfId="0" applyNumberFormat="1" applyFont="1" applyFill="1" applyBorder="1" applyAlignment="1">
      <alignment horizontal="distributed"/>
    </xf>
    <xf numFmtId="3" fontId="5" fillId="0" borderId="28" xfId="0" applyNumberFormat="1" applyFont="1" applyFill="1" applyBorder="1" applyAlignment="1">
      <alignment horizontal="distributed"/>
    </xf>
    <xf numFmtId="3" fontId="5" fillId="0" borderId="18" xfId="0" applyNumberFormat="1" applyFont="1" applyFill="1" applyBorder="1" applyAlignment="1">
      <alignment horizontal="distributed"/>
    </xf>
    <xf numFmtId="0" fontId="5" fillId="0" borderId="19" xfId="0" applyFont="1" applyFill="1" applyBorder="1" applyAlignment="1">
      <alignment horizontal="distributed"/>
    </xf>
    <xf numFmtId="0" fontId="5" fillId="0" borderId="20" xfId="0" applyFont="1" applyFill="1" applyBorder="1" applyAlignment="1">
      <alignment horizontal="distributed"/>
    </xf>
    <xf numFmtId="0" fontId="5" fillId="0" borderId="21" xfId="0" applyFont="1" applyFill="1" applyBorder="1" applyAlignment="1">
      <alignment horizontal="distributed"/>
    </xf>
    <xf numFmtId="0" fontId="5" fillId="0" borderId="29" xfId="0" applyFont="1" applyFill="1" applyBorder="1" applyAlignment="1">
      <alignment horizontal="distributed"/>
    </xf>
    <xf numFmtId="0" fontId="5" fillId="0" borderId="19" xfId="0" applyFont="1" applyFill="1" applyBorder="1" applyAlignment="1">
      <alignment horizontal="distributed" vertical="center" wrapText="1"/>
    </xf>
    <xf numFmtId="0" fontId="5" fillId="0" borderId="22" xfId="0" applyFont="1" applyFill="1" applyBorder="1" applyAlignment="1">
      <alignment horizontal="distributed" vertical="center"/>
    </xf>
    <xf numFmtId="0" fontId="5" fillId="0" borderId="13"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30" xfId="0" applyFont="1" applyFill="1" applyBorder="1" applyAlignment="1">
      <alignment horizontal="center"/>
    </xf>
    <xf numFmtId="0" fontId="4" fillId="0" borderId="31" xfId="0" applyFont="1" applyFill="1" applyBorder="1" applyAlignment="1">
      <alignment horizontal="center"/>
    </xf>
    <xf numFmtId="0" fontId="4" fillId="0" borderId="31" xfId="0" applyFont="1" applyFill="1" applyBorder="1" applyAlignment="1">
      <alignment horizontal="center" wrapText="1"/>
    </xf>
    <xf numFmtId="0" fontId="4" fillId="0" borderId="32" xfId="0" applyFont="1" applyFill="1" applyBorder="1" applyAlignment="1">
      <alignment horizontal="distributed"/>
    </xf>
    <xf numFmtId="0" fontId="4" fillId="0" borderId="33" xfId="0" applyFont="1" applyFill="1" applyBorder="1" applyAlignment="1">
      <alignment horizontal="centerContinuous"/>
    </xf>
    <xf numFmtId="3" fontId="5" fillId="0" borderId="15" xfId="0" applyNumberFormat="1" applyFont="1" applyFill="1" applyBorder="1" applyAlignment="1">
      <alignment horizontal="distributed"/>
    </xf>
    <xf numFmtId="3" fontId="5" fillId="0" borderId="14" xfId="0" applyNumberFormat="1" applyFont="1" applyFill="1" applyBorder="1" applyAlignment="1">
      <alignment horizontal="distributed"/>
    </xf>
    <xf numFmtId="3" fontId="5" fillId="0" borderId="4" xfId="0" applyNumberFormat="1" applyFont="1" applyFill="1" applyBorder="1" applyAlignment="1">
      <alignment horizontal="distributed"/>
    </xf>
    <xf numFmtId="3" fontId="5" fillId="0" borderId="4" xfId="0" quotePrefix="1" applyNumberFormat="1" applyFont="1" applyFill="1" applyBorder="1" applyAlignment="1">
      <alignment horizontal="distributed"/>
    </xf>
    <xf numFmtId="3" fontId="5" fillId="0" borderId="3" xfId="0" applyNumberFormat="1" applyFont="1" applyFill="1" applyBorder="1" applyAlignment="1">
      <alignment horizontal="distributed"/>
    </xf>
    <xf numFmtId="3" fontId="5" fillId="0" borderId="6" xfId="0" applyNumberFormat="1" applyFont="1" applyFill="1" applyBorder="1" applyAlignment="1">
      <alignment horizontal="centerContinuous"/>
    </xf>
    <xf numFmtId="3" fontId="5" fillId="0" borderId="1" xfId="0" applyNumberFormat="1" applyFont="1" applyFill="1" applyBorder="1" applyAlignment="1">
      <alignment horizontal="centerContinuous"/>
    </xf>
    <xf numFmtId="0" fontId="4" fillId="0" borderId="22" xfId="0" applyFont="1" applyFill="1" applyBorder="1" applyAlignment="1">
      <alignment horizontal="distributed" vertical="center"/>
    </xf>
    <xf numFmtId="3" fontId="5" fillId="0" borderId="14" xfId="0" applyNumberFormat="1" applyFont="1" applyFill="1" applyBorder="1" applyAlignment="1"/>
    <xf numFmtId="3" fontId="5" fillId="0" borderId="34" xfId="0" applyNumberFormat="1" applyFont="1" applyFill="1" applyBorder="1" applyAlignment="1"/>
    <xf numFmtId="0" fontId="3" fillId="0" borderId="0" xfId="0" applyFont="1" applyFill="1" applyAlignment="1">
      <alignment vertical="center"/>
    </xf>
    <xf numFmtId="0" fontId="3" fillId="0" borderId="0" xfId="0" applyFont="1" applyFill="1" applyAlignment="1">
      <alignment horizontal="left"/>
    </xf>
    <xf numFmtId="0" fontId="4" fillId="0" borderId="0" xfId="0" applyFont="1" applyFill="1" applyAlignment="1">
      <alignment horizontal="distributed" wrapText="1"/>
    </xf>
    <xf numFmtId="0" fontId="4" fillId="0" borderId="5" xfId="0" applyFont="1" applyFill="1" applyBorder="1" applyAlignment="1">
      <alignment horizontal="distributed" wrapText="1"/>
    </xf>
    <xf numFmtId="0" fontId="4" fillId="0" borderId="35" xfId="0" applyFont="1" applyFill="1" applyBorder="1" applyAlignment="1">
      <alignment horizontal="distributed" wrapText="1"/>
    </xf>
    <xf numFmtId="0" fontId="4" fillId="0" borderId="36" xfId="0" applyFont="1" applyFill="1" applyBorder="1" applyAlignment="1">
      <alignment horizontal="distributed"/>
    </xf>
    <xf numFmtId="0" fontId="4" fillId="0" borderId="37" xfId="0" applyFont="1" applyFill="1" applyBorder="1" applyAlignment="1">
      <alignment horizontal="distributed"/>
    </xf>
    <xf numFmtId="0" fontId="4" fillId="0" borderId="38" xfId="0" applyFont="1" applyFill="1" applyBorder="1" applyAlignment="1">
      <alignment horizontal="distributed"/>
    </xf>
    <xf numFmtId="0" fontId="4" fillId="0" borderId="13" xfId="0" applyFont="1" applyFill="1" applyBorder="1" applyAlignment="1">
      <alignment horizontal="distributed"/>
    </xf>
    <xf numFmtId="0" fontId="4" fillId="0" borderId="14" xfId="0" applyFont="1" applyFill="1" applyBorder="1" applyAlignment="1">
      <alignment horizontal="fill"/>
    </xf>
    <xf numFmtId="0" fontId="4" fillId="0" borderId="39" xfId="0" applyFont="1" applyFill="1" applyBorder="1" applyAlignment="1">
      <alignment horizontal="center"/>
    </xf>
    <xf numFmtId="0" fontId="4" fillId="0" borderId="15" xfId="0" applyFont="1" applyFill="1" applyBorder="1" applyAlignment="1">
      <alignment horizontal="center"/>
    </xf>
    <xf numFmtId="0" fontId="4" fillId="0" borderId="40" xfId="0" applyFont="1" applyFill="1" applyBorder="1" applyAlignment="1">
      <alignment horizontal="distributed" wrapText="1"/>
    </xf>
    <xf numFmtId="0" fontId="4" fillId="0" borderId="9" xfId="0" applyFont="1" applyFill="1" applyBorder="1" applyAlignment="1">
      <alignment horizontal="distributed" wrapText="1"/>
    </xf>
    <xf numFmtId="0" fontId="4" fillId="0" borderId="41" xfId="0" applyFont="1" applyFill="1" applyBorder="1" applyAlignment="1">
      <alignment horizontal="distributed" wrapText="1"/>
    </xf>
    <xf numFmtId="0" fontId="4" fillId="0" borderId="42" xfId="0" applyFont="1" applyFill="1" applyBorder="1" applyAlignment="1">
      <alignment horizontal="distributed" wrapText="1"/>
    </xf>
    <xf numFmtId="0" fontId="4" fillId="0" borderId="13" xfId="0" applyFont="1" applyFill="1" applyBorder="1" applyAlignment="1">
      <alignment horizontal="distributed" wrapText="1"/>
    </xf>
    <xf numFmtId="0" fontId="4" fillId="0" borderId="32" xfId="0" applyFont="1" applyFill="1" applyBorder="1" applyAlignment="1">
      <alignment horizontal="distributed" wrapText="1"/>
    </xf>
    <xf numFmtId="0" fontId="4" fillId="0" borderId="36" xfId="0" applyFont="1" applyFill="1" applyBorder="1" applyAlignment="1">
      <alignment horizontal="distributed" wrapText="1"/>
    </xf>
    <xf numFmtId="0" fontId="4" fillId="0" borderId="19"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43" xfId="0" applyFont="1" applyFill="1" applyBorder="1" applyAlignment="1">
      <alignment horizontal="distributed" vertical="center"/>
    </xf>
    <xf numFmtId="0" fontId="4" fillId="0" borderId="44" xfId="0" applyFont="1" applyFill="1" applyBorder="1" applyAlignment="1">
      <alignment horizontal="distributed" vertical="center" wrapText="1"/>
    </xf>
    <xf numFmtId="3" fontId="5" fillId="0" borderId="45" xfId="0" applyNumberFormat="1" applyFont="1" applyFill="1" applyBorder="1" applyAlignment="1">
      <alignment horizontal="right"/>
    </xf>
    <xf numFmtId="3" fontId="5" fillId="0" borderId="45" xfId="0" applyNumberFormat="1" applyFont="1" applyFill="1" applyBorder="1" applyAlignment="1"/>
    <xf numFmtId="0" fontId="3" fillId="0" borderId="0" xfId="0" applyFont="1" applyFill="1" applyAlignment="1"/>
    <xf numFmtId="0" fontId="4" fillId="0" borderId="46"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5" fillId="0" borderId="0" xfId="0" applyFont="1" applyFill="1" applyAlignment="1">
      <alignment vertical="center"/>
    </xf>
    <xf numFmtId="0" fontId="8" fillId="0" borderId="0" xfId="0" applyFont="1" applyFill="1" applyAlignment="1">
      <alignment horizontal="left"/>
    </xf>
    <xf numFmtId="3" fontId="8" fillId="0" borderId="0" xfId="0" applyNumberFormat="1" applyFont="1" applyFill="1"/>
    <xf numFmtId="0" fontId="8" fillId="0" borderId="0" xfId="0" applyFont="1" applyFill="1"/>
    <xf numFmtId="178" fontId="8" fillId="0" borderId="0" xfId="0" applyNumberFormat="1" applyFont="1" applyFill="1" applyAlignment="1">
      <alignment horizontal="center"/>
    </xf>
    <xf numFmtId="0" fontId="5" fillId="0" borderId="0" xfId="0" applyFont="1" applyFill="1" applyAlignment="1"/>
    <xf numFmtId="176" fontId="5" fillId="0" borderId="0" xfId="0" applyNumberFormat="1" applyFont="1" applyFill="1" applyAlignment="1">
      <alignment horizontal="center"/>
    </xf>
    <xf numFmtId="0" fontId="5" fillId="0" borderId="0" xfId="0" applyFont="1" applyFill="1" applyAlignment="1">
      <alignment horizontal="left"/>
    </xf>
    <xf numFmtId="0" fontId="3" fillId="0" borderId="0" xfId="0" applyFont="1" applyFill="1" applyAlignment="1">
      <alignment horizontal="left" vertical="top"/>
    </xf>
    <xf numFmtId="56" fontId="3" fillId="0" borderId="0" xfId="0" applyNumberFormat="1" applyFont="1" applyFill="1" applyAlignment="1">
      <alignment horizontal="left"/>
    </xf>
    <xf numFmtId="0" fontId="4" fillId="0" borderId="47" xfId="0" applyFont="1" applyFill="1" applyBorder="1" applyAlignment="1">
      <alignment shrinkToFit="1"/>
    </xf>
    <xf numFmtId="0" fontId="4" fillId="0" borderId="13" xfId="0" applyFont="1" applyFill="1" applyBorder="1" applyAlignment="1">
      <alignment horizontal="distributed" vertical="center" wrapText="1"/>
    </xf>
    <xf numFmtId="0" fontId="4" fillId="0" borderId="48" xfId="0" applyFont="1" applyFill="1" applyBorder="1" applyAlignment="1">
      <alignment horizontal="distributed" vertical="center" wrapText="1"/>
    </xf>
    <xf numFmtId="3" fontId="11" fillId="0" borderId="0" xfId="0" applyNumberFormat="1" applyFont="1" applyFill="1"/>
    <xf numFmtId="3" fontId="5" fillId="0" borderId="0" xfId="0" applyNumberFormat="1" applyFont="1" applyFill="1" applyAlignment="1">
      <alignment horizontal="right"/>
    </xf>
    <xf numFmtId="0" fontId="11" fillId="0" borderId="0" xfId="0" applyFont="1" applyFill="1"/>
    <xf numFmtId="177" fontId="4" fillId="0" borderId="11" xfId="1" applyNumberFormat="1" applyFont="1" applyFill="1" applyBorder="1" applyAlignment="1">
      <alignment horizontal="distributed"/>
    </xf>
    <xf numFmtId="177" fontId="4" fillId="0" borderId="17" xfId="1" applyNumberFormat="1" applyFont="1" applyFill="1" applyBorder="1" applyAlignment="1">
      <alignment horizontal="distributed"/>
    </xf>
    <xf numFmtId="177" fontId="4" fillId="0" borderId="0" xfId="1" applyNumberFormat="1" applyFont="1" applyFill="1" applyAlignment="1"/>
    <xf numFmtId="38" fontId="4" fillId="0" borderId="0" xfId="1" applyFont="1" applyFill="1" applyAlignment="1">
      <alignment horizontal="left"/>
    </xf>
    <xf numFmtId="0" fontId="9" fillId="0" borderId="0" xfId="0" applyFont="1" applyFill="1" applyAlignment="1"/>
    <xf numFmtId="0" fontId="10" fillId="0" borderId="0" xfId="0" applyFont="1" applyFill="1" applyAlignment="1"/>
    <xf numFmtId="0" fontId="10" fillId="0" borderId="0" xfId="0" applyFont="1" applyFill="1" applyAlignment="1">
      <alignment horizontal="left"/>
    </xf>
    <xf numFmtId="0" fontId="5" fillId="0" borderId="0" xfId="0" applyFont="1" applyFill="1" applyBorder="1"/>
    <xf numFmtId="0" fontId="5" fillId="0" borderId="49" xfId="0" applyFont="1" applyFill="1" applyBorder="1" applyAlignment="1">
      <alignment horizontal="distributed" vertical="center" wrapText="1"/>
    </xf>
    <xf numFmtId="0" fontId="5" fillId="0" borderId="50" xfId="0" applyFont="1" applyFill="1" applyBorder="1" applyAlignment="1">
      <alignment horizontal="distributed"/>
    </xf>
    <xf numFmtId="0" fontId="5" fillId="0" borderId="49" xfId="0" applyFont="1" applyFill="1" applyBorder="1" applyAlignment="1">
      <alignment horizontal="distributed"/>
    </xf>
    <xf numFmtId="3" fontId="5" fillId="0" borderId="34" xfId="0" applyNumberFormat="1" applyFont="1" applyFill="1" applyBorder="1" applyAlignment="1">
      <alignment horizontal="distributed"/>
    </xf>
    <xf numFmtId="3" fontId="5" fillId="0" borderId="24" xfId="0" applyNumberFormat="1" applyFont="1" applyFill="1" applyBorder="1" applyAlignment="1">
      <alignment horizontal="distributed"/>
    </xf>
    <xf numFmtId="0" fontId="12" fillId="0" borderId="0" xfId="0" applyFont="1" applyFill="1" applyAlignment="1">
      <alignment horizontal="left"/>
    </xf>
    <xf numFmtId="3" fontId="5" fillId="0" borderId="30" xfId="0" applyNumberFormat="1" applyFont="1" applyFill="1" applyBorder="1" applyAlignment="1">
      <alignment horizontal="center"/>
    </xf>
    <xf numFmtId="3" fontId="5" fillId="0" borderId="31" xfId="0" applyNumberFormat="1" applyFont="1" applyFill="1" applyBorder="1" applyAlignment="1">
      <alignment horizontal="center"/>
    </xf>
    <xf numFmtId="3" fontId="5" fillId="0" borderId="34" xfId="0" applyNumberFormat="1" applyFont="1" applyFill="1" applyBorder="1" applyAlignment="1">
      <alignment horizontal="center"/>
    </xf>
    <xf numFmtId="0" fontId="4" fillId="0" borderId="7" xfId="0" applyFont="1" applyFill="1" applyBorder="1" applyAlignment="1">
      <alignment horizontal="center"/>
    </xf>
    <xf numFmtId="0" fontId="5" fillId="0" borderId="20" xfId="0" applyFont="1" applyFill="1" applyBorder="1" applyAlignment="1">
      <alignment horizontal="distributed" vertical="center"/>
    </xf>
    <xf numFmtId="0" fontId="4" fillId="0" borderId="33" xfId="0" applyFont="1" applyFill="1" applyBorder="1" applyAlignment="1">
      <alignment horizontal="center"/>
    </xf>
    <xf numFmtId="0" fontId="5" fillId="0" borderId="9" xfId="0" applyFont="1" applyFill="1" applyBorder="1" applyAlignment="1">
      <alignment horizontal="distributed" vertical="center" wrapText="1"/>
    </xf>
    <xf numFmtId="0" fontId="4" fillId="0" borderId="51" xfId="0" applyFont="1" applyFill="1" applyBorder="1" applyAlignment="1">
      <alignment horizontal="center"/>
    </xf>
    <xf numFmtId="0" fontId="4" fillId="0" borderId="9" xfId="0" applyFont="1" applyFill="1" applyBorder="1" applyAlignment="1">
      <alignment horizontal="distributed" vertical="top" wrapText="1"/>
    </xf>
    <xf numFmtId="0" fontId="4" fillId="0" borderId="13" xfId="0" applyFont="1" applyFill="1" applyBorder="1" applyAlignment="1">
      <alignment horizontal="distributed" vertical="top" wrapText="1"/>
    </xf>
    <xf numFmtId="0" fontId="4" fillId="0" borderId="13" xfId="0" applyFont="1" applyFill="1" applyBorder="1" applyAlignment="1">
      <alignment horizontal="distributed" vertical="top"/>
    </xf>
    <xf numFmtId="3" fontId="5" fillId="0" borderId="0" xfId="0" applyNumberFormat="1" applyFont="1" applyFill="1" applyAlignment="1">
      <alignment vertical="center"/>
    </xf>
    <xf numFmtId="0" fontId="4" fillId="0" borderId="52" xfId="0" applyFont="1" applyFill="1" applyBorder="1" applyAlignment="1">
      <alignment horizontal="distributed" vertical="center" wrapText="1"/>
    </xf>
    <xf numFmtId="0" fontId="4" fillId="0" borderId="0" xfId="0" applyNumberFormat="1" applyFont="1" applyFill="1" applyAlignment="1">
      <alignment vertical="center"/>
    </xf>
    <xf numFmtId="3" fontId="4" fillId="0" borderId="0" xfId="0" applyNumberFormat="1" applyFont="1" applyFill="1" applyAlignment="1">
      <alignment vertical="center"/>
    </xf>
    <xf numFmtId="0" fontId="13" fillId="0" borderId="0" xfId="0" applyFont="1" applyFill="1"/>
    <xf numFmtId="0" fontId="13" fillId="0" borderId="0" xfId="0" applyFont="1" applyFill="1" applyAlignment="1">
      <alignment horizontal="distributed"/>
    </xf>
    <xf numFmtId="0" fontId="0" fillId="0" borderId="0" xfId="0" applyFont="1" applyFill="1" applyAlignment="1">
      <alignment horizontal="left"/>
    </xf>
    <xf numFmtId="0" fontId="0" fillId="0" borderId="0" xfId="0" applyFont="1" applyFill="1"/>
    <xf numFmtId="3" fontId="4" fillId="0" borderId="53" xfId="0" applyNumberFormat="1" applyFont="1" applyFill="1" applyBorder="1" applyAlignment="1">
      <alignment vertical="center"/>
    </xf>
    <xf numFmtId="3" fontId="4" fillId="0" borderId="54" xfId="0" applyNumberFormat="1" applyFont="1" applyFill="1" applyBorder="1" applyAlignment="1">
      <alignment vertical="center"/>
    </xf>
    <xf numFmtId="3" fontId="4" fillId="0" borderId="55" xfId="0" applyNumberFormat="1" applyFont="1" applyFill="1" applyBorder="1" applyAlignment="1">
      <alignment vertical="center"/>
    </xf>
    <xf numFmtId="3" fontId="4" fillId="0" borderId="56" xfId="0" applyNumberFormat="1" applyFont="1" applyBorder="1" applyAlignment="1">
      <alignment vertical="center"/>
    </xf>
    <xf numFmtId="3" fontId="4" fillId="0" borderId="57" xfId="0" applyNumberFormat="1" applyFont="1" applyBorder="1" applyAlignment="1">
      <alignment vertical="center"/>
    </xf>
    <xf numFmtId="38" fontId="4" fillId="0" borderId="53" xfId="1" applyFont="1" applyFill="1" applyBorder="1" applyAlignment="1">
      <alignment vertical="center"/>
    </xf>
    <xf numFmtId="38" fontId="4" fillId="0" borderId="54" xfId="1" applyFont="1" applyFill="1" applyBorder="1" applyAlignment="1">
      <alignment vertical="center"/>
    </xf>
    <xf numFmtId="38" fontId="4" fillId="0" borderId="58" xfId="1" applyFont="1" applyFill="1" applyBorder="1" applyAlignment="1">
      <alignment vertical="center"/>
    </xf>
    <xf numFmtId="38" fontId="4" fillId="0" borderId="56" xfId="1" applyFont="1" applyFill="1" applyBorder="1" applyAlignment="1">
      <alignment vertical="center"/>
    </xf>
    <xf numFmtId="38" fontId="4" fillId="0" borderId="59" xfId="1" applyFont="1" applyFill="1" applyBorder="1" applyAlignment="1">
      <alignment vertical="center"/>
    </xf>
    <xf numFmtId="0" fontId="4" fillId="0" borderId="0" xfId="0" applyFont="1" applyAlignment="1">
      <alignment horizontal="left" vertical="center"/>
    </xf>
    <xf numFmtId="3" fontId="4" fillId="0" borderId="87" xfId="2" applyNumberFormat="1" applyFont="1" applyFill="1" applyBorder="1" applyAlignment="1">
      <alignment vertical="center"/>
    </xf>
    <xf numFmtId="3" fontId="4" fillId="0" borderId="88" xfId="2" applyNumberFormat="1" applyFont="1" applyFill="1" applyBorder="1" applyAlignment="1">
      <alignment vertical="center"/>
    </xf>
    <xf numFmtId="3" fontId="4" fillId="0" borderId="89" xfId="2" applyNumberFormat="1" applyFont="1" applyFill="1" applyBorder="1" applyAlignment="1">
      <alignment vertical="center"/>
    </xf>
    <xf numFmtId="3" fontId="4" fillId="0" borderId="62" xfId="2" applyNumberFormat="1" applyFont="1" applyFill="1" applyBorder="1" applyAlignment="1">
      <alignment vertical="center"/>
    </xf>
    <xf numFmtId="3" fontId="4" fillId="0" borderId="90" xfId="0" applyNumberFormat="1" applyFont="1" applyBorder="1" applyAlignment="1">
      <alignment vertical="center"/>
    </xf>
    <xf numFmtId="3" fontId="4" fillId="0" borderId="40" xfId="2" applyNumberFormat="1" applyFont="1" applyFill="1" applyBorder="1" applyAlignment="1">
      <alignment vertical="center"/>
    </xf>
    <xf numFmtId="3" fontId="4" fillId="0" borderId="91" xfId="0" applyNumberFormat="1" applyFont="1" applyBorder="1" applyAlignment="1">
      <alignment vertical="center"/>
    </xf>
    <xf numFmtId="3" fontId="4" fillId="0" borderId="75" xfId="2" applyNumberFormat="1" applyFont="1" applyFill="1" applyBorder="1" applyAlignment="1">
      <alignment vertical="center"/>
    </xf>
    <xf numFmtId="3" fontId="4" fillId="0" borderId="66" xfId="2" applyNumberFormat="1" applyFont="1" applyFill="1" applyBorder="1" applyAlignment="1">
      <alignment vertical="center"/>
    </xf>
    <xf numFmtId="3" fontId="4" fillId="0" borderId="92" xfId="2" applyNumberFormat="1" applyFont="1" applyFill="1" applyBorder="1" applyAlignment="1">
      <alignment vertical="center"/>
    </xf>
    <xf numFmtId="3" fontId="4" fillId="0" borderId="93" xfId="0" applyNumberFormat="1" applyFont="1" applyBorder="1" applyAlignment="1">
      <alignment vertical="center"/>
    </xf>
    <xf numFmtId="3" fontId="4" fillId="0" borderId="41" xfId="2" applyNumberFormat="1" applyFont="1" applyFill="1" applyBorder="1" applyAlignment="1">
      <alignment vertical="center"/>
    </xf>
    <xf numFmtId="3" fontId="4" fillId="0" borderId="94" xfId="0" applyNumberFormat="1" applyFont="1" applyBorder="1" applyAlignment="1">
      <alignment vertical="center"/>
    </xf>
    <xf numFmtId="3" fontId="4" fillId="0" borderId="95" xfId="2" applyNumberFormat="1" applyFont="1" applyFill="1" applyBorder="1" applyAlignment="1">
      <alignment vertical="center"/>
    </xf>
    <xf numFmtId="3" fontId="4" fillId="0" borderId="96" xfId="2" applyNumberFormat="1" applyFont="1" applyFill="1" applyBorder="1" applyAlignment="1">
      <alignment vertical="center"/>
    </xf>
    <xf numFmtId="3" fontId="4" fillId="0" borderId="97" xfId="2" applyNumberFormat="1" applyFont="1" applyFill="1" applyBorder="1" applyAlignment="1">
      <alignment vertical="center"/>
    </xf>
    <xf numFmtId="3" fontId="4" fillId="0" borderId="31" xfId="2" applyNumberFormat="1" applyFont="1" applyFill="1" applyBorder="1" applyAlignment="1">
      <alignment vertical="center"/>
    </xf>
    <xf numFmtId="3" fontId="4" fillId="0" borderId="98" xfId="0" applyNumberFormat="1" applyFont="1" applyBorder="1" applyAlignment="1">
      <alignment vertical="center"/>
    </xf>
    <xf numFmtId="3" fontId="4" fillId="0" borderId="99" xfId="2" applyNumberFormat="1" applyFont="1" applyFill="1" applyBorder="1" applyAlignment="1">
      <alignment vertical="center"/>
    </xf>
    <xf numFmtId="3" fontId="4" fillId="0" borderId="100" xfId="0" applyNumberFormat="1" applyFont="1" applyBorder="1" applyAlignment="1">
      <alignment vertical="center"/>
    </xf>
    <xf numFmtId="3" fontId="4" fillId="0" borderId="101" xfId="0" applyNumberFormat="1" applyFont="1" applyBorder="1" applyAlignment="1">
      <alignment vertical="center"/>
    </xf>
    <xf numFmtId="3" fontId="4" fillId="0" borderId="102" xfId="0" applyNumberFormat="1" applyFont="1" applyBorder="1" applyAlignment="1">
      <alignment vertical="center"/>
    </xf>
    <xf numFmtId="3" fontId="4" fillId="0" borderId="103" xfId="0" applyNumberFormat="1" applyFont="1" applyBorder="1" applyAlignment="1">
      <alignment vertical="center"/>
    </xf>
    <xf numFmtId="3" fontId="4" fillId="0" borderId="104" xfId="0" applyNumberFormat="1" applyFont="1" applyBorder="1" applyAlignment="1">
      <alignment vertical="center"/>
    </xf>
    <xf numFmtId="3" fontId="4" fillId="0" borderId="60" xfId="3" applyNumberFormat="1" applyFont="1" applyFill="1" applyBorder="1" applyAlignment="1">
      <alignment vertical="center"/>
    </xf>
    <xf numFmtId="3" fontId="4" fillId="0" borderId="62" xfId="3" applyNumberFormat="1" applyFont="1" applyFill="1" applyBorder="1" applyAlignment="1">
      <alignment vertical="center"/>
    </xf>
    <xf numFmtId="3" fontId="4" fillId="0" borderId="40" xfId="3" applyNumberFormat="1" applyFont="1" applyFill="1" applyBorder="1" applyAlignment="1">
      <alignment vertical="center"/>
    </xf>
    <xf numFmtId="3" fontId="4" fillId="0" borderId="64" xfId="3" applyNumberFormat="1" applyFont="1" applyFill="1" applyBorder="1" applyAlignment="1">
      <alignment vertical="center"/>
    </xf>
    <xf numFmtId="3" fontId="4" fillId="0" borderId="66" xfId="3" applyNumberFormat="1" applyFont="1" applyFill="1" applyBorder="1" applyAlignment="1">
      <alignment vertical="center"/>
    </xf>
    <xf numFmtId="3" fontId="4" fillId="0" borderId="41" xfId="3" applyNumberFormat="1" applyFont="1" applyFill="1" applyBorder="1" applyAlignment="1">
      <alignment vertical="center"/>
    </xf>
    <xf numFmtId="3" fontId="4" fillId="0" borderId="30" xfId="3" applyNumberFormat="1" applyFont="1" applyFill="1" applyBorder="1" applyAlignment="1">
      <alignment vertical="center"/>
    </xf>
    <xf numFmtId="3" fontId="4" fillId="0" borderId="31" xfId="3" applyNumberFormat="1" applyFont="1" applyFill="1" applyBorder="1" applyAlignment="1">
      <alignment vertical="center"/>
    </xf>
    <xf numFmtId="3" fontId="4" fillId="0" borderId="99" xfId="3" applyNumberFormat="1" applyFont="1" applyFill="1" applyBorder="1" applyAlignment="1">
      <alignment vertical="center"/>
    </xf>
    <xf numFmtId="3" fontId="4" fillId="0" borderId="105" xfId="0" applyNumberFormat="1" applyFont="1" applyBorder="1" applyAlignment="1">
      <alignment vertical="center"/>
    </xf>
    <xf numFmtId="3" fontId="4" fillId="0" borderId="106" xfId="0" applyNumberFormat="1" applyFont="1" applyBorder="1" applyAlignment="1">
      <alignment vertical="center"/>
    </xf>
    <xf numFmtId="3" fontId="4" fillId="0" borderId="107" xfId="0" applyNumberFormat="1" applyFont="1" applyBorder="1" applyAlignment="1">
      <alignment vertical="center"/>
    </xf>
    <xf numFmtId="3" fontId="4" fillId="0" borderId="108" xfId="0" applyNumberFormat="1" applyFont="1" applyBorder="1" applyAlignment="1">
      <alignment vertical="center"/>
    </xf>
    <xf numFmtId="3" fontId="4" fillId="0" borderId="109" xfId="0" applyNumberFormat="1" applyFont="1" applyBorder="1" applyAlignment="1">
      <alignment vertical="center"/>
    </xf>
    <xf numFmtId="3" fontId="4" fillId="0" borderId="110" xfId="0" applyNumberFormat="1" applyFont="1" applyBorder="1" applyAlignment="1">
      <alignment vertical="center"/>
    </xf>
    <xf numFmtId="3" fontId="4" fillId="0" borderId="111" xfId="0" applyNumberFormat="1" applyFont="1" applyBorder="1" applyAlignment="1">
      <alignment vertical="center"/>
    </xf>
    <xf numFmtId="3" fontId="4" fillId="0" borderId="75" xfId="3" applyNumberFormat="1" applyFont="1" applyFill="1" applyBorder="1" applyAlignment="1">
      <alignment vertical="center"/>
    </xf>
    <xf numFmtId="3" fontId="4" fillId="0" borderId="92" xfId="3" applyNumberFormat="1" applyFont="1" applyFill="1" applyBorder="1" applyAlignment="1">
      <alignment vertical="center"/>
    </xf>
    <xf numFmtId="3" fontId="4" fillId="0" borderId="77" xfId="3" applyNumberFormat="1" applyFont="1" applyFill="1" applyBorder="1" applyAlignment="1">
      <alignment vertical="center"/>
    </xf>
    <xf numFmtId="3" fontId="4" fillId="0" borderId="112" xfId="3" applyNumberFormat="1" applyFont="1" applyFill="1" applyBorder="1" applyAlignment="1">
      <alignment vertical="center"/>
    </xf>
    <xf numFmtId="3" fontId="4" fillId="0" borderId="113" xfId="3" applyNumberFormat="1" applyFont="1" applyFill="1" applyBorder="1" applyAlignment="1">
      <alignment vertical="center"/>
    </xf>
    <xf numFmtId="3" fontId="4" fillId="0" borderId="114" xfId="3" applyNumberFormat="1" applyFont="1" applyFill="1" applyBorder="1" applyAlignment="1">
      <alignment vertical="center"/>
    </xf>
    <xf numFmtId="3" fontId="4" fillId="0" borderId="80" xfId="0" applyNumberFormat="1" applyFont="1" applyBorder="1" applyAlignment="1">
      <alignment vertical="center"/>
    </xf>
    <xf numFmtId="3" fontId="4" fillId="0" borderId="88" xfId="0" applyNumberFormat="1" applyFont="1" applyBorder="1" applyAlignment="1">
      <alignment vertical="center"/>
    </xf>
    <xf numFmtId="3" fontId="4" fillId="0" borderId="115" xfId="0" applyNumberFormat="1" applyFont="1" applyBorder="1" applyAlignment="1">
      <alignment vertical="center"/>
    </xf>
    <xf numFmtId="177" fontId="4" fillId="0" borderId="87" xfId="0" applyNumberFormat="1" applyFont="1" applyBorder="1" applyAlignment="1">
      <alignment vertical="center"/>
    </xf>
    <xf numFmtId="3" fontId="4" fillId="0" borderId="25" xfId="0" applyNumberFormat="1" applyFont="1" applyBorder="1" applyAlignment="1">
      <alignment vertical="center"/>
    </xf>
    <xf numFmtId="3" fontId="4" fillId="0" borderId="116" xfId="0" applyNumberFormat="1" applyFont="1" applyBorder="1" applyAlignment="1">
      <alignment vertical="center"/>
    </xf>
    <xf numFmtId="38" fontId="4" fillId="0" borderId="60" xfId="1" applyFont="1" applyFill="1" applyBorder="1" applyAlignment="1">
      <alignment vertical="center"/>
    </xf>
    <xf numFmtId="38" fontId="4" fillId="0" borderId="62" xfId="1" applyFont="1" applyFill="1" applyBorder="1" applyAlignment="1">
      <alignment vertical="center"/>
    </xf>
    <xf numFmtId="38" fontId="4" fillId="0" borderId="117" xfId="1" applyFont="1" applyFill="1" applyBorder="1" applyAlignment="1">
      <alignment vertical="center"/>
    </xf>
    <xf numFmtId="38" fontId="4" fillId="0" borderId="40" xfId="1" applyFont="1" applyFill="1" applyBorder="1" applyAlignment="1">
      <alignment vertical="center"/>
    </xf>
    <xf numFmtId="38" fontId="4" fillId="0" borderId="91" xfId="1" applyFont="1" applyFill="1" applyBorder="1" applyAlignment="1">
      <alignment vertical="center"/>
    </xf>
    <xf numFmtId="38" fontId="4" fillId="0" borderId="64" xfId="1" applyFont="1" applyFill="1" applyBorder="1" applyAlignment="1">
      <alignment vertical="center"/>
    </xf>
    <xf numFmtId="38" fontId="4" fillId="0" borderId="66" xfId="1" applyFont="1" applyFill="1" applyBorder="1" applyAlignment="1">
      <alignment vertical="center"/>
    </xf>
    <xf numFmtId="38" fontId="4" fillId="0" borderId="118" xfId="1" applyFont="1" applyFill="1" applyBorder="1" applyAlignment="1">
      <alignment vertical="center"/>
    </xf>
    <xf numFmtId="38" fontId="4" fillId="0" borderId="41" xfId="1" applyFont="1" applyFill="1" applyBorder="1" applyAlignment="1">
      <alignment vertical="center"/>
    </xf>
    <xf numFmtId="38" fontId="4" fillId="0" borderId="94" xfId="1" applyFont="1" applyFill="1" applyBorder="1" applyAlignment="1">
      <alignment vertical="center"/>
    </xf>
    <xf numFmtId="38" fontId="4" fillId="0" borderId="79" xfId="1" applyFont="1" applyFill="1" applyBorder="1" applyAlignment="1">
      <alignment vertical="center"/>
    </xf>
    <xf numFmtId="38" fontId="4" fillId="0" borderId="72" xfId="1" applyFont="1" applyFill="1" applyBorder="1" applyAlignment="1">
      <alignment vertical="center"/>
    </xf>
    <xf numFmtId="38" fontId="4" fillId="0" borderId="36" xfId="1" applyFont="1" applyFill="1" applyBorder="1" applyAlignment="1">
      <alignment vertical="center"/>
    </xf>
    <xf numFmtId="38" fontId="4" fillId="0" borderId="119" xfId="1" applyFont="1" applyFill="1" applyBorder="1" applyAlignment="1">
      <alignment vertical="center"/>
    </xf>
    <xf numFmtId="38" fontId="4" fillId="0" borderId="27" xfId="1" applyFont="1" applyFill="1" applyBorder="1" applyAlignment="1">
      <alignment vertical="center"/>
    </xf>
    <xf numFmtId="38" fontId="4" fillId="0" borderId="101" xfId="1" applyFont="1" applyFill="1" applyBorder="1" applyAlignment="1">
      <alignment vertical="center"/>
    </xf>
    <xf numFmtId="38" fontId="4" fillId="0" borderId="102" xfId="1" applyFont="1" applyFill="1" applyBorder="1" applyAlignment="1">
      <alignment vertical="center"/>
    </xf>
    <xf numFmtId="38" fontId="4" fillId="0" borderId="116" xfId="1" applyFont="1" applyFill="1" applyBorder="1" applyAlignment="1">
      <alignment vertical="center"/>
    </xf>
    <xf numFmtId="38" fontId="4" fillId="0" borderId="105" xfId="1" applyFont="1" applyFill="1" applyBorder="1" applyAlignment="1">
      <alignment vertical="center"/>
    </xf>
    <xf numFmtId="38" fontId="4" fillId="0" borderId="104" xfId="1" applyFont="1" applyFill="1" applyBorder="1" applyAlignment="1">
      <alignment vertical="center"/>
    </xf>
    <xf numFmtId="38" fontId="4" fillId="0" borderId="14" xfId="1" applyFont="1" applyFill="1" applyBorder="1" applyAlignment="1">
      <alignment vertical="center"/>
    </xf>
    <xf numFmtId="38" fontId="4" fillId="0" borderId="15" xfId="1" applyFont="1" applyFill="1" applyBorder="1" applyAlignment="1">
      <alignment vertical="center"/>
    </xf>
    <xf numFmtId="38" fontId="4" fillId="0" borderId="32" xfId="1" applyFont="1" applyFill="1" applyBorder="1" applyAlignment="1">
      <alignment vertical="center"/>
    </xf>
    <xf numFmtId="38" fontId="4" fillId="0" borderId="17" xfId="1" applyFont="1" applyFill="1" applyBorder="1" applyAlignment="1">
      <alignment vertical="center"/>
    </xf>
    <xf numFmtId="38" fontId="4" fillId="0" borderId="18" xfId="1" applyFont="1" applyFill="1" applyBorder="1" applyAlignment="1">
      <alignment vertical="center"/>
    </xf>
    <xf numFmtId="38" fontId="4" fillId="0" borderId="60" xfId="1" applyFont="1" applyFill="1" applyBorder="1" applyAlignment="1">
      <alignment horizontal="right" vertical="center"/>
    </xf>
    <xf numFmtId="38" fontId="4" fillId="0" borderId="62" xfId="1" applyFont="1" applyFill="1" applyBorder="1" applyAlignment="1">
      <alignment horizontal="right" vertical="center"/>
    </xf>
    <xf numFmtId="38" fontId="4" fillId="0" borderId="120" xfId="1" applyFont="1" applyFill="1" applyBorder="1" applyAlignment="1">
      <alignment horizontal="right" vertical="center"/>
    </xf>
    <xf numFmtId="38" fontId="4" fillId="0" borderId="40" xfId="1" applyFont="1" applyFill="1" applyBorder="1" applyAlignment="1">
      <alignment horizontal="right" vertical="center"/>
    </xf>
    <xf numFmtId="38" fontId="4" fillId="0" borderId="64" xfId="1" applyFont="1" applyFill="1" applyBorder="1" applyAlignment="1">
      <alignment horizontal="right" vertical="center"/>
    </xf>
    <xf numFmtId="38" fontId="4" fillId="0" borderId="66" xfId="1" applyFont="1" applyFill="1" applyBorder="1" applyAlignment="1">
      <alignment horizontal="right" vertical="center"/>
    </xf>
    <xf numFmtId="38" fontId="4" fillId="0" borderId="92" xfId="1" applyFont="1" applyFill="1" applyBorder="1" applyAlignment="1">
      <alignment horizontal="right" vertical="center"/>
    </xf>
    <xf numFmtId="38" fontId="4" fillId="0" borderId="41" xfId="1" applyFont="1" applyFill="1" applyBorder="1" applyAlignment="1">
      <alignment horizontal="right" vertical="center"/>
    </xf>
    <xf numFmtId="38" fontId="4" fillId="0" borderId="35" xfId="1" applyFont="1" applyFill="1" applyBorder="1" applyAlignment="1">
      <alignment vertical="center"/>
    </xf>
    <xf numFmtId="38" fontId="4" fillId="0" borderId="25" xfId="1" applyFont="1" applyFill="1" applyBorder="1" applyAlignment="1">
      <alignment vertical="center"/>
    </xf>
    <xf numFmtId="0" fontId="4" fillId="0" borderId="121" xfId="0" applyFont="1" applyFill="1" applyBorder="1" applyAlignment="1">
      <alignment horizontal="distributed"/>
    </xf>
    <xf numFmtId="0" fontId="4" fillId="0" borderId="122" xfId="0" applyFont="1" applyFill="1" applyBorder="1" applyAlignment="1">
      <alignment horizontal="distributed"/>
    </xf>
    <xf numFmtId="0" fontId="4" fillId="0" borderId="9" xfId="0" quotePrefix="1" applyFont="1" applyFill="1" applyBorder="1" applyAlignment="1">
      <alignment horizontal="distributed"/>
    </xf>
    <xf numFmtId="0" fontId="4" fillId="0" borderId="34" xfId="0" applyFont="1" applyFill="1" applyBorder="1" applyAlignment="1">
      <alignment horizontal="distributed"/>
    </xf>
    <xf numFmtId="0" fontId="4" fillId="0" borderId="46" xfId="0" applyFont="1" applyFill="1" applyBorder="1" applyAlignment="1">
      <alignment horizontal="distributed" vertical="center"/>
    </xf>
    <xf numFmtId="0" fontId="4" fillId="0" borderId="44" xfId="0" applyFont="1" applyFill="1" applyBorder="1" applyAlignment="1">
      <alignment horizontal="distributed" vertical="center"/>
    </xf>
    <xf numFmtId="0" fontId="4" fillId="0" borderId="48" xfId="0" applyFont="1" applyFill="1" applyBorder="1" applyAlignment="1">
      <alignment horizontal="distributed" vertical="center"/>
    </xf>
    <xf numFmtId="0" fontId="4" fillId="0" borderId="123" xfId="0" applyFont="1" applyFill="1" applyBorder="1" applyAlignment="1">
      <alignment horizontal="distributed" vertical="center"/>
    </xf>
    <xf numFmtId="0" fontId="4" fillId="0" borderId="124" xfId="0" applyFont="1" applyFill="1" applyBorder="1" applyAlignment="1">
      <alignment horizontal="distributed" vertical="center"/>
    </xf>
    <xf numFmtId="0" fontId="4" fillId="0" borderId="125" xfId="0" applyFont="1" applyFill="1" applyBorder="1" applyAlignment="1">
      <alignment horizontal="distributed" vertical="center"/>
    </xf>
    <xf numFmtId="0" fontId="4" fillId="0" borderId="124" xfId="0" applyFont="1" applyFill="1" applyBorder="1" applyAlignment="1">
      <alignment horizontal="distributed" vertical="center" wrapText="1"/>
    </xf>
    <xf numFmtId="38" fontId="4" fillId="0" borderId="80" xfId="5" applyNumberFormat="1" applyFont="1" applyFill="1" applyBorder="1">
      <alignment vertical="center"/>
    </xf>
    <xf numFmtId="38" fontId="4" fillId="0" borderId="88" xfId="5" applyNumberFormat="1" applyFont="1" applyFill="1" applyBorder="1">
      <alignment vertical="center"/>
    </xf>
    <xf numFmtId="38" fontId="4" fillId="0" borderId="24" xfId="5" applyNumberFormat="1" applyFont="1" applyFill="1" applyBorder="1">
      <alignment vertical="center"/>
    </xf>
    <xf numFmtId="38" fontId="4" fillId="0" borderId="101" xfId="5" applyNumberFormat="1" applyFont="1" applyFill="1" applyBorder="1">
      <alignment vertical="center"/>
    </xf>
    <xf numFmtId="38" fontId="4" fillId="0" borderId="102" xfId="5" applyNumberFormat="1" applyFont="1" applyFill="1" applyBorder="1">
      <alignment vertical="center"/>
    </xf>
    <xf numFmtId="38" fontId="4" fillId="0" borderId="105" xfId="5" applyNumberFormat="1" applyFont="1" applyFill="1" applyBorder="1">
      <alignment vertical="center"/>
    </xf>
    <xf numFmtId="3" fontId="5" fillId="0" borderId="74" xfId="2" applyNumberFormat="1" applyFont="1" applyFill="1" applyBorder="1" applyAlignment="1"/>
    <xf numFmtId="3" fontId="5" fillId="0" borderId="62" xfId="2" applyNumberFormat="1" applyFont="1" applyFill="1" applyBorder="1" applyAlignment="1"/>
    <xf numFmtId="3" fontId="5" fillId="0" borderId="127" xfId="2" applyNumberFormat="1" applyFont="1" applyFill="1" applyBorder="1" applyAlignment="1"/>
    <xf numFmtId="3" fontId="5" fillId="0" borderId="90" xfId="0" applyNumberFormat="1" applyFont="1" applyFill="1" applyBorder="1"/>
    <xf numFmtId="3" fontId="5" fillId="0" borderId="60" xfId="2" applyNumberFormat="1" applyFont="1" applyFill="1" applyBorder="1" applyAlignment="1"/>
    <xf numFmtId="3" fontId="5" fillId="0" borderId="62" xfId="2" applyNumberFormat="1" applyFont="1" applyFill="1" applyBorder="1" applyAlignment="1">
      <alignment horizontal="right"/>
    </xf>
    <xf numFmtId="3" fontId="5" fillId="0" borderId="40" xfId="2" applyNumberFormat="1" applyFont="1" applyFill="1" applyBorder="1" applyAlignment="1"/>
    <xf numFmtId="3" fontId="5" fillId="0" borderId="91" xfId="0" applyNumberFormat="1" applyFont="1" applyFill="1" applyBorder="1"/>
    <xf numFmtId="3" fontId="5" fillId="0" borderId="75" xfId="2" applyNumberFormat="1" applyFont="1" applyFill="1" applyBorder="1" applyAlignment="1"/>
    <xf numFmtId="3" fontId="5" fillId="0" borderId="66" xfId="2" applyNumberFormat="1" applyFont="1" applyFill="1" applyBorder="1" applyAlignment="1"/>
    <xf numFmtId="3" fontId="5" fillId="0" borderId="92" xfId="2" applyNumberFormat="1" applyFont="1" applyFill="1" applyBorder="1" applyAlignment="1"/>
    <xf numFmtId="3" fontId="5" fillId="0" borderId="93" xfId="0" applyNumberFormat="1" applyFont="1" applyFill="1" applyBorder="1"/>
    <xf numFmtId="3" fontId="5" fillId="0" borderId="64" xfId="2" applyNumberFormat="1" applyFont="1" applyFill="1" applyBorder="1" applyAlignment="1"/>
    <xf numFmtId="3" fontId="5" fillId="0" borderId="66" xfId="2" applyNumberFormat="1" applyFont="1" applyFill="1" applyBorder="1" applyAlignment="1">
      <alignment horizontal="right"/>
    </xf>
    <xf numFmtId="3" fontId="5" fillId="0" borderId="41" xfId="2" applyNumberFormat="1" applyFont="1" applyFill="1" applyBorder="1" applyAlignment="1"/>
    <xf numFmtId="3" fontId="5" fillId="0" borderId="94" xfId="0" applyNumberFormat="1" applyFont="1" applyFill="1" applyBorder="1"/>
    <xf numFmtId="3" fontId="5" fillId="0" borderId="128" xfId="2" applyNumberFormat="1" applyFont="1" applyFill="1" applyBorder="1" applyAlignment="1"/>
    <xf numFmtId="3" fontId="5" fillId="0" borderId="31" xfId="2" applyNumberFormat="1" applyFont="1" applyFill="1" applyBorder="1" applyAlignment="1"/>
    <xf numFmtId="3" fontId="5" fillId="0" borderId="51" xfId="2" applyNumberFormat="1" applyFont="1" applyFill="1" applyBorder="1" applyAlignment="1"/>
    <xf numFmtId="3" fontId="5" fillId="0" borderId="98" xfId="0" applyNumberFormat="1" applyFont="1" applyFill="1" applyBorder="1"/>
    <xf numFmtId="3" fontId="5" fillId="0" borderId="30" xfId="2" applyNumberFormat="1" applyFont="1" applyFill="1" applyBorder="1" applyAlignment="1"/>
    <xf numFmtId="3" fontId="5" fillId="0" borderId="31" xfId="2" applyNumberFormat="1" applyFont="1" applyFill="1" applyBorder="1" applyAlignment="1">
      <alignment horizontal="right"/>
    </xf>
    <xf numFmtId="3" fontId="5" fillId="0" borderId="99" xfId="2" applyNumberFormat="1" applyFont="1" applyFill="1" applyBorder="1" applyAlignment="1"/>
    <xf numFmtId="3" fontId="5" fillId="0" borderId="100" xfId="0" applyNumberFormat="1" applyFont="1" applyFill="1" applyBorder="1"/>
    <xf numFmtId="3" fontId="5" fillId="0" borderId="101" xfId="0" applyNumberFormat="1" applyFont="1" applyFill="1" applyBorder="1" applyAlignment="1">
      <alignment vertical="center"/>
    </xf>
    <xf numFmtId="3" fontId="5" fillId="0" borderId="102" xfId="0" applyNumberFormat="1" applyFont="1" applyFill="1" applyBorder="1" applyAlignment="1">
      <alignment vertical="center"/>
    </xf>
    <xf numFmtId="3" fontId="5" fillId="0" borderId="103" xfId="0" applyNumberFormat="1" applyFont="1" applyFill="1" applyBorder="1" applyAlignment="1">
      <alignment vertical="center"/>
    </xf>
    <xf numFmtId="3" fontId="5" fillId="0" borderId="129" xfId="0" applyNumberFormat="1" applyFont="1" applyFill="1" applyBorder="1" applyAlignment="1">
      <alignment vertical="center"/>
    </xf>
    <xf numFmtId="3" fontId="5" fillId="0" borderId="104" xfId="0" applyNumberFormat="1" applyFont="1" applyFill="1" applyBorder="1" applyAlignment="1">
      <alignment vertical="center"/>
    </xf>
    <xf numFmtId="3" fontId="5" fillId="0" borderId="60" xfId="3" applyNumberFormat="1" applyFont="1" applyFill="1" applyBorder="1" applyAlignment="1"/>
    <xf numFmtId="3" fontId="5" fillId="0" borderId="62" xfId="3" applyNumberFormat="1" applyFont="1" applyFill="1" applyBorder="1" applyAlignment="1"/>
    <xf numFmtId="3" fontId="5" fillId="0" borderId="62" xfId="0" applyNumberFormat="1" applyFont="1" applyFill="1" applyBorder="1" applyAlignment="1"/>
    <xf numFmtId="3" fontId="5" fillId="0" borderId="40" xfId="3" applyNumberFormat="1" applyFont="1" applyFill="1" applyBorder="1" applyAlignment="1"/>
    <xf numFmtId="3" fontId="5" fillId="0" borderId="64" xfId="3" applyNumberFormat="1" applyFont="1" applyFill="1" applyBorder="1" applyAlignment="1"/>
    <xf numFmtId="3" fontId="5" fillId="0" borderId="66" xfId="3" applyNumberFormat="1" applyFont="1" applyFill="1" applyBorder="1" applyAlignment="1"/>
    <xf numFmtId="3" fontId="5" fillId="0" borderId="66" xfId="0" applyNumberFormat="1" applyFont="1" applyFill="1" applyBorder="1" applyAlignment="1"/>
    <xf numFmtId="3" fontId="5" fillId="0" borderId="41" xfId="3" applyNumberFormat="1" applyFont="1" applyFill="1" applyBorder="1" applyAlignment="1"/>
    <xf numFmtId="3" fontId="5" fillId="0" borderId="30" xfId="3" applyNumberFormat="1" applyFont="1" applyFill="1" applyBorder="1" applyAlignment="1"/>
    <xf numFmtId="3" fontId="5" fillId="0" borderId="31" xfId="3" applyNumberFormat="1" applyFont="1" applyFill="1" applyBorder="1" applyAlignment="1"/>
    <xf numFmtId="3" fontId="5" fillId="0" borderId="31" xfId="0" applyNumberFormat="1" applyFont="1" applyFill="1" applyBorder="1" applyAlignment="1"/>
    <xf numFmtId="3" fontId="5" fillId="0" borderId="99" xfId="3" applyNumberFormat="1" applyFont="1" applyFill="1" applyBorder="1" applyAlignment="1"/>
    <xf numFmtId="3" fontId="5" fillId="0" borderId="108" xfId="0" applyNumberFormat="1" applyFont="1" applyFill="1" applyBorder="1" applyAlignment="1">
      <alignment vertical="center"/>
    </xf>
    <xf numFmtId="3" fontId="5" fillId="0" borderId="106" xfId="0" applyNumberFormat="1" applyFont="1" applyFill="1" applyBorder="1" applyAlignment="1">
      <alignment vertical="center"/>
    </xf>
    <xf numFmtId="3" fontId="5" fillId="0" borderId="107" xfId="0" applyNumberFormat="1" applyFont="1" applyFill="1" applyBorder="1" applyAlignment="1">
      <alignment vertical="center"/>
    </xf>
    <xf numFmtId="3" fontId="5" fillId="0" borderId="53" xfId="0" applyNumberFormat="1" applyFont="1" applyFill="1" applyBorder="1" applyAlignment="1"/>
    <xf numFmtId="3" fontId="5" fillId="0" borderId="54" xfId="0" applyNumberFormat="1" applyFont="1" applyFill="1" applyBorder="1" applyAlignment="1"/>
    <xf numFmtId="3" fontId="5" fillId="0" borderId="75" xfId="3" applyNumberFormat="1" applyFont="1" applyFill="1" applyBorder="1" applyAlignment="1"/>
    <xf numFmtId="3" fontId="5" fillId="0" borderId="130" xfId="3" applyNumberFormat="1" applyFont="1" applyFill="1" applyBorder="1" applyAlignment="1"/>
    <xf numFmtId="3" fontId="5" fillId="0" borderId="112" xfId="3" applyNumberFormat="1" applyFont="1" applyFill="1" applyBorder="1" applyAlignment="1"/>
    <xf numFmtId="3" fontId="5" fillId="0" borderId="131" xfId="0" applyNumberFormat="1" applyFont="1" applyFill="1" applyBorder="1" applyAlignment="1"/>
    <xf numFmtId="3" fontId="5" fillId="0" borderId="95" xfId="3" applyNumberFormat="1" applyFont="1" applyFill="1" applyBorder="1" applyAlignment="1"/>
    <xf numFmtId="3" fontId="5" fillId="0" borderId="96" xfId="3" applyNumberFormat="1" applyFont="1" applyFill="1" applyBorder="1" applyAlignment="1"/>
    <xf numFmtId="3" fontId="5" fillId="0" borderId="96" xfId="0" applyNumberFormat="1" applyFont="1" applyFill="1" applyBorder="1" applyAlignment="1"/>
    <xf numFmtId="3" fontId="5" fillId="0" borderId="132" xfId="3" applyNumberFormat="1" applyFont="1" applyFill="1" applyBorder="1" applyAlignment="1"/>
    <xf numFmtId="3" fontId="5" fillId="0" borderId="56" xfId="0" applyNumberFormat="1" applyFont="1" applyFill="1" applyBorder="1" applyAlignment="1">
      <alignment vertical="center"/>
    </xf>
    <xf numFmtId="3" fontId="5" fillId="0" borderId="14" xfId="0" applyNumberFormat="1" applyFont="1" applyFill="1" applyBorder="1" applyAlignment="1">
      <alignment vertical="center"/>
    </xf>
    <xf numFmtId="3" fontId="5" fillId="0" borderId="15" xfId="0" applyNumberFormat="1" applyFont="1" applyFill="1" applyBorder="1" applyAlignment="1">
      <alignment vertical="center"/>
    </xf>
    <xf numFmtId="3" fontId="5" fillId="0" borderId="39" xfId="0" applyNumberFormat="1" applyFont="1" applyFill="1" applyBorder="1" applyAlignment="1">
      <alignment vertical="center"/>
    </xf>
    <xf numFmtId="3" fontId="5" fillId="0" borderId="16" xfId="0" applyNumberFormat="1" applyFont="1" applyFill="1" applyBorder="1" applyAlignment="1">
      <alignment vertical="center"/>
    </xf>
    <xf numFmtId="3" fontId="5" fillId="0" borderId="28" xfId="0" applyNumberFormat="1" applyFont="1" applyFill="1" applyBorder="1" applyAlignment="1">
      <alignment vertical="center"/>
    </xf>
    <xf numFmtId="3" fontId="5" fillId="0" borderId="18" xfId="0" applyNumberFormat="1" applyFont="1" applyFill="1" applyBorder="1" applyAlignment="1">
      <alignment vertical="center"/>
    </xf>
    <xf numFmtId="3" fontId="14" fillId="0" borderId="60" xfId="1" applyNumberFormat="1" applyFont="1" applyFill="1" applyBorder="1" applyAlignment="1">
      <alignment vertical="center"/>
    </xf>
    <xf numFmtId="3" fontId="14" fillId="0" borderId="62" xfId="1" applyNumberFormat="1" applyFont="1" applyFill="1" applyBorder="1" applyAlignment="1">
      <alignment vertical="center"/>
    </xf>
    <xf numFmtId="3" fontId="14" fillId="0" borderId="62" xfId="1" applyNumberFormat="1" applyFont="1" applyFill="1" applyBorder="1" applyAlignment="1">
      <alignment horizontal="right" vertical="center"/>
    </xf>
    <xf numFmtId="38" fontId="5" fillId="0" borderId="117" xfId="1" applyFont="1" applyFill="1" applyBorder="1" applyAlignment="1">
      <alignment vertical="center"/>
    </xf>
    <xf numFmtId="3" fontId="14" fillId="0" borderId="120" xfId="1" applyNumberFormat="1" applyFont="1" applyFill="1" applyBorder="1" applyAlignment="1">
      <alignment vertical="center"/>
    </xf>
    <xf numFmtId="3" fontId="14" fillId="0" borderId="40" xfId="1" applyNumberFormat="1" applyFont="1" applyFill="1" applyBorder="1" applyAlignment="1">
      <alignment vertical="center"/>
    </xf>
    <xf numFmtId="38" fontId="5" fillId="0" borderId="91" xfId="1" applyFont="1" applyFill="1" applyBorder="1" applyAlignment="1">
      <alignment vertical="center"/>
    </xf>
    <xf numFmtId="3" fontId="14" fillId="0" borderId="79" xfId="1" applyNumberFormat="1" applyFont="1" applyFill="1" applyBorder="1" applyAlignment="1">
      <alignment vertical="center"/>
    </xf>
    <xf numFmtId="3" fontId="14" fillId="0" borderId="66" xfId="1" applyNumberFormat="1" applyFont="1" applyFill="1" applyBorder="1" applyAlignment="1">
      <alignment vertical="center"/>
    </xf>
    <xf numFmtId="3" fontId="14" fillId="0" borderId="66" xfId="1" applyNumberFormat="1" applyFont="1" applyFill="1" applyBorder="1" applyAlignment="1">
      <alignment horizontal="right" vertical="center"/>
    </xf>
    <xf numFmtId="38" fontId="5" fillId="0" borderId="118" xfId="1" applyFont="1" applyFill="1" applyBorder="1" applyAlignment="1">
      <alignment vertical="center"/>
    </xf>
    <xf numFmtId="3" fontId="14" fillId="0" borderId="64" xfId="1" applyNumberFormat="1" applyFont="1" applyFill="1" applyBorder="1" applyAlignment="1">
      <alignment vertical="center"/>
    </xf>
    <xf numFmtId="3" fontId="14" fillId="0" borderId="41" xfId="1" applyNumberFormat="1" applyFont="1" applyFill="1" applyBorder="1" applyAlignment="1">
      <alignment vertical="center"/>
    </xf>
    <xf numFmtId="38" fontId="5" fillId="0" borderId="94" xfId="1" applyFont="1" applyFill="1" applyBorder="1" applyAlignment="1">
      <alignment vertical="center"/>
    </xf>
    <xf numFmtId="38" fontId="5" fillId="0" borderId="36" xfId="1" applyFont="1" applyFill="1" applyBorder="1" applyAlignment="1">
      <alignment vertical="center"/>
    </xf>
    <xf numFmtId="38" fontId="5" fillId="0" borderId="27" xfId="1" applyFont="1" applyFill="1" applyBorder="1" applyAlignment="1">
      <alignment vertical="center"/>
    </xf>
    <xf numFmtId="38" fontId="5" fillId="0" borderId="101" xfId="1" applyFont="1" applyFill="1" applyBorder="1" applyAlignment="1">
      <alignment vertical="center"/>
    </xf>
    <xf numFmtId="38" fontId="5" fillId="0" borderId="102" xfId="1" applyFont="1" applyFill="1" applyBorder="1" applyAlignment="1">
      <alignment vertical="center"/>
    </xf>
    <xf numFmtId="38" fontId="5" fillId="0" borderId="116" xfId="1" applyFont="1" applyFill="1" applyBorder="1" applyAlignment="1">
      <alignment vertical="center"/>
    </xf>
    <xf numFmtId="38" fontId="5" fillId="0" borderId="105" xfId="1" applyFont="1" applyFill="1" applyBorder="1" applyAlignment="1">
      <alignment vertical="center"/>
    </xf>
    <xf numFmtId="38" fontId="5" fillId="0" borderId="104" xfId="1" applyFont="1" applyFill="1" applyBorder="1" applyAlignment="1">
      <alignment vertical="center"/>
    </xf>
    <xf numFmtId="38" fontId="5" fillId="0" borderId="62" xfId="1" applyFont="1" applyFill="1" applyBorder="1" applyAlignment="1">
      <alignment horizontal="right" vertical="center"/>
    </xf>
    <xf numFmtId="38" fontId="5" fillId="0" borderId="66" xfId="1" applyFont="1" applyFill="1" applyBorder="1" applyAlignment="1">
      <alignment horizontal="right" vertical="center"/>
    </xf>
    <xf numFmtId="38" fontId="5" fillId="0" borderId="32" xfId="1" applyFont="1" applyFill="1" applyBorder="1" applyAlignment="1">
      <alignment vertical="center"/>
    </xf>
    <xf numFmtId="38" fontId="5" fillId="0" borderId="18" xfId="1" applyFont="1" applyFill="1" applyBorder="1" applyAlignment="1">
      <alignment vertical="center"/>
    </xf>
    <xf numFmtId="3" fontId="14" fillId="0" borderId="64" xfId="0" applyNumberFormat="1" applyFont="1" applyFill="1" applyBorder="1" applyAlignment="1">
      <alignment vertical="center"/>
    </xf>
    <xf numFmtId="3" fontId="14" fillId="0" borderId="66" xfId="0" applyNumberFormat="1" applyFont="1" applyFill="1" applyBorder="1" applyAlignment="1">
      <alignment vertical="center"/>
    </xf>
    <xf numFmtId="3" fontId="14" fillId="0" borderId="66" xfId="0" applyNumberFormat="1" applyFont="1" applyFill="1" applyBorder="1" applyAlignment="1">
      <alignment horizontal="right" vertical="center"/>
    </xf>
    <xf numFmtId="3" fontId="14" fillId="0" borderId="41" xfId="0" applyNumberFormat="1" applyFont="1" applyFill="1" applyBorder="1" applyAlignment="1">
      <alignment vertical="center"/>
    </xf>
    <xf numFmtId="3" fontId="14" fillId="0" borderId="133" xfId="0" applyNumberFormat="1" applyFont="1" applyFill="1" applyBorder="1" applyAlignment="1">
      <alignment vertical="center"/>
    </xf>
    <xf numFmtId="3" fontId="14" fillId="0" borderId="134" xfId="0" applyNumberFormat="1" applyFont="1" applyFill="1" applyBorder="1" applyAlignment="1">
      <alignment vertical="center"/>
    </xf>
    <xf numFmtId="3" fontId="14" fillId="0" borderId="134" xfId="0" applyNumberFormat="1" applyFont="1" applyFill="1" applyBorder="1" applyAlignment="1">
      <alignment horizontal="right" vertical="center"/>
    </xf>
    <xf numFmtId="3" fontId="14" fillId="0" borderId="135" xfId="0" applyNumberFormat="1" applyFont="1" applyFill="1" applyBorder="1" applyAlignment="1">
      <alignment vertical="center"/>
    </xf>
    <xf numFmtId="3" fontId="14" fillId="0" borderId="60" xfId="0" applyNumberFormat="1" applyFont="1" applyFill="1" applyBorder="1" applyAlignment="1">
      <alignment vertical="center"/>
    </xf>
    <xf numFmtId="3" fontId="14" fillId="0" borderId="62" xfId="0" applyNumberFormat="1" applyFont="1" applyFill="1" applyBorder="1" applyAlignment="1">
      <alignment vertical="center"/>
    </xf>
    <xf numFmtId="3" fontId="14" fillId="0" borderId="62" xfId="0" applyNumberFormat="1" applyFont="1" applyFill="1" applyBorder="1" applyAlignment="1">
      <alignment horizontal="right" vertical="center"/>
    </xf>
    <xf numFmtId="3" fontId="14" fillId="0" borderId="40" xfId="0" applyNumberFormat="1" applyFont="1" applyFill="1" applyBorder="1" applyAlignment="1">
      <alignment vertical="center"/>
    </xf>
    <xf numFmtId="38" fontId="5" fillId="0" borderId="101" xfId="5" applyNumberFormat="1" applyFont="1" applyFill="1" applyBorder="1">
      <alignment vertical="center"/>
    </xf>
    <xf numFmtId="38" fontId="5" fillId="0" borderId="102" xfId="5" applyNumberFormat="1" applyFont="1" applyFill="1" applyBorder="1">
      <alignment vertical="center"/>
    </xf>
    <xf numFmtId="38" fontId="5" fillId="0" borderId="105" xfId="5" applyNumberFormat="1" applyFont="1" applyFill="1" applyBorder="1">
      <alignment vertical="center"/>
    </xf>
    <xf numFmtId="38" fontId="5" fillId="0" borderId="14" xfId="5" applyNumberFormat="1" applyFont="1" applyFill="1" applyBorder="1">
      <alignment vertical="center"/>
    </xf>
    <xf numFmtId="38" fontId="5" fillId="0" borderId="15" xfId="5" applyNumberFormat="1" applyFont="1" applyFill="1" applyBorder="1">
      <alignment vertical="center"/>
    </xf>
    <xf numFmtId="38" fontId="5" fillId="0" borderId="17" xfId="5" applyNumberFormat="1" applyFont="1" applyFill="1" applyBorder="1">
      <alignment vertical="center"/>
    </xf>
    <xf numFmtId="3" fontId="4" fillId="0" borderId="60" xfId="2" applyNumberFormat="1" applyFont="1" applyFill="1" applyBorder="1" applyAlignment="1"/>
    <xf numFmtId="3" fontId="4" fillId="0" borderId="62" xfId="2" applyNumberFormat="1" applyFont="1" applyFill="1" applyBorder="1" applyAlignment="1"/>
    <xf numFmtId="3" fontId="4" fillId="0" borderId="90" xfId="0" applyNumberFormat="1" applyFont="1" applyFill="1" applyBorder="1"/>
    <xf numFmtId="3" fontId="4" fillId="0" borderId="60" xfId="0" applyNumberFormat="1" applyFont="1" applyFill="1" applyBorder="1"/>
    <xf numFmtId="3" fontId="4" fillId="0" borderId="62" xfId="0" applyNumberFormat="1" applyFont="1" applyFill="1" applyBorder="1"/>
    <xf numFmtId="3" fontId="4" fillId="0" borderId="62" xfId="0" applyNumberFormat="1" applyFont="1" applyFill="1" applyBorder="1" applyAlignment="1">
      <alignment horizontal="right"/>
    </xf>
    <xf numFmtId="3" fontId="4" fillId="0" borderId="93" xfId="0" applyNumberFormat="1" applyFont="1" applyFill="1" applyBorder="1"/>
    <xf numFmtId="3" fontId="4" fillId="0" borderId="97" xfId="0" applyNumberFormat="1" applyFont="1" applyFill="1" applyBorder="1"/>
    <xf numFmtId="3" fontId="4" fillId="0" borderId="96" xfId="0" applyNumberFormat="1" applyFont="1" applyFill="1" applyBorder="1"/>
    <xf numFmtId="3" fontId="4" fillId="0" borderId="63" xfId="0" applyNumberFormat="1" applyFont="1" applyFill="1" applyBorder="1"/>
    <xf numFmtId="3" fontId="4" fillId="0" borderId="64" xfId="2" applyNumberFormat="1" applyFont="1" applyFill="1" applyBorder="1" applyAlignment="1"/>
    <xf numFmtId="3" fontId="4" fillId="0" borderId="66" xfId="2" applyNumberFormat="1" applyFont="1" applyFill="1" applyBorder="1" applyAlignment="1"/>
    <xf numFmtId="3" fontId="4" fillId="0" borderId="64" xfId="0" applyNumberFormat="1" applyFont="1" applyFill="1" applyBorder="1"/>
    <xf numFmtId="3" fontId="4" fillId="0" borderId="66" xfId="0" applyNumberFormat="1" applyFont="1" applyFill="1" applyBorder="1"/>
    <xf numFmtId="3" fontId="4" fillId="0" borderId="92" xfId="0" applyNumberFormat="1" applyFont="1" applyFill="1" applyBorder="1"/>
    <xf numFmtId="3" fontId="4" fillId="0" borderId="67" xfId="0" applyNumberFormat="1" applyFont="1" applyFill="1" applyBorder="1"/>
    <xf numFmtId="3" fontId="4" fillId="0" borderId="30" xfId="2" applyNumberFormat="1" applyFont="1" applyFill="1" applyBorder="1" applyAlignment="1"/>
    <xf numFmtId="3" fontId="4" fillId="0" borderId="31" xfId="2" applyNumberFormat="1" applyFont="1" applyFill="1" applyBorder="1" applyAlignment="1"/>
    <xf numFmtId="3" fontId="4" fillId="0" borderId="98" xfId="0" applyNumberFormat="1" applyFont="1" applyFill="1" applyBorder="1"/>
    <xf numFmtId="3" fontId="4" fillId="0" borderId="30" xfId="0" applyNumberFormat="1" applyFont="1" applyFill="1" applyBorder="1"/>
    <xf numFmtId="3" fontId="4" fillId="0" borderId="31" xfId="0" applyNumberFormat="1" applyFont="1" applyFill="1" applyBorder="1"/>
    <xf numFmtId="3" fontId="4" fillId="0" borderId="136" xfId="0" applyNumberFormat="1" applyFont="1" applyFill="1" applyBorder="1"/>
    <xf numFmtId="3" fontId="4" fillId="0" borderId="137" xfId="0" applyNumberFormat="1" applyFont="1" applyFill="1" applyBorder="1"/>
    <xf numFmtId="3" fontId="4" fillId="0" borderId="138" xfId="0" applyNumberFormat="1" applyFont="1" applyFill="1" applyBorder="1"/>
    <xf numFmtId="3" fontId="4" fillId="0" borderId="101" xfId="0" applyNumberFormat="1" applyFont="1" applyFill="1" applyBorder="1"/>
    <xf numFmtId="3" fontId="4" fillId="0" borderId="102" xfId="0" applyNumberFormat="1" applyFont="1" applyFill="1" applyBorder="1"/>
    <xf numFmtId="3" fontId="4" fillId="0" borderId="103" xfId="0" applyNumberFormat="1" applyFont="1" applyFill="1" applyBorder="1"/>
    <xf numFmtId="3" fontId="4" fillId="0" borderId="129" xfId="0" applyNumberFormat="1" applyFont="1" applyFill="1" applyBorder="1"/>
    <xf numFmtId="3" fontId="4" fillId="0" borderId="139" xfId="0" applyNumberFormat="1" applyFont="1" applyFill="1" applyBorder="1"/>
    <xf numFmtId="3" fontId="4" fillId="0" borderId="140" xfId="0" applyNumberFormat="1" applyFont="1" applyFill="1" applyBorder="1"/>
    <xf numFmtId="3" fontId="4" fillId="0" borderId="141" xfId="0" applyNumberFormat="1" applyFont="1" applyFill="1" applyBorder="1"/>
    <xf numFmtId="3" fontId="4" fillId="0" borderId="142" xfId="0" applyNumberFormat="1" applyFont="1" applyFill="1" applyBorder="1"/>
    <xf numFmtId="3" fontId="4" fillId="0" borderId="74" xfId="3" applyNumberFormat="1" applyFont="1" applyFill="1" applyBorder="1" applyAlignment="1"/>
    <xf numFmtId="3" fontId="4" fillId="0" borderId="62" xfId="3" applyNumberFormat="1" applyFont="1" applyFill="1" applyBorder="1" applyAlignment="1"/>
    <xf numFmtId="3" fontId="4" fillId="0" borderId="127" xfId="3" applyNumberFormat="1" applyFont="1" applyFill="1" applyBorder="1" applyAlignment="1"/>
    <xf numFmtId="3" fontId="4" fillId="0" borderId="75" xfId="3" applyNumberFormat="1" applyFont="1" applyFill="1" applyBorder="1" applyAlignment="1"/>
    <xf numFmtId="3" fontId="4" fillId="0" borderId="66" xfId="3" applyNumberFormat="1" applyFont="1" applyFill="1" applyBorder="1" applyAlignment="1"/>
    <xf numFmtId="3" fontId="4" fillId="0" borderId="92" xfId="3" applyNumberFormat="1" applyFont="1" applyFill="1" applyBorder="1" applyAlignment="1"/>
    <xf numFmtId="3" fontId="4" fillId="0" borderId="128" xfId="3" applyNumberFormat="1" applyFont="1" applyFill="1" applyBorder="1" applyAlignment="1"/>
    <xf numFmtId="3" fontId="4" fillId="0" borderId="31" xfId="3" applyNumberFormat="1" applyFont="1" applyFill="1" applyBorder="1" applyAlignment="1"/>
    <xf numFmtId="3" fontId="4" fillId="0" borderId="51" xfId="3" applyNumberFormat="1" applyFont="1" applyFill="1" applyBorder="1" applyAlignment="1"/>
    <xf numFmtId="3" fontId="4" fillId="0" borderId="143" xfId="0" applyNumberFormat="1" applyFont="1" applyFill="1" applyBorder="1"/>
    <xf numFmtId="3" fontId="4" fillId="0" borderId="116" xfId="0" applyNumberFormat="1" applyFont="1" applyFill="1" applyBorder="1"/>
    <xf numFmtId="3" fontId="4" fillId="0" borderId="120" xfId="0" applyNumberFormat="1" applyFont="1" applyFill="1" applyBorder="1"/>
    <xf numFmtId="3" fontId="4" fillId="0" borderId="126" xfId="0" applyNumberFormat="1" applyFont="1" applyFill="1" applyBorder="1"/>
    <xf numFmtId="3" fontId="4" fillId="0" borderId="130" xfId="2" applyNumberFormat="1" applyFont="1" applyFill="1" applyBorder="1" applyAlignment="1"/>
    <xf numFmtId="3" fontId="4" fillId="0" borderId="112" xfId="2" applyNumberFormat="1" applyFont="1" applyFill="1" applyBorder="1" applyAlignment="1"/>
    <xf numFmtId="3" fontId="4" fillId="0" borderId="130" xfId="0" applyNumberFormat="1" applyFont="1" applyFill="1" applyBorder="1"/>
    <xf numFmtId="3" fontId="4" fillId="0" borderId="112" xfId="0" applyNumberFormat="1" applyFont="1" applyFill="1" applyBorder="1"/>
    <xf numFmtId="3" fontId="4" fillId="0" borderId="14" xfId="2" applyNumberFormat="1" applyFont="1" applyFill="1" applyBorder="1" applyAlignment="1"/>
    <xf numFmtId="3" fontId="4" fillId="0" borderId="15" xfId="2" applyNumberFormat="1" applyFont="1" applyFill="1" applyBorder="1" applyAlignment="1"/>
    <xf numFmtId="3" fontId="4" fillId="0" borderId="144" xfId="0" applyNumberFormat="1" applyFont="1" applyFill="1" applyBorder="1"/>
    <xf numFmtId="3" fontId="4" fillId="0" borderId="28" xfId="0" applyNumberFormat="1" applyFont="1" applyFill="1" applyBorder="1"/>
    <xf numFmtId="3" fontId="4" fillId="0" borderId="15" xfId="0" applyNumberFormat="1" applyFont="1" applyFill="1" applyBorder="1"/>
    <xf numFmtId="3" fontId="4" fillId="0" borderId="145" xfId="0" applyNumberFormat="1" applyFont="1" applyFill="1" applyBorder="1"/>
    <xf numFmtId="3" fontId="4" fillId="0" borderId="61" xfId="0" applyNumberFormat="1" applyFont="1" applyFill="1" applyBorder="1"/>
    <xf numFmtId="3" fontId="4" fillId="2" borderId="60" xfId="0" applyNumberFormat="1" applyFont="1" applyFill="1" applyBorder="1"/>
    <xf numFmtId="3" fontId="4" fillId="2" borderId="62" xfId="0" applyNumberFormat="1" applyFont="1" applyFill="1" applyBorder="1"/>
    <xf numFmtId="0" fontId="4" fillId="0" borderId="63" xfId="0" applyFont="1" applyBorder="1" applyAlignment="1">
      <alignment horizontal="center"/>
    </xf>
    <xf numFmtId="3" fontId="4" fillId="0" borderId="65" xfId="0" applyNumberFormat="1" applyFont="1" applyFill="1" applyBorder="1"/>
    <xf numFmtId="3" fontId="4" fillId="2" borderId="64" xfId="0" applyNumberFormat="1" applyFont="1" applyFill="1" applyBorder="1"/>
    <xf numFmtId="3" fontId="4" fillId="2" borderId="66" xfId="0" applyNumberFormat="1" applyFont="1" applyFill="1" applyBorder="1"/>
    <xf numFmtId="0" fontId="4" fillId="0" borderId="67" xfId="0" applyFont="1" applyBorder="1" applyAlignment="1">
      <alignment horizontal="center"/>
    </xf>
    <xf numFmtId="3" fontId="4" fillId="0" borderId="68" xfId="0" applyNumberFormat="1" applyFont="1" applyFill="1" applyBorder="1"/>
    <xf numFmtId="3" fontId="4" fillId="0" borderId="69" xfId="0" applyNumberFormat="1" applyFont="1" applyFill="1" applyBorder="1"/>
    <xf numFmtId="3" fontId="4" fillId="2" borderId="68" xfId="0" applyNumberFormat="1" applyFont="1" applyFill="1" applyBorder="1"/>
    <xf numFmtId="3" fontId="4" fillId="2" borderId="70" xfId="0" applyNumberFormat="1" applyFont="1" applyFill="1" applyBorder="1"/>
    <xf numFmtId="0" fontId="4" fillId="0" borderId="71" xfId="0" applyFont="1" applyBorder="1" applyAlignment="1">
      <alignment horizontal="center"/>
    </xf>
    <xf numFmtId="0" fontId="4" fillId="0" borderId="14" xfId="0" applyFont="1" applyFill="1" applyBorder="1"/>
    <xf numFmtId="0" fontId="4" fillId="0" borderId="16" xfId="0" applyFont="1" applyFill="1" applyBorder="1"/>
    <xf numFmtId="0" fontId="4" fillId="2" borderId="14" xfId="0" applyFont="1" applyFill="1" applyBorder="1"/>
    <xf numFmtId="3" fontId="4" fillId="2" borderId="15" xfId="0" applyNumberFormat="1" applyFont="1" applyFill="1" applyBorder="1"/>
    <xf numFmtId="0" fontId="4" fillId="0" borderId="47" xfId="0" applyFont="1" applyBorder="1"/>
    <xf numFmtId="0" fontId="4" fillId="2" borderId="60" xfId="0" applyFont="1" applyFill="1" applyBorder="1"/>
    <xf numFmtId="0" fontId="4" fillId="2" borderId="62" xfId="0" applyFont="1" applyFill="1" applyBorder="1"/>
    <xf numFmtId="0" fontId="4" fillId="2" borderId="64" xfId="0" applyFont="1" applyFill="1" applyBorder="1"/>
    <xf numFmtId="0" fontId="4" fillId="2" borderId="66" xfId="0" applyFont="1" applyFill="1" applyBorder="1"/>
    <xf numFmtId="0" fontId="4" fillId="2" borderId="68" xfId="0" applyFont="1" applyFill="1" applyBorder="1"/>
    <xf numFmtId="0" fontId="4" fillId="2" borderId="70" xfId="0" applyFont="1" applyFill="1" applyBorder="1"/>
    <xf numFmtId="0" fontId="4" fillId="2" borderId="15" xfId="0" applyFont="1" applyFill="1" applyBorder="1"/>
    <xf numFmtId="0" fontId="4" fillId="0" borderId="60" xfId="0" applyFont="1" applyFill="1" applyBorder="1"/>
    <xf numFmtId="0" fontId="4" fillId="0" borderId="61" xfId="0" applyFont="1" applyFill="1" applyBorder="1"/>
    <xf numFmtId="0" fontId="4" fillId="0" borderId="64" xfId="0" applyFont="1" applyFill="1" applyBorder="1"/>
    <xf numFmtId="0" fontId="4" fillId="0" borderId="65" xfId="0" applyFont="1" applyFill="1" applyBorder="1"/>
    <xf numFmtId="0" fontId="4" fillId="0" borderId="68" xfId="0" applyFont="1" applyFill="1" applyBorder="1"/>
    <xf numFmtId="0" fontId="4" fillId="0" borderId="69" xfId="0" applyFont="1" applyFill="1" applyBorder="1"/>
    <xf numFmtId="0" fontId="4" fillId="0" borderId="62" xfId="0" applyFont="1" applyFill="1" applyBorder="1" applyAlignment="1">
      <alignment horizontal="center"/>
    </xf>
    <xf numFmtId="0" fontId="4" fillId="2" borderId="62" xfId="0" applyFont="1" applyFill="1" applyBorder="1" applyAlignment="1">
      <alignment horizontal="center" vertical="center"/>
    </xf>
    <xf numFmtId="0" fontId="4" fillId="0" borderId="66" xfId="0" applyFont="1" applyFill="1" applyBorder="1" applyAlignment="1">
      <alignment horizontal="center"/>
    </xf>
    <xf numFmtId="0" fontId="4" fillId="2" borderId="66" xfId="0" applyFont="1" applyFill="1" applyBorder="1" applyAlignment="1">
      <alignment horizontal="center" vertical="center"/>
    </xf>
    <xf numFmtId="0" fontId="4" fillId="0" borderId="70" xfId="0" applyFont="1" applyFill="1" applyBorder="1" applyAlignment="1">
      <alignment horizontal="center"/>
    </xf>
    <xf numFmtId="0" fontId="4" fillId="2" borderId="70" xfId="0" applyFont="1" applyFill="1" applyBorder="1" applyAlignment="1">
      <alignment horizontal="center" vertical="center"/>
    </xf>
    <xf numFmtId="0" fontId="4" fillId="0" borderId="72" xfId="0" applyFont="1" applyFill="1" applyBorder="1" applyAlignment="1">
      <alignment horizontal="center"/>
    </xf>
    <xf numFmtId="0" fontId="4" fillId="2" borderId="72" xfId="0" applyFont="1" applyFill="1" applyBorder="1" applyAlignment="1">
      <alignment horizontal="center" vertical="center"/>
    </xf>
    <xf numFmtId="0" fontId="4" fillId="0" borderId="73" xfId="0" applyFont="1" applyBorder="1" applyAlignment="1">
      <alignment horizontal="center"/>
    </xf>
    <xf numFmtId="3" fontId="15" fillId="0" borderId="74" xfId="2" applyNumberFormat="1" applyFont="1" applyFill="1" applyBorder="1" applyAlignment="1">
      <alignment vertical="center"/>
    </xf>
    <xf numFmtId="3" fontId="15" fillId="0" borderId="75" xfId="2" applyNumberFormat="1" applyFont="1" applyFill="1" applyBorder="1" applyAlignment="1">
      <alignment vertical="center"/>
    </xf>
    <xf numFmtId="3" fontId="15" fillId="0" borderId="68" xfId="2" applyNumberFormat="1" applyFont="1" applyFill="1" applyBorder="1" applyAlignment="1">
      <alignment vertical="center"/>
    </xf>
    <xf numFmtId="0" fontId="4" fillId="2" borderId="76" xfId="0" applyFont="1" applyFill="1" applyBorder="1" applyAlignment="1">
      <alignment horizontal="center" vertical="center"/>
    </xf>
    <xf numFmtId="3" fontId="15" fillId="0" borderId="26" xfId="2" applyNumberFormat="1" applyFont="1" applyFill="1" applyBorder="1" applyAlignment="1">
      <alignment vertical="center"/>
    </xf>
    <xf numFmtId="3" fontId="15" fillId="0" borderId="77" xfId="2" applyNumberFormat="1" applyFont="1" applyFill="1" applyBorder="1" applyAlignment="1">
      <alignment vertical="center"/>
    </xf>
    <xf numFmtId="3" fontId="15" fillId="0" borderId="78" xfId="2" applyNumberFormat="1" applyFont="1" applyFill="1" applyBorder="1" applyAlignment="1">
      <alignment vertical="center"/>
    </xf>
    <xf numFmtId="0" fontId="4" fillId="2" borderId="79" xfId="0" applyFont="1" applyFill="1" applyBorder="1"/>
    <xf numFmtId="3" fontId="4" fillId="0" borderId="14" xfId="0" applyNumberFormat="1" applyFont="1" applyFill="1" applyBorder="1"/>
    <xf numFmtId="3" fontId="4" fillId="0" borderId="80" xfId="0" applyNumberFormat="1" applyFont="1" applyFill="1" applyBorder="1"/>
    <xf numFmtId="3" fontId="4" fillId="2" borderId="14" xfId="0" applyNumberFormat="1" applyFont="1" applyFill="1" applyBorder="1"/>
    <xf numFmtId="0" fontId="4" fillId="0" borderId="47" xfId="0" applyFont="1" applyBorder="1" applyAlignment="1">
      <alignment horizontal="right"/>
    </xf>
    <xf numFmtId="0" fontId="4" fillId="0" borderId="45" xfId="0" applyFont="1" applyFill="1" applyBorder="1" applyAlignment="1">
      <alignment horizontal="right"/>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126" xfId="0" applyFont="1" applyFill="1" applyBorder="1" applyAlignment="1">
      <alignment horizontal="left" vertical="center"/>
    </xf>
    <xf numFmtId="3" fontId="5" fillId="0" borderId="81" xfId="0" quotePrefix="1" applyNumberFormat="1" applyFont="1" applyFill="1" applyBorder="1" applyAlignment="1">
      <alignment horizontal="center"/>
    </xf>
    <xf numFmtId="3" fontId="5" fillId="0" borderId="82" xfId="0" quotePrefix="1" applyNumberFormat="1" applyFont="1" applyFill="1" applyBorder="1" applyAlignment="1">
      <alignment horizontal="center"/>
    </xf>
    <xf numFmtId="3" fontId="5" fillId="0" borderId="83" xfId="0" quotePrefix="1" applyNumberFormat="1" applyFont="1" applyFill="1" applyBorder="1" applyAlignment="1">
      <alignment horizontal="center"/>
    </xf>
    <xf numFmtId="3" fontId="5" fillId="0" borderId="83" xfId="0"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7" xfId="0" applyNumberFormat="1" applyFont="1" applyFill="1" applyBorder="1" applyAlignment="1">
      <alignment horizontal="center"/>
    </xf>
    <xf numFmtId="3" fontId="5" fillId="0" borderId="33" xfId="0" applyNumberFormat="1" applyFont="1" applyFill="1" applyBorder="1" applyAlignment="1">
      <alignment horizontal="center"/>
    </xf>
    <xf numFmtId="3" fontId="5" fillId="0" borderId="84" xfId="0" quotePrefix="1" applyNumberFormat="1" applyFont="1" applyFill="1" applyBorder="1" applyAlignment="1">
      <alignment horizontal="center"/>
    </xf>
    <xf numFmtId="3" fontId="5" fillId="0" borderId="85" xfId="0" quotePrefix="1" applyNumberFormat="1" applyFont="1" applyFill="1" applyBorder="1" applyAlignment="1">
      <alignment horizontal="center"/>
    </xf>
    <xf numFmtId="3" fontId="5" fillId="0" borderId="86" xfId="0" applyNumberFormat="1" applyFont="1" applyFill="1" applyBorder="1" applyAlignment="1">
      <alignment horizontal="center"/>
    </xf>
    <xf numFmtId="3" fontId="5" fillId="0" borderId="85" xfId="0" applyNumberFormat="1" applyFont="1" applyFill="1" applyBorder="1" applyAlignment="1">
      <alignment horizontal="center"/>
    </xf>
    <xf numFmtId="3" fontId="5" fillId="0" borderId="82" xfId="0" applyNumberFormat="1" applyFont="1" applyFill="1" applyBorder="1" applyAlignment="1">
      <alignment horizontal="center"/>
    </xf>
    <xf numFmtId="0" fontId="4" fillId="0" borderId="0" xfId="0" applyFont="1" applyFill="1" applyAlignment="1">
      <alignment horizontal="center" vertical="center"/>
    </xf>
    <xf numFmtId="0" fontId="4" fillId="0" borderId="45" xfId="0" applyFont="1" applyFill="1" applyBorder="1" applyAlignment="1">
      <alignment horizontal="center" vertical="center"/>
    </xf>
    <xf numFmtId="0" fontId="4" fillId="0" borderId="85" xfId="0" applyFont="1" applyFill="1" applyBorder="1" applyAlignment="1">
      <alignment horizontal="center"/>
    </xf>
    <xf numFmtId="0" fontId="4" fillId="0" borderId="82" xfId="0" applyFont="1" applyFill="1" applyBorder="1" applyAlignment="1">
      <alignment horizontal="center"/>
    </xf>
    <xf numFmtId="0" fontId="4" fillId="0" borderId="86" xfId="0" applyFont="1" applyFill="1" applyBorder="1" applyAlignment="1">
      <alignment horizontal="center"/>
    </xf>
    <xf numFmtId="0" fontId="4" fillId="0" borderId="10" xfId="0" applyFont="1" applyFill="1" applyBorder="1" applyAlignment="1">
      <alignment horizontal="center"/>
    </xf>
    <xf numFmtId="0" fontId="4" fillId="0" borderId="16" xfId="0" applyFont="1" applyFill="1" applyBorder="1" applyAlignment="1">
      <alignment horizontal="center"/>
    </xf>
    <xf numFmtId="0" fontId="4" fillId="0" borderId="81" xfId="0" applyFont="1" applyFill="1" applyBorder="1" applyAlignment="1">
      <alignment horizontal="center"/>
    </xf>
    <xf numFmtId="0" fontId="4" fillId="0" borderId="83" xfId="0" applyFont="1" applyFill="1" applyBorder="1" applyAlignment="1">
      <alignment horizontal="center"/>
    </xf>
    <xf numFmtId="0" fontId="4" fillId="0" borderId="38" xfId="0" applyFont="1" applyFill="1" applyBorder="1" applyAlignment="1">
      <alignment horizontal="center"/>
    </xf>
    <xf numFmtId="0" fontId="4" fillId="0" borderId="47" xfId="0" applyFont="1" applyFill="1" applyBorder="1" applyAlignment="1">
      <alignment horizontal="center"/>
    </xf>
    <xf numFmtId="0" fontId="4" fillId="0" borderId="5"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5" xfId="0" applyFont="1" applyFill="1" applyBorder="1" applyAlignment="1">
      <alignment horizontal="distributed" vertical="top" wrapText="1"/>
    </xf>
    <xf numFmtId="0" fontId="4" fillId="0" borderId="9" xfId="0" applyFont="1" applyFill="1" applyBorder="1" applyAlignment="1">
      <alignment horizontal="distributed" vertical="top" wrapText="1"/>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_処理04_27_H19集計結果（経費）"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52</xdr:row>
      <xdr:rowOff>0</xdr:rowOff>
    </xdr:from>
    <xdr:to>
      <xdr:col>9</xdr:col>
      <xdr:colOff>0</xdr:colOff>
      <xdr:row>52</xdr:row>
      <xdr:rowOff>0</xdr:rowOff>
    </xdr:to>
    <xdr:sp macro="" textlink="">
      <xdr:nvSpPr>
        <xdr:cNvPr id="973806" name="Line 170">
          <a:extLst>
            <a:ext uri="{FF2B5EF4-FFF2-40B4-BE49-F238E27FC236}">
              <a16:creationId xmlns:a16="http://schemas.microsoft.com/office/drawing/2014/main" id="{6D41658D-0963-4905-A2A4-41A68D4ECF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07" name="Line 171">
          <a:extLst>
            <a:ext uri="{FF2B5EF4-FFF2-40B4-BE49-F238E27FC236}">
              <a16:creationId xmlns:a16="http://schemas.microsoft.com/office/drawing/2014/main" id="{07608BA7-81B0-489C-B5E5-E767A98DFAF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08" name="Line 172">
          <a:extLst>
            <a:ext uri="{FF2B5EF4-FFF2-40B4-BE49-F238E27FC236}">
              <a16:creationId xmlns:a16="http://schemas.microsoft.com/office/drawing/2014/main" id="{3C700F81-22C1-4D73-98BF-281DDAD791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09" name="Line 173">
          <a:extLst>
            <a:ext uri="{FF2B5EF4-FFF2-40B4-BE49-F238E27FC236}">
              <a16:creationId xmlns:a16="http://schemas.microsoft.com/office/drawing/2014/main" id="{30759F9B-2004-44E2-8065-672D12E919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0" name="Line 174">
          <a:extLst>
            <a:ext uri="{FF2B5EF4-FFF2-40B4-BE49-F238E27FC236}">
              <a16:creationId xmlns:a16="http://schemas.microsoft.com/office/drawing/2014/main" id="{72FE85B3-60AE-401F-AB35-EA4D67CC50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1" name="Line 175">
          <a:extLst>
            <a:ext uri="{FF2B5EF4-FFF2-40B4-BE49-F238E27FC236}">
              <a16:creationId xmlns:a16="http://schemas.microsoft.com/office/drawing/2014/main" id="{871EAF56-E89A-4683-A609-9F1F1E1B39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2" name="Line 176">
          <a:extLst>
            <a:ext uri="{FF2B5EF4-FFF2-40B4-BE49-F238E27FC236}">
              <a16:creationId xmlns:a16="http://schemas.microsoft.com/office/drawing/2014/main" id="{91204512-D14B-4BE1-8438-E955E7A5AF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3" name="Line 177">
          <a:extLst>
            <a:ext uri="{FF2B5EF4-FFF2-40B4-BE49-F238E27FC236}">
              <a16:creationId xmlns:a16="http://schemas.microsoft.com/office/drawing/2014/main" id="{E06A5155-B4BD-4A05-AA13-29C7568F0F0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4" name="Line 178">
          <a:extLst>
            <a:ext uri="{FF2B5EF4-FFF2-40B4-BE49-F238E27FC236}">
              <a16:creationId xmlns:a16="http://schemas.microsoft.com/office/drawing/2014/main" id="{808592AA-7C30-4909-8E66-943D5125860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5" name="Line 179">
          <a:extLst>
            <a:ext uri="{FF2B5EF4-FFF2-40B4-BE49-F238E27FC236}">
              <a16:creationId xmlns:a16="http://schemas.microsoft.com/office/drawing/2014/main" id="{13982B0B-150F-44C5-820B-44FDB327DD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6" name="Line 180">
          <a:extLst>
            <a:ext uri="{FF2B5EF4-FFF2-40B4-BE49-F238E27FC236}">
              <a16:creationId xmlns:a16="http://schemas.microsoft.com/office/drawing/2014/main" id="{37776F14-0530-4EB0-8A33-E2F3C955316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7" name="Line 181">
          <a:extLst>
            <a:ext uri="{FF2B5EF4-FFF2-40B4-BE49-F238E27FC236}">
              <a16:creationId xmlns:a16="http://schemas.microsoft.com/office/drawing/2014/main" id="{5EE61F41-9E5C-491B-AF33-D70E0280994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8" name="Line 182">
          <a:extLst>
            <a:ext uri="{FF2B5EF4-FFF2-40B4-BE49-F238E27FC236}">
              <a16:creationId xmlns:a16="http://schemas.microsoft.com/office/drawing/2014/main" id="{C58C7A27-EECE-4829-8F69-E3BECFF7FE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19" name="Line 183">
          <a:extLst>
            <a:ext uri="{FF2B5EF4-FFF2-40B4-BE49-F238E27FC236}">
              <a16:creationId xmlns:a16="http://schemas.microsoft.com/office/drawing/2014/main" id="{7CBD8B09-658F-4A43-B395-9A007FF5AE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20" name="Line 184">
          <a:extLst>
            <a:ext uri="{FF2B5EF4-FFF2-40B4-BE49-F238E27FC236}">
              <a16:creationId xmlns:a16="http://schemas.microsoft.com/office/drawing/2014/main" id="{187B579E-8F71-46E1-A208-2BECB48359B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21" name="Line 185">
          <a:extLst>
            <a:ext uri="{FF2B5EF4-FFF2-40B4-BE49-F238E27FC236}">
              <a16:creationId xmlns:a16="http://schemas.microsoft.com/office/drawing/2014/main" id="{F022FF3A-616E-4868-AD6C-463D0B14D3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22" name="Line 186">
          <a:extLst>
            <a:ext uri="{FF2B5EF4-FFF2-40B4-BE49-F238E27FC236}">
              <a16:creationId xmlns:a16="http://schemas.microsoft.com/office/drawing/2014/main" id="{51EACEFC-0938-4F1B-AAC2-031696F87A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3823" name="Line 187">
          <a:extLst>
            <a:ext uri="{FF2B5EF4-FFF2-40B4-BE49-F238E27FC236}">
              <a16:creationId xmlns:a16="http://schemas.microsoft.com/office/drawing/2014/main" id="{F1738EE6-1E06-4945-97BE-B04C013BAF9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2" name="Line 188">
          <a:extLst>
            <a:ext uri="{FF2B5EF4-FFF2-40B4-BE49-F238E27FC236}">
              <a16:creationId xmlns:a16="http://schemas.microsoft.com/office/drawing/2014/main" id="{5CB89816-F34F-4CEB-9303-0C3913E573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3" name="Line 189">
          <a:extLst>
            <a:ext uri="{FF2B5EF4-FFF2-40B4-BE49-F238E27FC236}">
              <a16:creationId xmlns:a16="http://schemas.microsoft.com/office/drawing/2014/main" id="{4319DD88-38D0-49AE-B0E8-5B8EBE5ADC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4" name="Line 190">
          <a:extLst>
            <a:ext uri="{FF2B5EF4-FFF2-40B4-BE49-F238E27FC236}">
              <a16:creationId xmlns:a16="http://schemas.microsoft.com/office/drawing/2014/main" id="{FB0E9612-4CFF-4EA1-8883-7943A1A13F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5" name="Line 191">
          <a:extLst>
            <a:ext uri="{FF2B5EF4-FFF2-40B4-BE49-F238E27FC236}">
              <a16:creationId xmlns:a16="http://schemas.microsoft.com/office/drawing/2014/main" id="{122506B3-CBA6-4048-B747-6046EF3D66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6" name="Line 192">
          <a:extLst>
            <a:ext uri="{FF2B5EF4-FFF2-40B4-BE49-F238E27FC236}">
              <a16:creationId xmlns:a16="http://schemas.microsoft.com/office/drawing/2014/main" id="{37692189-6B6B-402B-B40A-7B0E9C51A75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7" name="Line 193">
          <a:extLst>
            <a:ext uri="{FF2B5EF4-FFF2-40B4-BE49-F238E27FC236}">
              <a16:creationId xmlns:a16="http://schemas.microsoft.com/office/drawing/2014/main" id="{44310603-DF4C-44F1-B202-2701BBEE9F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8" name="Line 194">
          <a:extLst>
            <a:ext uri="{FF2B5EF4-FFF2-40B4-BE49-F238E27FC236}">
              <a16:creationId xmlns:a16="http://schemas.microsoft.com/office/drawing/2014/main" id="{3521E703-658A-47AD-A21F-76EA23987B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79" name="Line 195">
          <a:extLst>
            <a:ext uri="{FF2B5EF4-FFF2-40B4-BE49-F238E27FC236}">
              <a16:creationId xmlns:a16="http://schemas.microsoft.com/office/drawing/2014/main" id="{EEFCB74A-FF7F-4796-8EEF-38BDD9E885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0" name="Line 196">
          <a:extLst>
            <a:ext uri="{FF2B5EF4-FFF2-40B4-BE49-F238E27FC236}">
              <a16:creationId xmlns:a16="http://schemas.microsoft.com/office/drawing/2014/main" id="{69278A30-BDE0-4576-AA66-0BD3AD131B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1" name="Line 197">
          <a:extLst>
            <a:ext uri="{FF2B5EF4-FFF2-40B4-BE49-F238E27FC236}">
              <a16:creationId xmlns:a16="http://schemas.microsoft.com/office/drawing/2014/main" id="{80B46E19-4469-427B-8BD5-FDA0E6AD96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2" name="Line 198">
          <a:extLst>
            <a:ext uri="{FF2B5EF4-FFF2-40B4-BE49-F238E27FC236}">
              <a16:creationId xmlns:a16="http://schemas.microsoft.com/office/drawing/2014/main" id="{3DDACA2B-F7BC-4B87-A583-ACCB8F0701C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3" name="Line 199">
          <a:extLst>
            <a:ext uri="{FF2B5EF4-FFF2-40B4-BE49-F238E27FC236}">
              <a16:creationId xmlns:a16="http://schemas.microsoft.com/office/drawing/2014/main" id="{F06170FE-8C25-471B-B529-5D70D0F70B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4" name="Line 200">
          <a:extLst>
            <a:ext uri="{FF2B5EF4-FFF2-40B4-BE49-F238E27FC236}">
              <a16:creationId xmlns:a16="http://schemas.microsoft.com/office/drawing/2014/main" id="{D5B1548A-BBC1-4F26-B39D-B180ED54719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5" name="Line 201">
          <a:extLst>
            <a:ext uri="{FF2B5EF4-FFF2-40B4-BE49-F238E27FC236}">
              <a16:creationId xmlns:a16="http://schemas.microsoft.com/office/drawing/2014/main" id="{C6A36D6D-BA8F-4FA8-AD9C-3335592695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6" name="Line 202">
          <a:extLst>
            <a:ext uri="{FF2B5EF4-FFF2-40B4-BE49-F238E27FC236}">
              <a16:creationId xmlns:a16="http://schemas.microsoft.com/office/drawing/2014/main" id="{D5C7DAB5-DD43-40F3-9297-8A264171351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7" name="Line 203">
          <a:extLst>
            <a:ext uri="{FF2B5EF4-FFF2-40B4-BE49-F238E27FC236}">
              <a16:creationId xmlns:a16="http://schemas.microsoft.com/office/drawing/2014/main" id="{253EB867-3ADB-4089-A3C8-1FDE69B25F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8" name="Line 204">
          <a:extLst>
            <a:ext uri="{FF2B5EF4-FFF2-40B4-BE49-F238E27FC236}">
              <a16:creationId xmlns:a16="http://schemas.microsoft.com/office/drawing/2014/main" id="{944B906B-5E6F-4B6E-B226-A28C654189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89" name="Line 205">
          <a:extLst>
            <a:ext uri="{FF2B5EF4-FFF2-40B4-BE49-F238E27FC236}">
              <a16:creationId xmlns:a16="http://schemas.microsoft.com/office/drawing/2014/main" id="{481D57F1-B223-4663-9C93-ACE40B05D12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0" name="Line 206">
          <a:extLst>
            <a:ext uri="{FF2B5EF4-FFF2-40B4-BE49-F238E27FC236}">
              <a16:creationId xmlns:a16="http://schemas.microsoft.com/office/drawing/2014/main" id="{F695AB40-F4FB-4BEC-8CC0-2231435C390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1" name="Line 207">
          <a:extLst>
            <a:ext uri="{FF2B5EF4-FFF2-40B4-BE49-F238E27FC236}">
              <a16:creationId xmlns:a16="http://schemas.microsoft.com/office/drawing/2014/main" id="{6F3B6A9B-B2EE-4A00-A59D-F17E1BA803B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2" name="Line 208">
          <a:extLst>
            <a:ext uri="{FF2B5EF4-FFF2-40B4-BE49-F238E27FC236}">
              <a16:creationId xmlns:a16="http://schemas.microsoft.com/office/drawing/2014/main" id="{11471751-5CFC-417D-A3A3-27DD61F579E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3" name="Line 209">
          <a:extLst>
            <a:ext uri="{FF2B5EF4-FFF2-40B4-BE49-F238E27FC236}">
              <a16:creationId xmlns:a16="http://schemas.microsoft.com/office/drawing/2014/main" id="{830CB4AC-FA94-4C18-BAFD-1517D91402F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4" name="Line 210">
          <a:extLst>
            <a:ext uri="{FF2B5EF4-FFF2-40B4-BE49-F238E27FC236}">
              <a16:creationId xmlns:a16="http://schemas.microsoft.com/office/drawing/2014/main" id="{332D0770-43A1-4B57-AFBA-CB5A52E89D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5" name="Line 211">
          <a:extLst>
            <a:ext uri="{FF2B5EF4-FFF2-40B4-BE49-F238E27FC236}">
              <a16:creationId xmlns:a16="http://schemas.microsoft.com/office/drawing/2014/main" id="{774CB4DE-A1E5-433C-A3F0-7DAABF3556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6" name="Line 212">
          <a:extLst>
            <a:ext uri="{FF2B5EF4-FFF2-40B4-BE49-F238E27FC236}">
              <a16:creationId xmlns:a16="http://schemas.microsoft.com/office/drawing/2014/main" id="{05F9D95F-0D36-4621-8530-FBA2A31A23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7" name="Line 213">
          <a:extLst>
            <a:ext uri="{FF2B5EF4-FFF2-40B4-BE49-F238E27FC236}">
              <a16:creationId xmlns:a16="http://schemas.microsoft.com/office/drawing/2014/main" id="{FFE8F912-3099-4047-AB18-0544FF8FB0E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8" name="Line 214">
          <a:extLst>
            <a:ext uri="{FF2B5EF4-FFF2-40B4-BE49-F238E27FC236}">
              <a16:creationId xmlns:a16="http://schemas.microsoft.com/office/drawing/2014/main" id="{B6845238-C754-434F-830B-F1CD7B2D53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899" name="Line 215">
          <a:extLst>
            <a:ext uri="{FF2B5EF4-FFF2-40B4-BE49-F238E27FC236}">
              <a16:creationId xmlns:a16="http://schemas.microsoft.com/office/drawing/2014/main" id="{AE09FC75-1D06-4098-A75E-DFDA7F7F021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0" name="Line 216">
          <a:extLst>
            <a:ext uri="{FF2B5EF4-FFF2-40B4-BE49-F238E27FC236}">
              <a16:creationId xmlns:a16="http://schemas.microsoft.com/office/drawing/2014/main" id="{0AC59D18-219E-42D5-AF9D-8405120620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1" name="Line 217">
          <a:extLst>
            <a:ext uri="{FF2B5EF4-FFF2-40B4-BE49-F238E27FC236}">
              <a16:creationId xmlns:a16="http://schemas.microsoft.com/office/drawing/2014/main" id="{1741A166-EF69-4CFA-9F25-2555A8A9761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2" name="Line 218">
          <a:extLst>
            <a:ext uri="{FF2B5EF4-FFF2-40B4-BE49-F238E27FC236}">
              <a16:creationId xmlns:a16="http://schemas.microsoft.com/office/drawing/2014/main" id="{9A0AC095-B762-42DA-9FDE-C9AFB497C3E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3" name="Line 219">
          <a:extLst>
            <a:ext uri="{FF2B5EF4-FFF2-40B4-BE49-F238E27FC236}">
              <a16:creationId xmlns:a16="http://schemas.microsoft.com/office/drawing/2014/main" id="{E5AAC013-47B0-4D5E-92D9-01E8E57AD8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4" name="Line 220">
          <a:extLst>
            <a:ext uri="{FF2B5EF4-FFF2-40B4-BE49-F238E27FC236}">
              <a16:creationId xmlns:a16="http://schemas.microsoft.com/office/drawing/2014/main" id="{9B82CCC1-6AE0-43F0-BCEB-86C04124EA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5" name="Line 221">
          <a:extLst>
            <a:ext uri="{FF2B5EF4-FFF2-40B4-BE49-F238E27FC236}">
              <a16:creationId xmlns:a16="http://schemas.microsoft.com/office/drawing/2014/main" id="{B944D67E-3463-433A-B2D2-0A08A8AC9E6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6" name="Line 222">
          <a:extLst>
            <a:ext uri="{FF2B5EF4-FFF2-40B4-BE49-F238E27FC236}">
              <a16:creationId xmlns:a16="http://schemas.microsoft.com/office/drawing/2014/main" id="{DAE8FC42-A9A0-4E7C-8A99-3B8C1201853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7" name="Line 223">
          <a:extLst>
            <a:ext uri="{FF2B5EF4-FFF2-40B4-BE49-F238E27FC236}">
              <a16:creationId xmlns:a16="http://schemas.microsoft.com/office/drawing/2014/main" id="{B93AAA2C-AABB-4972-B377-2F2C494DEF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8" name="Line 224">
          <a:extLst>
            <a:ext uri="{FF2B5EF4-FFF2-40B4-BE49-F238E27FC236}">
              <a16:creationId xmlns:a16="http://schemas.microsoft.com/office/drawing/2014/main" id="{CCD82385-B5A3-4F86-A949-DD5875F2D9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09" name="Line 225">
          <a:extLst>
            <a:ext uri="{FF2B5EF4-FFF2-40B4-BE49-F238E27FC236}">
              <a16:creationId xmlns:a16="http://schemas.microsoft.com/office/drawing/2014/main" id="{02DB22C9-7E20-47EB-A0E6-6281BD101F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0" name="Line 226">
          <a:extLst>
            <a:ext uri="{FF2B5EF4-FFF2-40B4-BE49-F238E27FC236}">
              <a16:creationId xmlns:a16="http://schemas.microsoft.com/office/drawing/2014/main" id="{7FE4EEF9-0C65-457D-94A4-F330432848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1" name="Line 227">
          <a:extLst>
            <a:ext uri="{FF2B5EF4-FFF2-40B4-BE49-F238E27FC236}">
              <a16:creationId xmlns:a16="http://schemas.microsoft.com/office/drawing/2014/main" id="{EEA3057C-31BB-4809-A302-4EED98BF67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2" name="Line 228">
          <a:extLst>
            <a:ext uri="{FF2B5EF4-FFF2-40B4-BE49-F238E27FC236}">
              <a16:creationId xmlns:a16="http://schemas.microsoft.com/office/drawing/2014/main" id="{C8958165-ED3C-44EE-A0BA-E17AA262318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3" name="Line 229">
          <a:extLst>
            <a:ext uri="{FF2B5EF4-FFF2-40B4-BE49-F238E27FC236}">
              <a16:creationId xmlns:a16="http://schemas.microsoft.com/office/drawing/2014/main" id="{EDD72236-51E9-4D69-B775-6BD5A72782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4" name="Line 230">
          <a:extLst>
            <a:ext uri="{FF2B5EF4-FFF2-40B4-BE49-F238E27FC236}">
              <a16:creationId xmlns:a16="http://schemas.microsoft.com/office/drawing/2014/main" id="{4C15282B-F6F8-451A-A8F9-445F2AE80E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5" name="Line 231">
          <a:extLst>
            <a:ext uri="{FF2B5EF4-FFF2-40B4-BE49-F238E27FC236}">
              <a16:creationId xmlns:a16="http://schemas.microsoft.com/office/drawing/2014/main" id="{9527203E-EF69-42DF-A14C-8D8A6605752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6" name="Line 232">
          <a:extLst>
            <a:ext uri="{FF2B5EF4-FFF2-40B4-BE49-F238E27FC236}">
              <a16:creationId xmlns:a16="http://schemas.microsoft.com/office/drawing/2014/main" id="{52343EE5-22EB-4D7B-9C67-AC07136ADB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7" name="Line 233">
          <a:extLst>
            <a:ext uri="{FF2B5EF4-FFF2-40B4-BE49-F238E27FC236}">
              <a16:creationId xmlns:a16="http://schemas.microsoft.com/office/drawing/2014/main" id="{3D3EF435-1F66-4FC0-B113-2A707ED7D17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8" name="Line 234">
          <a:extLst>
            <a:ext uri="{FF2B5EF4-FFF2-40B4-BE49-F238E27FC236}">
              <a16:creationId xmlns:a16="http://schemas.microsoft.com/office/drawing/2014/main" id="{56EB3416-EA0D-4EE8-8AC7-5CEDE2C808A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19" name="Line 235">
          <a:extLst>
            <a:ext uri="{FF2B5EF4-FFF2-40B4-BE49-F238E27FC236}">
              <a16:creationId xmlns:a16="http://schemas.microsoft.com/office/drawing/2014/main" id="{10A35C5C-B33F-47C4-9A69-2EAA0613CA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0" name="Line 236">
          <a:extLst>
            <a:ext uri="{FF2B5EF4-FFF2-40B4-BE49-F238E27FC236}">
              <a16:creationId xmlns:a16="http://schemas.microsoft.com/office/drawing/2014/main" id="{64912C6A-DC95-4718-B8B0-4FA5FAFDA79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1" name="Line 237">
          <a:extLst>
            <a:ext uri="{FF2B5EF4-FFF2-40B4-BE49-F238E27FC236}">
              <a16:creationId xmlns:a16="http://schemas.microsoft.com/office/drawing/2014/main" id="{629185DD-784E-49E1-9F9D-E0E681F2E8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2" name="Line 238">
          <a:extLst>
            <a:ext uri="{FF2B5EF4-FFF2-40B4-BE49-F238E27FC236}">
              <a16:creationId xmlns:a16="http://schemas.microsoft.com/office/drawing/2014/main" id="{FF2D2F2B-5F28-4200-99AE-1D59422F73B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3" name="Line 239">
          <a:extLst>
            <a:ext uri="{FF2B5EF4-FFF2-40B4-BE49-F238E27FC236}">
              <a16:creationId xmlns:a16="http://schemas.microsoft.com/office/drawing/2014/main" id="{055CE94F-FFD2-4AC2-B303-DCDBF91692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4" name="Line 240">
          <a:extLst>
            <a:ext uri="{FF2B5EF4-FFF2-40B4-BE49-F238E27FC236}">
              <a16:creationId xmlns:a16="http://schemas.microsoft.com/office/drawing/2014/main" id="{7A757539-40C1-49D8-9385-6DAD0279661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5" name="Line 241">
          <a:extLst>
            <a:ext uri="{FF2B5EF4-FFF2-40B4-BE49-F238E27FC236}">
              <a16:creationId xmlns:a16="http://schemas.microsoft.com/office/drawing/2014/main" id="{0F356898-B25A-4DD9-8051-30CA4189F3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6" name="Line 242">
          <a:extLst>
            <a:ext uri="{FF2B5EF4-FFF2-40B4-BE49-F238E27FC236}">
              <a16:creationId xmlns:a16="http://schemas.microsoft.com/office/drawing/2014/main" id="{334AE7BA-1386-4E2B-9907-5EDF684CCE5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7" name="Line 243">
          <a:extLst>
            <a:ext uri="{FF2B5EF4-FFF2-40B4-BE49-F238E27FC236}">
              <a16:creationId xmlns:a16="http://schemas.microsoft.com/office/drawing/2014/main" id="{84948CD2-BB68-48F6-A03E-E78AC4230AA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8" name="Line 244">
          <a:extLst>
            <a:ext uri="{FF2B5EF4-FFF2-40B4-BE49-F238E27FC236}">
              <a16:creationId xmlns:a16="http://schemas.microsoft.com/office/drawing/2014/main" id="{FEDD3F21-943B-416B-85DC-ABB79FD1AE3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29" name="Line 245">
          <a:extLst>
            <a:ext uri="{FF2B5EF4-FFF2-40B4-BE49-F238E27FC236}">
              <a16:creationId xmlns:a16="http://schemas.microsoft.com/office/drawing/2014/main" id="{F79983CD-51E3-4B07-969D-74969A6666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0" name="Line 246">
          <a:extLst>
            <a:ext uri="{FF2B5EF4-FFF2-40B4-BE49-F238E27FC236}">
              <a16:creationId xmlns:a16="http://schemas.microsoft.com/office/drawing/2014/main" id="{EF6B0794-0BA1-44B6-B28B-6B0F4B99DB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1" name="Line 247">
          <a:extLst>
            <a:ext uri="{FF2B5EF4-FFF2-40B4-BE49-F238E27FC236}">
              <a16:creationId xmlns:a16="http://schemas.microsoft.com/office/drawing/2014/main" id="{CBCE4520-B8D1-4C2A-9B3B-333D6C66535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2" name="Line 248">
          <a:extLst>
            <a:ext uri="{FF2B5EF4-FFF2-40B4-BE49-F238E27FC236}">
              <a16:creationId xmlns:a16="http://schemas.microsoft.com/office/drawing/2014/main" id="{31377863-1058-4ECA-BAAF-D1209A83305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3" name="Line 249">
          <a:extLst>
            <a:ext uri="{FF2B5EF4-FFF2-40B4-BE49-F238E27FC236}">
              <a16:creationId xmlns:a16="http://schemas.microsoft.com/office/drawing/2014/main" id="{AFF2AEB4-E4E1-46AA-9850-CF16D4E064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4" name="Line 250">
          <a:extLst>
            <a:ext uri="{FF2B5EF4-FFF2-40B4-BE49-F238E27FC236}">
              <a16:creationId xmlns:a16="http://schemas.microsoft.com/office/drawing/2014/main" id="{8E8F8A0C-CD6D-4032-97CC-3BD8F4E9BC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5" name="Line 251">
          <a:extLst>
            <a:ext uri="{FF2B5EF4-FFF2-40B4-BE49-F238E27FC236}">
              <a16:creationId xmlns:a16="http://schemas.microsoft.com/office/drawing/2014/main" id="{40CD606E-3CB8-42C6-96BD-6435B7089B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6" name="Line 252">
          <a:extLst>
            <a:ext uri="{FF2B5EF4-FFF2-40B4-BE49-F238E27FC236}">
              <a16:creationId xmlns:a16="http://schemas.microsoft.com/office/drawing/2014/main" id="{96980311-ED0B-465F-AC8C-339C5168CD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7" name="Line 253">
          <a:extLst>
            <a:ext uri="{FF2B5EF4-FFF2-40B4-BE49-F238E27FC236}">
              <a16:creationId xmlns:a16="http://schemas.microsoft.com/office/drawing/2014/main" id="{5AF632FB-3AC6-4D66-986D-B40536C07E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8" name="Line 254">
          <a:extLst>
            <a:ext uri="{FF2B5EF4-FFF2-40B4-BE49-F238E27FC236}">
              <a16:creationId xmlns:a16="http://schemas.microsoft.com/office/drawing/2014/main" id="{E8D016CA-DE84-46F8-B5FD-53A0A71A2D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39" name="Line 255">
          <a:extLst>
            <a:ext uri="{FF2B5EF4-FFF2-40B4-BE49-F238E27FC236}">
              <a16:creationId xmlns:a16="http://schemas.microsoft.com/office/drawing/2014/main" id="{CADEBFAC-8881-45EA-A202-A5D7F6318FE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0" name="Line 256">
          <a:extLst>
            <a:ext uri="{FF2B5EF4-FFF2-40B4-BE49-F238E27FC236}">
              <a16:creationId xmlns:a16="http://schemas.microsoft.com/office/drawing/2014/main" id="{513D1F71-F5B4-4AF3-94F9-052AF2F887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1" name="Line 257">
          <a:extLst>
            <a:ext uri="{FF2B5EF4-FFF2-40B4-BE49-F238E27FC236}">
              <a16:creationId xmlns:a16="http://schemas.microsoft.com/office/drawing/2014/main" id="{AC82B0A9-9570-4BCA-8C14-05D4DEA686E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2" name="Line 258">
          <a:extLst>
            <a:ext uri="{FF2B5EF4-FFF2-40B4-BE49-F238E27FC236}">
              <a16:creationId xmlns:a16="http://schemas.microsoft.com/office/drawing/2014/main" id="{3E0B9DBC-6818-40FD-93DA-88111553A5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3" name="Line 259">
          <a:extLst>
            <a:ext uri="{FF2B5EF4-FFF2-40B4-BE49-F238E27FC236}">
              <a16:creationId xmlns:a16="http://schemas.microsoft.com/office/drawing/2014/main" id="{24299CB5-BE34-4A5E-ADDB-09996AB1A9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4" name="Line 260">
          <a:extLst>
            <a:ext uri="{FF2B5EF4-FFF2-40B4-BE49-F238E27FC236}">
              <a16:creationId xmlns:a16="http://schemas.microsoft.com/office/drawing/2014/main" id="{0CCFFB45-76AF-4E08-93AF-64BD16EA67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5" name="Line 261">
          <a:extLst>
            <a:ext uri="{FF2B5EF4-FFF2-40B4-BE49-F238E27FC236}">
              <a16:creationId xmlns:a16="http://schemas.microsoft.com/office/drawing/2014/main" id="{D230E39F-FEDE-44D9-A168-B8F4E7C02BC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6" name="Line 262">
          <a:extLst>
            <a:ext uri="{FF2B5EF4-FFF2-40B4-BE49-F238E27FC236}">
              <a16:creationId xmlns:a16="http://schemas.microsoft.com/office/drawing/2014/main" id="{4B0DFDCC-DC1E-4ECC-9155-35E0D4FCFE7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7" name="Line 263">
          <a:extLst>
            <a:ext uri="{FF2B5EF4-FFF2-40B4-BE49-F238E27FC236}">
              <a16:creationId xmlns:a16="http://schemas.microsoft.com/office/drawing/2014/main" id="{3D363D90-C117-4EF9-84F8-C8747C4875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8" name="Line 264">
          <a:extLst>
            <a:ext uri="{FF2B5EF4-FFF2-40B4-BE49-F238E27FC236}">
              <a16:creationId xmlns:a16="http://schemas.microsoft.com/office/drawing/2014/main" id="{99EFC8D2-882F-47D5-8790-94C491B9A0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49" name="Line 265">
          <a:extLst>
            <a:ext uri="{FF2B5EF4-FFF2-40B4-BE49-F238E27FC236}">
              <a16:creationId xmlns:a16="http://schemas.microsoft.com/office/drawing/2014/main" id="{4771C0C7-EB93-4FA2-B7B8-30A5192CFBF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0" name="Line 266">
          <a:extLst>
            <a:ext uri="{FF2B5EF4-FFF2-40B4-BE49-F238E27FC236}">
              <a16:creationId xmlns:a16="http://schemas.microsoft.com/office/drawing/2014/main" id="{EF7124E8-39E2-4A13-BFDD-A08F077D6E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1" name="Line 267">
          <a:extLst>
            <a:ext uri="{FF2B5EF4-FFF2-40B4-BE49-F238E27FC236}">
              <a16:creationId xmlns:a16="http://schemas.microsoft.com/office/drawing/2014/main" id="{EAAA7945-F648-4F54-B716-64D9C73212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2" name="Line 268">
          <a:extLst>
            <a:ext uri="{FF2B5EF4-FFF2-40B4-BE49-F238E27FC236}">
              <a16:creationId xmlns:a16="http://schemas.microsoft.com/office/drawing/2014/main" id="{98EFEEB0-124E-42A8-8A15-A91F8C0330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3" name="Line 269">
          <a:extLst>
            <a:ext uri="{FF2B5EF4-FFF2-40B4-BE49-F238E27FC236}">
              <a16:creationId xmlns:a16="http://schemas.microsoft.com/office/drawing/2014/main" id="{9FE788EF-E3D1-4A16-8242-ED03C91C44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4" name="Line 270">
          <a:extLst>
            <a:ext uri="{FF2B5EF4-FFF2-40B4-BE49-F238E27FC236}">
              <a16:creationId xmlns:a16="http://schemas.microsoft.com/office/drawing/2014/main" id="{AA70EE77-FDB2-46C3-A6AB-BE3FEF3774F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5" name="Line 271">
          <a:extLst>
            <a:ext uri="{FF2B5EF4-FFF2-40B4-BE49-F238E27FC236}">
              <a16:creationId xmlns:a16="http://schemas.microsoft.com/office/drawing/2014/main" id="{D1244EA0-0DEB-40D6-BEE7-8360B1D151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6" name="Line 272">
          <a:extLst>
            <a:ext uri="{FF2B5EF4-FFF2-40B4-BE49-F238E27FC236}">
              <a16:creationId xmlns:a16="http://schemas.microsoft.com/office/drawing/2014/main" id="{7DF1A2EE-5E11-4F84-9870-72629FB4303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7" name="Line 273">
          <a:extLst>
            <a:ext uri="{FF2B5EF4-FFF2-40B4-BE49-F238E27FC236}">
              <a16:creationId xmlns:a16="http://schemas.microsoft.com/office/drawing/2014/main" id="{4A750C4F-B23A-4099-93EB-B5D77907242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8" name="Line 274">
          <a:extLst>
            <a:ext uri="{FF2B5EF4-FFF2-40B4-BE49-F238E27FC236}">
              <a16:creationId xmlns:a16="http://schemas.microsoft.com/office/drawing/2014/main" id="{897A6FC8-F0B8-4D5C-8756-E4004DD459B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59" name="Line 275">
          <a:extLst>
            <a:ext uri="{FF2B5EF4-FFF2-40B4-BE49-F238E27FC236}">
              <a16:creationId xmlns:a16="http://schemas.microsoft.com/office/drawing/2014/main" id="{3E3A6265-2324-4824-B9B2-F4C044842EC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0" name="Line 276">
          <a:extLst>
            <a:ext uri="{FF2B5EF4-FFF2-40B4-BE49-F238E27FC236}">
              <a16:creationId xmlns:a16="http://schemas.microsoft.com/office/drawing/2014/main" id="{75741DB6-9CAC-46A0-9DD1-37365EEC89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1" name="Line 277">
          <a:extLst>
            <a:ext uri="{FF2B5EF4-FFF2-40B4-BE49-F238E27FC236}">
              <a16:creationId xmlns:a16="http://schemas.microsoft.com/office/drawing/2014/main" id="{F13881FE-C0C6-4112-B6C6-EC9DD85ABB4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2" name="Line 278">
          <a:extLst>
            <a:ext uri="{FF2B5EF4-FFF2-40B4-BE49-F238E27FC236}">
              <a16:creationId xmlns:a16="http://schemas.microsoft.com/office/drawing/2014/main" id="{0AB69222-92F1-4AF5-8BEC-F10C36055B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3" name="Line 279">
          <a:extLst>
            <a:ext uri="{FF2B5EF4-FFF2-40B4-BE49-F238E27FC236}">
              <a16:creationId xmlns:a16="http://schemas.microsoft.com/office/drawing/2014/main" id="{0DFAE17A-637F-482F-811C-C33A59C26F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4" name="Line 280">
          <a:extLst>
            <a:ext uri="{FF2B5EF4-FFF2-40B4-BE49-F238E27FC236}">
              <a16:creationId xmlns:a16="http://schemas.microsoft.com/office/drawing/2014/main" id="{1BC7DEBF-E300-4E6C-8864-D67A6C3F971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5" name="Line 281">
          <a:extLst>
            <a:ext uri="{FF2B5EF4-FFF2-40B4-BE49-F238E27FC236}">
              <a16:creationId xmlns:a16="http://schemas.microsoft.com/office/drawing/2014/main" id="{01DACFC1-FDC5-4B04-8D3A-B461B0451C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6" name="Line 282">
          <a:extLst>
            <a:ext uri="{FF2B5EF4-FFF2-40B4-BE49-F238E27FC236}">
              <a16:creationId xmlns:a16="http://schemas.microsoft.com/office/drawing/2014/main" id="{44C150DE-DDC0-4FFC-9223-1F8C065978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7" name="Line 283">
          <a:extLst>
            <a:ext uri="{FF2B5EF4-FFF2-40B4-BE49-F238E27FC236}">
              <a16:creationId xmlns:a16="http://schemas.microsoft.com/office/drawing/2014/main" id="{A940C1E3-AA4C-4334-B0C1-104A49E028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8" name="Line 284">
          <a:extLst>
            <a:ext uri="{FF2B5EF4-FFF2-40B4-BE49-F238E27FC236}">
              <a16:creationId xmlns:a16="http://schemas.microsoft.com/office/drawing/2014/main" id="{EC291CB5-5DE0-4AE9-A709-A76F6C010C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69" name="Line 285">
          <a:extLst>
            <a:ext uri="{FF2B5EF4-FFF2-40B4-BE49-F238E27FC236}">
              <a16:creationId xmlns:a16="http://schemas.microsoft.com/office/drawing/2014/main" id="{8DAE088A-3477-481A-8048-E52E3664DCC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0" name="Line 286">
          <a:extLst>
            <a:ext uri="{FF2B5EF4-FFF2-40B4-BE49-F238E27FC236}">
              <a16:creationId xmlns:a16="http://schemas.microsoft.com/office/drawing/2014/main" id="{88F9A6EA-3930-44A1-B51F-53149AE2F99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1" name="Line 287">
          <a:extLst>
            <a:ext uri="{FF2B5EF4-FFF2-40B4-BE49-F238E27FC236}">
              <a16:creationId xmlns:a16="http://schemas.microsoft.com/office/drawing/2014/main" id="{98171751-AFBF-427D-A7A2-3485E8161CB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2" name="Line 288">
          <a:extLst>
            <a:ext uri="{FF2B5EF4-FFF2-40B4-BE49-F238E27FC236}">
              <a16:creationId xmlns:a16="http://schemas.microsoft.com/office/drawing/2014/main" id="{586928E7-FBED-4171-B540-E59A922678E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3" name="Line 289">
          <a:extLst>
            <a:ext uri="{FF2B5EF4-FFF2-40B4-BE49-F238E27FC236}">
              <a16:creationId xmlns:a16="http://schemas.microsoft.com/office/drawing/2014/main" id="{F861B0C2-0AEC-484F-8A48-C09CA80B2E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4" name="Line 290">
          <a:extLst>
            <a:ext uri="{FF2B5EF4-FFF2-40B4-BE49-F238E27FC236}">
              <a16:creationId xmlns:a16="http://schemas.microsoft.com/office/drawing/2014/main" id="{A2B07753-A6C7-4340-81ED-722B469B569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5" name="Line 291">
          <a:extLst>
            <a:ext uri="{FF2B5EF4-FFF2-40B4-BE49-F238E27FC236}">
              <a16:creationId xmlns:a16="http://schemas.microsoft.com/office/drawing/2014/main" id="{40703158-0CAB-44DA-9E9C-AC99733DDA7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6" name="Line 292">
          <a:extLst>
            <a:ext uri="{FF2B5EF4-FFF2-40B4-BE49-F238E27FC236}">
              <a16:creationId xmlns:a16="http://schemas.microsoft.com/office/drawing/2014/main" id="{E58F9BC5-8063-4A96-8436-FDEE7C9265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7" name="Line 293">
          <a:extLst>
            <a:ext uri="{FF2B5EF4-FFF2-40B4-BE49-F238E27FC236}">
              <a16:creationId xmlns:a16="http://schemas.microsoft.com/office/drawing/2014/main" id="{52870BDF-A5A6-4A07-9E58-A86D646660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8" name="Line 294">
          <a:extLst>
            <a:ext uri="{FF2B5EF4-FFF2-40B4-BE49-F238E27FC236}">
              <a16:creationId xmlns:a16="http://schemas.microsoft.com/office/drawing/2014/main" id="{013B2644-4A95-41D3-83EF-5889404EF3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79" name="Line 295">
          <a:extLst>
            <a:ext uri="{FF2B5EF4-FFF2-40B4-BE49-F238E27FC236}">
              <a16:creationId xmlns:a16="http://schemas.microsoft.com/office/drawing/2014/main" id="{3704FA76-D2EF-44CF-97E7-22E3B9CBF43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0" name="Line 296">
          <a:extLst>
            <a:ext uri="{FF2B5EF4-FFF2-40B4-BE49-F238E27FC236}">
              <a16:creationId xmlns:a16="http://schemas.microsoft.com/office/drawing/2014/main" id="{220EF060-FA4E-4A54-A476-4E48FB3F466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1" name="Line 297">
          <a:extLst>
            <a:ext uri="{FF2B5EF4-FFF2-40B4-BE49-F238E27FC236}">
              <a16:creationId xmlns:a16="http://schemas.microsoft.com/office/drawing/2014/main" id="{A493108F-C225-4DF1-B780-FC65B51D623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2" name="Line 298">
          <a:extLst>
            <a:ext uri="{FF2B5EF4-FFF2-40B4-BE49-F238E27FC236}">
              <a16:creationId xmlns:a16="http://schemas.microsoft.com/office/drawing/2014/main" id="{5BAC0D4F-DFC6-4B93-9320-0EB89CC66D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3" name="Line 170">
          <a:extLst>
            <a:ext uri="{FF2B5EF4-FFF2-40B4-BE49-F238E27FC236}">
              <a16:creationId xmlns:a16="http://schemas.microsoft.com/office/drawing/2014/main" id="{E5649B0E-112C-4917-998E-A141609BA9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4" name="Line 171">
          <a:extLst>
            <a:ext uri="{FF2B5EF4-FFF2-40B4-BE49-F238E27FC236}">
              <a16:creationId xmlns:a16="http://schemas.microsoft.com/office/drawing/2014/main" id="{1114330C-A56F-43C2-ACF7-B3114D852F6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5" name="Line 172">
          <a:extLst>
            <a:ext uri="{FF2B5EF4-FFF2-40B4-BE49-F238E27FC236}">
              <a16:creationId xmlns:a16="http://schemas.microsoft.com/office/drawing/2014/main" id="{FA89ED58-ED03-44A9-BACC-99D62C7D07D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6" name="Line 173">
          <a:extLst>
            <a:ext uri="{FF2B5EF4-FFF2-40B4-BE49-F238E27FC236}">
              <a16:creationId xmlns:a16="http://schemas.microsoft.com/office/drawing/2014/main" id="{1F95ED50-903F-411A-95A8-22C9DD89731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7" name="Line 174">
          <a:extLst>
            <a:ext uri="{FF2B5EF4-FFF2-40B4-BE49-F238E27FC236}">
              <a16:creationId xmlns:a16="http://schemas.microsoft.com/office/drawing/2014/main" id="{3FA20C0B-C707-4A44-9A0E-C6025FC87CA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8" name="Line 175">
          <a:extLst>
            <a:ext uri="{FF2B5EF4-FFF2-40B4-BE49-F238E27FC236}">
              <a16:creationId xmlns:a16="http://schemas.microsoft.com/office/drawing/2014/main" id="{95E2DA8A-96A0-4780-8DBD-DEEA2BD1A0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89" name="Line 176">
          <a:extLst>
            <a:ext uri="{FF2B5EF4-FFF2-40B4-BE49-F238E27FC236}">
              <a16:creationId xmlns:a16="http://schemas.microsoft.com/office/drawing/2014/main" id="{3A41E6C1-C4C3-47C9-81AC-45340746F4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0" name="Line 177">
          <a:extLst>
            <a:ext uri="{FF2B5EF4-FFF2-40B4-BE49-F238E27FC236}">
              <a16:creationId xmlns:a16="http://schemas.microsoft.com/office/drawing/2014/main" id="{CA4F3167-CF06-4B7E-8C1A-F5E727555B4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1" name="Line 178">
          <a:extLst>
            <a:ext uri="{FF2B5EF4-FFF2-40B4-BE49-F238E27FC236}">
              <a16:creationId xmlns:a16="http://schemas.microsoft.com/office/drawing/2014/main" id="{259C1A22-881A-4E0B-9896-646D07E64E7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2" name="Line 179">
          <a:extLst>
            <a:ext uri="{FF2B5EF4-FFF2-40B4-BE49-F238E27FC236}">
              <a16:creationId xmlns:a16="http://schemas.microsoft.com/office/drawing/2014/main" id="{D3ACF1FA-6596-4FA4-B238-007A3B1695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3" name="Line 180">
          <a:extLst>
            <a:ext uri="{FF2B5EF4-FFF2-40B4-BE49-F238E27FC236}">
              <a16:creationId xmlns:a16="http://schemas.microsoft.com/office/drawing/2014/main" id="{FD9946F1-7C27-4CCB-940F-496780A8E4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4" name="Line 181">
          <a:extLst>
            <a:ext uri="{FF2B5EF4-FFF2-40B4-BE49-F238E27FC236}">
              <a16:creationId xmlns:a16="http://schemas.microsoft.com/office/drawing/2014/main" id="{C1DB593C-7040-4640-8095-DE30B8F9CE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5" name="Line 182">
          <a:extLst>
            <a:ext uri="{FF2B5EF4-FFF2-40B4-BE49-F238E27FC236}">
              <a16:creationId xmlns:a16="http://schemas.microsoft.com/office/drawing/2014/main" id="{78BF538B-6180-4568-81C4-15690D202C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6" name="Line 183">
          <a:extLst>
            <a:ext uri="{FF2B5EF4-FFF2-40B4-BE49-F238E27FC236}">
              <a16:creationId xmlns:a16="http://schemas.microsoft.com/office/drawing/2014/main" id="{7161DC1F-8448-4037-8904-712F2DD086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7" name="Line 184">
          <a:extLst>
            <a:ext uri="{FF2B5EF4-FFF2-40B4-BE49-F238E27FC236}">
              <a16:creationId xmlns:a16="http://schemas.microsoft.com/office/drawing/2014/main" id="{86E440A8-EB3A-4D25-9CB6-30AF866129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8" name="Line 185">
          <a:extLst>
            <a:ext uri="{FF2B5EF4-FFF2-40B4-BE49-F238E27FC236}">
              <a16:creationId xmlns:a16="http://schemas.microsoft.com/office/drawing/2014/main" id="{B9D79FA6-05B3-4099-A0E8-0C55AA94EB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5999" name="Line 186">
          <a:extLst>
            <a:ext uri="{FF2B5EF4-FFF2-40B4-BE49-F238E27FC236}">
              <a16:creationId xmlns:a16="http://schemas.microsoft.com/office/drawing/2014/main" id="{9E675AD8-5F9E-4376-B0EE-8213C0D8B3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0" name="Line 187">
          <a:extLst>
            <a:ext uri="{FF2B5EF4-FFF2-40B4-BE49-F238E27FC236}">
              <a16:creationId xmlns:a16="http://schemas.microsoft.com/office/drawing/2014/main" id="{6A6181FF-B925-484A-AFC6-BE4E1816E83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1" name="Line 188">
          <a:extLst>
            <a:ext uri="{FF2B5EF4-FFF2-40B4-BE49-F238E27FC236}">
              <a16:creationId xmlns:a16="http://schemas.microsoft.com/office/drawing/2014/main" id="{6D78909E-7FEA-4DDC-8173-83AD8813AA4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2" name="Line 189">
          <a:extLst>
            <a:ext uri="{FF2B5EF4-FFF2-40B4-BE49-F238E27FC236}">
              <a16:creationId xmlns:a16="http://schemas.microsoft.com/office/drawing/2014/main" id="{FBE03870-F4A0-4C55-B8A5-67F7DC2733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3" name="Line 190">
          <a:extLst>
            <a:ext uri="{FF2B5EF4-FFF2-40B4-BE49-F238E27FC236}">
              <a16:creationId xmlns:a16="http://schemas.microsoft.com/office/drawing/2014/main" id="{48761988-F885-497A-B4E7-F547A51C65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4" name="Line 191">
          <a:extLst>
            <a:ext uri="{FF2B5EF4-FFF2-40B4-BE49-F238E27FC236}">
              <a16:creationId xmlns:a16="http://schemas.microsoft.com/office/drawing/2014/main" id="{D4167F1A-2955-4EB0-AAB1-63FFD0C2B6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5" name="Line 192">
          <a:extLst>
            <a:ext uri="{FF2B5EF4-FFF2-40B4-BE49-F238E27FC236}">
              <a16:creationId xmlns:a16="http://schemas.microsoft.com/office/drawing/2014/main" id="{93E326FA-36F0-43E7-B287-51E844948B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6" name="Line 193">
          <a:extLst>
            <a:ext uri="{FF2B5EF4-FFF2-40B4-BE49-F238E27FC236}">
              <a16:creationId xmlns:a16="http://schemas.microsoft.com/office/drawing/2014/main" id="{92D808B7-6739-4ADE-9BB2-C3AC3F60BF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7" name="Line 194">
          <a:extLst>
            <a:ext uri="{FF2B5EF4-FFF2-40B4-BE49-F238E27FC236}">
              <a16:creationId xmlns:a16="http://schemas.microsoft.com/office/drawing/2014/main" id="{FEF255D6-53B4-4B55-B1A7-1D13818801A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8" name="Line 195">
          <a:extLst>
            <a:ext uri="{FF2B5EF4-FFF2-40B4-BE49-F238E27FC236}">
              <a16:creationId xmlns:a16="http://schemas.microsoft.com/office/drawing/2014/main" id="{3DEE2520-2014-469F-AD28-AC1077BBAEB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09" name="Line 196">
          <a:extLst>
            <a:ext uri="{FF2B5EF4-FFF2-40B4-BE49-F238E27FC236}">
              <a16:creationId xmlns:a16="http://schemas.microsoft.com/office/drawing/2014/main" id="{232F448F-A328-461C-AC01-6E9D91A2632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0" name="Line 197">
          <a:extLst>
            <a:ext uri="{FF2B5EF4-FFF2-40B4-BE49-F238E27FC236}">
              <a16:creationId xmlns:a16="http://schemas.microsoft.com/office/drawing/2014/main" id="{66520D60-978F-42E6-954D-F21930AE95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1" name="Line 198">
          <a:extLst>
            <a:ext uri="{FF2B5EF4-FFF2-40B4-BE49-F238E27FC236}">
              <a16:creationId xmlns:a16="http://schemas.microsoft.com/office/drawing/2014/main" id="{90945E96-3EDE-4114-96A4-16EDF865AF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2" name="Line 199">
          <a:extLst>
            <a:ext uri="{FF2B5EF4-FFF2-40B4-BE49-F238E27FC236}">
              <a16:creationId xmlns:a16="http://schemas.microsoft.com/office/drawing/2014/main" id="{F702F8B2-168F-4BE0-8E99-C798711ED9E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3" name="Line 200">
          <a:extLst>
            <a:ext uri="{FF2B5EF4-FFF2-40B4-BE49-F238E27FC236}">
              <a16:creationId xmlns:a16="http://schemas.microsoft.com/office/drawing/2014/main" id="{E91C410B-536C-4993-91F2-3CCB3832465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4" name="Line 201">
          <a:extLst>
            <a:ext uri="{FF2B5EF4-FFF2-40B4-BE49-F238E27FC236}">
              <a16:creationId xmlns:a16="http://schemas.microsoft.com/office/drawing/2014/main" id="{D8EFA45D-D9AC-406C-9F7C-C89B5886B0B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5" name="Line 202">
          <a:extLst>
            <a:ext uri="{FF2B5EF4-FFF2-40B4-BE49-F238E27FC236}">
              <a16:creationId xmlns:a16="http://schemas.microsoft.com/office/drawing/2014/main" id="{7EDA245D-1B1D-403A-BF37-7CAFCFDB84C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6" name="Line 203">
          <a:extLst>
            <a:ext uri="{FF2B5EF4-FFF2-40B4-BE49-F238E27FC236}">
              <a16:creationId xmlns:a16="http://schemas.microsoft.com/office/drawing/2014/main" id="{38B7EE24-A6D5-4D62-BC3C-55DC61D7A8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7" name="Line 204">
          <a:extLst>
            <a:ext uri="{FF2B5EF4-FFF2-40B4-BE49-F238E27FC236}">
              <a16:creationId xmlns:a16="http://schemas.microsoft.com/office/drawing/2014/main" id="{25152E26-2128-4308-88C5-A0749E93BF3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8" name="Line 205">
          <a:extLst>
            <a:ext uri="{FF2B5EF4-FFF2-40B4-BE49-F238E27FC236}">
              <a16:creationId xmlns:a16="http://schemas.microsoft.com/office/drawing/2014/main" id="{B751CAFB-FB6D-4A74-835B-71D7DBD3A8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19" name="Line 206">
          <a:extLst>
            <a:ext uri="{FF2B5EF4-FFF2-40B4-BE49-F238E27FC236}">
              <a16:creationId xmlns:a16="http://schemas.microsoft.com/office/drawing/2014/main" id="{C5D17FF9-9435-4FFD-A463-B351CD2F385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0" name="Line 207">
          <a:extLst>
            <a:ext uri="{FF2B5EF4-FFF2-40B4-BE49-F238E27FC236}">
              <a16:creationId xmlns:a16="http://schemas.microsoft.com/office/drawing/2014/main" id="{97156E30-18A1-4382-B1F6-5594463A01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1" name="Line 208">
          <a:extLst>
            <a:ext uri="{FF2B5EF4-FFF2-40B4-BE49-F238E27FC236}">
              <a16:creationId xmlns:a16="http://schemas.microsoft.com/office/drawing/2014/main" id="{EE3370D2-966E-43E8-B629-FD37BB93B3F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2" name="Line 209">
          <a:extLst>
            <a:ext uri="{FF2B5EF4-FFF2-40B4-BE49-F238E27FC236}">
              <a16:creationId xmlns:a16="http://schemas.microsoft.com/office/drawing/2014/main" id="{10D49358-4E58-44DE-9F5B-A00E3F16C26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3" name="Line 210">
          <a:extLst>
            <a:ext uri="{FF2B5EF4-FFF2-40B4-BE49-F238E27FC236}">
              <a16:creationId xmlns:a16="http://schemas.microsoft.com/office/drawing/2014/main" id="{72C212FA-B2E9-4E0D-A4B8-A3B8637F50A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4" name="Line 211">
          <a:extLst>
            <a:ext uri="{FF2B5EF4-FFF2-40B4-BE49-F238E27FC236}">
              <a16:creationId xmlns:a16="http://schemas.microsoft.com/office/drawing/2014/main" id="{3F48D825-678A-458B-9DEB-719B703CE5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5" name="Line 212">
          <a:extLst>
            <a:ext uri="{FF2B5EF4-FFF2-40B4-BE49-F238E27FC236}">
              <a16:creationId xmlns:a16="http://schemas.microsoft.com/office/drawing/2014/main" id="{B95E4E83-805F-4D41-8BC2-5B36DCE50FD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6" name="Line 213">
          <a:extLst>
            <a:ext uri="{FF2B5EF4-FFF2-40B4-BE49-F238E27FC236}">
              <a16:creationId xmlns:a16="http://schemas.microsoft.com/office/drawing/2014/main" id="{5A74CD60-2ACA-42D7-A959-F772D3E078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7" name="Line 214">
          <a:extLst>
            <a:ext uri="{FF2B5EF4-FFF2-40B4-BE49-F238E27FC236}">
              <a16:creationId xmlns:a16="http://schemas.microsoft.com/office/drawing/2014/main" id="{5F7E6B46-E54A-41F4-8339-6E69C7F250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8" name="Line 215">
          <a:extLst>
            <a:ext uri="{FF2B5EF4-FFF2-40B4-BE49-F238E27FC236}">
              <a16:creationId xmlns:a16="http://schemas.microsoft.com/office/drawing/2014/main" id="{E411203E-8B79-4FBC-911F-21424A1A4B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29" name="Line 216">
          <a:extLst>
            <a:ext uri="{FF2B5EF4-FFF2-40B4-BE49-F238E27FC236}">
              <a16:creationId xmlns:a16="http://schemas.microsoft.com/office/drawing/2014/main" id="{7BF57BEE-248D-40BB-844A-CE89E1E46C5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0" name="Line 217">
          <a:extLst>
            <a:ext uri="{FF2B5EF4-FFF2-40B4-BE49-F238E27FC236}">
              <a16:creationId xmlns:a16="http://schemas.microsoft.com/office/drawing/2014/main" id="{43D28104-DED4-45DB-935F-22CEA64D76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1" name="Line 218">
          <a:extLst>
            <a:ext uri="{FF2B5EF4-FFF2-40B4-BE49-F238E27FC236}">
              <a16:creationId xmlns:a16="http://schemas.microsoft.com/office/drawing/2014/main" id="{8DC32B1F-FC17-404F-BDE0-DEB4277E174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2" name="Line 219">
          <a:extLst>
            <a:ext uri="{FF2B5EF4-FFF2-40B4-BE49-F238E27FC236}">
              <a16:creationId xmlns:a16="http://schemas.microsoft.com/office/drawing/2014/main" id="{AF996076-1864-4B34-AEF6-A055E335B7D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3" name="Line 220">
          <a:extLst>
            <a:ext uri="{FF2B5EF4-FFF2-40B4-BE49-F238E27FC236}">
              <a16:creationId xmlns:a16="http://schemas.microsoft.com/office/drawing/2014/main" id="{241594C7-E62F-4959-ADF7-CFE02D6F06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4" name="Line 221">
          <a:extLst>
            <a:ext uri="{FF2B5EF4-FFF2-40B4-BE49-F238E27FC236}">
              <a16:creationId xmlns:a16="http://schemas.microsoft.com/office/drawing/2014/main" id="{C1B6CEEF-0BAE-4927-8CB3-37270EF2A9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5" name="Line 222">
          <a:extLst>
            <a:ext uri="{FF2B5EF4-FFF2-40B4-BE49-F238E27FC236}">
              <a16:creationId xmlns:a16="http://schemas.microsoft.com/office/drawing/2014/main" id="{C6A7314F-93C8-46CB-95A4-C377C96C1A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6" name="Line 223">
          <a:extLst>
            <a:ext uri="{FF2B5EF4-FFF2-40B4-BE49-F238E27FC236}">
              <a16:creationId xmlns:a16="http://schemas.microsoft.com/office/drawing/2014/main" id="{8AA088C3-3079-4401-93C8-F619CBF536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7" name="Line 224">
          <a:extLst>
            <a:ext uri="{FF2B5EF4-FFF2-40B4-BE49-F238E27FC236}">
              <a16:creationId xmlns:a16="http://schemas.microsoft.com/office/drawing/2014/main" id="{0DD14A73-4E4F-490F-BFB8-CFC1172298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8" name="Line 225">
          <a:extLst>
            <a:ext uri="{FF2B5EF4-FFF2-40B4-BE49-F238E27FC236}">
              <a16:creationId xmlns:a16="http://schemas.microsoft.com/office/drawing/2014/main" id="{8417C829-44D2-4EAC-BBDB-6FF795B428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39" name="Line 226">
          <a:extLst>
            <a:ext uri="{FF2B5EF4-FFF2-40B4-BE49-F238E27FC236}">
              <a16:creationId xmlns:a16="http://schemas.microsoft.com/office/drawing/2014/main" id="{EC25F451-11DB-4695-9F1C-525501E0C37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0" name="Line 227">
          <a:extLst>
            <a:ext uri="{FF2B5EF4-FFF2-40B4-BE49-F238E27FC236}">
              <a16:creationId xmlns:a16="http://schemas.microsoft.com/office/drawing/2014/main" id="{0D0DD718-1508-45FE-BAD9-6E1CC24B4D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1" name="Line 228">
          <a:extLst>
            <a:ext uri="{FF2B5EF4-FFF2-40B4-BE49-F238E27FC236}">
              <a16:creationId xmlns:a16="http://schemas.microsoft.com/office/drawing/2014/main" id="{8FEDF2CB-E99C-409C-9F18-C749523C73C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2" name="Line 229">
          <a:extLst>
            <a:ext uri="{FF2B5EF4-FFF2-40B4-BE49-F238E27FC236}">
              <a16:creationId xmlns:a16="http://schemas.microsoft.com/office/drawing/2014/main" id="{9A6F38E1-628E-4959-8A7E-5609A9EDD8A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3" name="Line 230">
          <a:extLst>
            <a:ext uri="{FF2B5EF4-FFF2-40B4-BE49-F238E27FC236}">
              <a16:creationId xmlns:a16="http://schemas.microsoft.com/office/drawing/2014/main" id="{7C1DA4D6-9FF7-482C-B409-CF3AC3E943C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4" name="Line 231">
          <a:extLst>
            <a:ext uri="{FF2B5EF4-FFF2-40B4-BE49-F238E27FC236}">
              <a16:creationId xmlns:a16="http://schemas.microsoft.com/office/drawing/2014/main" id="{D930DA96-4517-4328-A92C-CE1FB70D05A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5" name="Line 232">
          <a:extLst>
            <a:ext uri="{FF2B5EF4-FFF2-40B4-BE49-F238E27FC236}">
              <a16:creationId xmlns:a16="http://schemas.microsoft.com/office/drawing/2014/main" id="{66546A67-02C7-4C30-A6F6-292B6C8F5D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6" name="Line 233">
          <a:extLst>
            <a:ext uri="{FF2B5EF4-FFF2-40B4-BE49-F238E27FC236}">
              <a16:creationId xmlns:a16="http://schemas.microsoft.com/office/drawing/2014/main" id="{DB9A62D5-A745-4F5B-99E0-E41DC0F6D0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7" name="Line 234">
          <a:extLst>
            <a:ext uri="{FF2B5EF4-FFF2-40B4-BE49-F238E27FC236}">
              <a16:creationId xmlns:a16="http://schemas.microsoft.com/office/drawing/2014/main" id="{3AC29099-F43E-4A0F-8465-26EBF147BA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8" name="Line 235">
          <a:extLst>
            <a:ext uri="{FF2B5EF4-FFF2-40B4-BE49-F238E27FC236}">
              <a16:creationId xmlns:a16="http://schemas.microsoft.com/office/drawing/2014/main" id="{745E3CB7-4905-42B6-9F18-FEECC776EA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49" name="Line 236">
          <a:extLst>
            <a:ext uri="{FF2B5EF4-FFF2-40B4-BE49-F238E27FC236}">
              <a16:creationId xmlns:a16="http://schemas.microsoft.com/office/drawing/2014/main" id="{A5507990-DA20-4245-94BA-AAFFA381DEE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0" name="Line 237">
          <a:extLst>
            <a:ext uri="{FF2B5EF4-FFF2-40B4-BE49-F238E27FC236}">
              <a16:creationId xmlns:a16="http://schemas.microsoft.com/office/drawing/2014/main" id="{7C0264D4-5311-4C10-999D-61B25684366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1" name="Line 238">
          <a:extLst>
            <a:ext uri="{FF2B5EF4-FFF2-40B4-BE49-F238E27FC236}">
              <a16:creationId xmlns:a16="http://schemas.microsoft.com/office/drawing/2014/main" id="{8EFE4C1D-F4B9-4CE5-9F4B-1E5C2D6540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2" name="Line 239">
          <a:extLst>
            <a:ext uri="{FF2B5EF4-FFF2-40B4-BE49-F238E27FC236}">
              <a16:creationId xmlns:a16="http://schemas.microsoft.com/office/drawing/2014/main" id="{D16C502A-FD6B-4CC8-A1CF-BA80B16EB24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3" name="Line 240">
          <a:extLst>
            <a:ext uri="{FF2B5EF4-FFF2-40B4-BE49-F238E27FC236}">
              <a16:creationId xmlns:a16="http://schemas.microsoft.com/office/drawing/2014/main" id="{99966870-9AA4-49F0-B5B8-A959EAC599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4" name="Line 241">
          <a:extLst>
            <a:ext uri="{FF2B5EF4-FFF2-40B4-BE49-F238E27FC236}">
              <a16:creationId xmlns:a16="http://schemas.microsoft.com/office/drawing/2014/main" id="{91CC1E2E-7202-454E-8453-85F7710F530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5" name="Line 242">
          <a:extLst>
            <a:ext uri="{FF2B5EF4-FFF2-40B4-BE49-F238E27FC236}">
              <a16:creationId xmlns:a16="http://schemas.microsoft.com/office/drawing/2014/main" id="{FB7C65F0-F6A7-497B-841F-5718C3FDE21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6" name="Line 243">
          <a:extLst>
            <a:ext uri="{FF2B5EF4-FFF2-40B4-BE49-F238E27FC236}">
              <a16:creationId xmlns:a16="http://schemas.microsoft.com/office/drawing/2014/main" id="{FA133FD3-9E9B-447A-95A9-B73E4959597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7" name="Line 244">
          <a:extLst>
            <a:ext uri="{FF2B5EF4-FFF2-40B4-BE49-F238E27FC236}">
              <a16:creationId xmlns:a16="http://schemas.microsoft.com/office/drawing/2014/main" id="{D500B48F-0B36-4BBA-BA25-3F37AA2665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8" name="Line 245">
          <a:extLst>
            <a:ext uri="{FF2B5EF4-FFF2-40B4-BE49-F238E27FC236}">
              <a16:creationId xmlns:a16="http://schemas.microsoft.com/office/drawing/2014/main" id="{3DBC254B-A289-428B-9D33-62C3798456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59" name="Line 246">
          <a:extLst>
            <a:ext uri="{FF2B5EF4-FFF2-40B4-BE49-F238E27FC236}">
              <a16:creationId xmlns:a16="http://schemas.microsoft.com/office/drawing/2014/main" id="{9F5DE73B-2FDB-49F7-8FF2-C2C44EB548B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0" name="Line 247">
          <a:extLst>
            <a:ext uri="{FF2B5EF4-FFF2-40B4-BE49-F238E27FC236}">
              <a16:creationId xmlns:a16="http://schemas.microsoft.com/office/drawing/2014/main" id="{788F5DB5-156F-48C5-9D3E-8762C18E2D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1" name="Line 248">
          <a:extLst>
            <a:ext uri="{FF2B5EF4-FFF2-40B4-BE49-F238E27FC236}">
              <a16:creationId xmlns:a16="http://schemas.microsoft.com/office/drawing/2014/main" id="{3C9BBBC7-FF2C-4FEE-856C-ED688515106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2" name="Line 249">
          <a:extLst>
            <a:ext uri="{FF2B5EF4-FFF2-40B4-BE49-F238E27FC236}">
              <a16:creationId xmlns:a16="http://schemas.microsoft.com/office/drawing/2014/main" id="{5D901C06-9193-4556-8383-72E7F25AB8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3" name="Line 250">
          <a:extLst>
            <a:ext uri="{FF2B5EF4-FFF2-40B4-BE49-F238E27FC236}">
              <a16:creationId xmlns:a16="http://schemas.microsoft.com/office/drawing/2014/main" id="{0DB699F2-6DA4-4BAC-83BE-FF626FD2CB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4" name="Line 251">
          <a:extLst>
            <a:ext uri="{FF2B5EF4-FFF2-40B4-BE49-F238E27FC236}">
              <a16:creationId xmlns:a16="http://schemas.microsoft.com/office/drawing/2014/main" id="{0916E43A-A153-4DA6-852C-6630885D06E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5" name="Line 252">
          <a:extLst>
            <a:ext uri="{FF2B5EF4-FFF2-40B4-BE49-F238E27FC236}">
              <a16:creationId xmlns:a16="http://schemas.microsoft.com/office/drawing/2014/main" id="{0F0D8A79-C5C5-46F8-BB29-3D6613EE7D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6" name="Line 253">
          <a:extLst>
            <a:ext uri="{FF2B5EF4-FFF2-40B4-BE49-F238E27FC236}">
              <a16:creationId xmlns:a16="http://schemas.microsoft.com/office/drawing/2014/main" id="{F97C017D-D4E1-4535-AB50-33E7D2504C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7" name="Line 254">
          <a:extLst>
            <a:ext uri="{FF2B5EF4-FFF2-40B4-BE49-F238E27FC236}">
              <a16:creationId xmlns:a16="http://schemas.microsoft.com/office/drawing/2014/main" id="{EF95F822-4DE3-433E-92E3-3BB84F0841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8" name="Line 255">
          <a:extLst>
            <a:ext uri="{FF2B5EF4-FFF2-40B4-BE49-F238E27FC236}">
              <a16:creationId xmlns:a16="http://schemas.microsoft.com/office/drawing/2014/main" id="{D2718FE5-E235-497E-BBD2-A53C6F8C29A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69" name="Line 256">
          <a:extLst>
            <a:ext uri="{FF2B5EF4-FFF2-40B4-BE49-F238E27FC236}">
              <a16:creationId xmlns:a16="http://schemas.microsoft.com/office/drawing/2014/main" id="{570C8A87-BACA-4650-BF16-916FC77334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0" name="Line 257">
          <a:extLst>
            <a:ext uri="{FF2B5EF4-FFF2-40B4-BE49-F238E27FC236}">
              <a16:creationId xmlns:a16="http://schemas.microsoft.com/office/drawing/2014/main" id="{6BC7CCF3-DFB6-4138-9A16-3528720134F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1" name="Line 258">
          <a:extLst>
            <a:ext uri="{FF2B5EF4-FFF2-40B4-BE49-F238E27FC236}">
              <a16:creationId xmlns:a16="http://schemas.microsoft.com/office/drawing/2014/main" id="{9C8E6834-721F-449C-AA14-8E7538A3E57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2" name="Line 259">
          <a:extLst>
            <a:ext uri="{FF2B5EF4-FFF2-40B4-BE49-F238E27FC236}">
              <a16:creationId xmlns:a16="http://schemas.microsoft.com/office/drawing/2014/main" id="{31798F5C-A649-492E-B8A7-6AFB8F6008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3" name="Line 260">
          <a:extLst>
            <a:ext uri="{FF2B5EF4-FFF2-40B4-BE49-F238E27FC236}">
              <a16:creationId xmlns:a16="http://schemas.microsoft.com/office/drawing/2014/main" id="{F325C2C5-AFF6-4E36-A706-240C46DC94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4" name="Line 261">
          <a:extLst>
            <a:ext uri="{FF2B5EF4-FFF2-40B4-BE49-F238E27FC236}">
              <a16:creationId xmlns:a16="http://schemas.microsoft.com/office/drawing/2014/main" id="{3F4566A8-4FA9-4250-9A0D-9BBD576559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5" name="Line 262">
          <a:extLst>
            <a:ext uri="{FF2B5EF4-FFF2-40B4-BE49-F238E27FC236}">
              <a16:creationId xmlns:a16="http://schemas.microsoft.com/office/drawing/2014/main" id="{06FC2A3F-D9CD-4763-884F-3D197DFFEB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6" name="Line 263">
          <a:extLst>
            <a:ext uri="{FF2B5EF4-FFF2-40B4-BE49-F238E27FC236}">
              <a16:creationId xmlns:a16="http://schemas.microsoft.com/office/drawing/2014/main" id="{E22099E5-DB5B-450D-AFE7-830CCA8E56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7" name="Line 264">
          <a:extLst>
            <a:ext uri="{FF2B5EF4-FFF2-40B4-BE49-F238E27FC236}">
              <a16:creationId xmlns:a16="http://schemas.microsoft.com/office/drawing/2014/main" id="{D84A5625-AE46-4116-9EA2-B1E94C6D66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8" name="Line 265">
          <a:extLst>
            <a:ext uri="{FF2B5EF4-FFF2-40B4-BE49-F238E27FC236}">
              <a16:creationId xmlns:a16="http://schemas.microsoft.com/office/drawing/2014/main" id="{D6F0143D-FF51-4DB8-A5C0-AD596810584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79" name="Line 266">
          <a:extLst>
            <a:ext uri="{FF2B5EF4-FFF2-40B4-BE49-F238E27FC236}">
              <a16:creationId xmlns:a16="http://schemas.microsoft.com/office/drawing/2014/main" id="{44D6CD8C-309B-4C55-B131-9505610BE7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0" name="Line 267">
          <a:extLst>
            <a:ext uri="{FF2B5EF4-FFF2-40B4-BE49-F238E27FC236}">
              <a16:creationId xmlns:a16="http://schemas.microsoft.com/office/drawing/2014/main" id="{8AB793E9-B89E-4F66-9DB9-739795E84C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1" name="Line 268">
          <a:extLst>
            <a:ext uri="{FF2B5EF4-FFF2-40B4-BE49-F238E27FC236}">
              <a16:creationId xmlns:a16="http://schemas.microsoft.com/office/drawing/2014/main" id="{F737C7F6-1DDB-4814-8ED7-9288062C22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2" name="Line 269">
          <a:extLst>
            <a:ext uri="{FF2B5EF4-FFF2-40B4-BE49-F238E27FC236}">
              <a16:creationId xmlns:a16="http://schemas.microsoft.com/office/drawing/2014/main" id="{C65832E2-AD4B-462B-BA5C-4B0C0702FEE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3" name="Line 270">
          <a:extLst>
            <a:ext uri="{FF2B5EF4-FFF2-40B4-BE49-F238E27FC236}">
              <a16:creationId xmlns:a16="http://schemas.microsoft.com/office/drawing/2014/main" id="{558D44B3-F048-4AD3-A767-13CDD090D3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4" name="Line 271">
          <a:extLst>
            <a:ext uri="{FF2B5EF4-FFF2-40B4-BE49-F238E27FC236}">
              <a16:creationId xmlns:a16="http://schemas.microsoft.com/office/drawing/2014/main" id="{FC438FB0-7845-4DB6-BDD1-214B12EF5C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5" name="Line 272">
          <a:extLst>
            <a:ext uri="{FF2B5EF4-FFF2-40B4-BE49-F238E27FC236}">
              <a16:creationId xmlns:a16="http://schemas.microsoft.com/office/drawing/2014/main" id="{A5BAED19-0EC0-42A4-90AC-2D18F09D327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6" name="Line 273">
          <a:extLst>
            <a:ext uri="{FF2B5EF4-FFF2-40B4-BE49-F238E27FC236}">
              <a16:creationId xmlns:a16="http://schemas.microsoft.com/office/drawing/2014/main" id="{1BFDCCC1-1EC4-4846-82FD-F6A2D1BDCE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7" name="Line 274">
          <a:extLst>
            <a:ext uri="{FF2B5EF4-FFF2-40B4-BE49-F238E27FC236}">
              <a16:creationId xmlns:a16="http://schemas.microsoft.com/office/drawing/2014/main" id="{5D30820B-076F-4877-9A9F-28604944A13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8" name="Line 275">
          <a:extLst>
            <a:ext uri="{FF2B5EF4-FFF2-40B4-BE49-F238E27FC236}">
              <a16:creationId xmlns:a16="http://schemas.microsoft.com/office/drawing/2014/main" id="{CE187D24-5002-47C3-8B28-4FD20E077F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89" name="Line 276">
          <a:extLst>
            <a:ext uri="{FF2B5EF4-FFF2-40B4-BE49-F238E27FC236}">
              <a16:creationId xmlns:a16="http://schemas.microsoft.com/office/drawing/2014/main" id="{40DE9AA5-03F2-4FDC-9F00-27602A369A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0" name="Line 277">
          <a:extLst>
            <a:ext uri="{FF2B5EF4-FFF2-40B4-BE49-F238E27FC236}">
              <a16:creationId xmlns:a16="http://schemas.microsoft.com/office/drawing/2014/main" id="{E02FF0E7-9032-436A-B00A-32BB029510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1" name="Line 278">
          <a:extLst>
            <a:ext uri="{FF2B5EF4-FFF2-40B4-BE49-F238E27FC236}">
              <a16:creationId xmlns:a16="http://schemas.microsoft.com/office/drawing/2014/main" id="{D9CCD852-3A0E-4C85-9B4B-87FBBBE5024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2" name="Line 279">
          <a:extLst>
            <a:ext uri="{FF2B5EF4-FFF2-40B4-BE49-F238E27FC236}">
              <a16:creationId xmlns:a16="http://schemas.microsoft.com/office/drawing/2014/main" id="{84EC1A08-700D-4D29-A1E0-2B19AB8C436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3" name="Line 280">
          <a:extLst>
            <a:ext uri="{FF2B5EF4-FFF2-40B4-BE49-F238E27FC236}">
              <a16:creationId xmlns:a16="http://schemas.microsoft.com/office/drawing/2014/main" id="{3ED9DDC0-9F3E-4CB2-BB5A-48F6C28D45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4" name="Line 281">
          <a:extLst>
            <a:ext uri="{FF2B5EF4-FFF2-40B4-BE49-F238E27FC236}">
              <a16:creationId xmlns:a16="http://schemas.microsoft.com/office/drawing/2014/main" id="{7B8A254B-9C83-415B-A6D6-53FA341964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5" name="Line 282">
          <a:extLst>
            <a:ext uri="{FF2B5EF4-FFF2-40B4-BE49-F238E27FC236}">
              <a16:creationId xmlns:a16="http://schemas.microsoft.com/office/drawing/2014/main" id="{034A7890-9C71-4DD1-9746-E7F161DC42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6" name="Line 283">
          <a:extLst>
            <a:ext uri="{FF2B5EF4-FFF2-40B4-BE49-F238E27FC236}">
              <a16:creationId xmlns:a16="http://schemas.microsoft.com/office/drawing/2014/main" id="{A0A54D41-09EF-4C1F-A979-EA712D9499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7" name="Line 284">
          <a:extLst>
            <a:ext uri="{FF2B5EF4-FFF2-40B4-BE49-F238E27FC236}">
              <a16:creationId xmlns:a16="http://schemas.microsoft.com/office/drawing/2014/main" id="{1F909BB3-BFDA-481E-B999-F105940FAF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8" name="Line 285">
          <a:extLst>
            <a:ext uri="{FF2B5EF4-FFF2-40B4-BE49-F238E27FC236}">
              <a16:creationId xmlns:a16="http://schemas.microsoft.com/office/drawing/2014/main" id="{83D54441-5053-4D03-9AFB-C2CA2160B4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099" name="Line 286">
          <a:extLst>
            <a:ext uri="{FF2B5EF4-FFF2-40B4-BE49-F238E27FC236}">
              <a16:creationId xmlns:a16="http://schemas.microsoft.com/office/drawing/2014/main" id="{E078261D-D294-4EA3-B9B9-376644F3356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0" name="Line 287">
          <a:extLst>
            <a:ext uri="{FF2B5EF4-FFF2-40B4-BE49-F238E27FC236}">
              <a16:creationId xmlns:a16="http://schemas.microsoft.com/office/drawing/2014/main" id="{91FC6535-5427-482D-9C5F-27558B8BA4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1" name="Line 288">
          <a:extLst>
            <a:ext uri="{FF2B5EF4-FFF2-40B4-BE49-F238E27FC236}">
              <a16:creationId xmlns:a16="http://schemas.microsoft.com/office/drawing/2014/main" id="{1E87E1AA-EB03-4C01-92E9-22286BEAC9C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2" name="Line 289">
          <a:extLst>
            <a:ext uri="{FF2B5EF4-FFF2-40B4-BE49-F238E27FC236}">
              <a16:creationId xmlns:a16="http://schemas.microsoft.com/office/drawing/2014/main" id="{265D8CC9-EB34-4D9D-B97E-3C0EE6C7D3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3" name="Line 290">
          <a:extLst>
            <a:ext uri="{FF2B5EF4-FFF2-40B4-BE49-F238E27FC236}">
              <a16:creationId xmlns:a16="http://schemas.microsoft.com/office/drawing/2014/main" id="{BB58AABE-AA02-4013-B139-3C29F28051C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4" name="Line 291">
          <a:extLst>
            <a:ext uri="{FF2B5EF4-FFF2-40B4-BE49-F238E27FC236}">
              <a16:creationId xmlns:a16="http://schemas.microsoft.com/office/drawing/2014/main" id="{786DFD15-356E-485D-B042-D63F7B583A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5" name="Line 292">
          <a:extLst>
            <a:ext uri="{FF2B5EF4-FFF2-40B4-BE49-F238E27FC236}">
              <a16:creationId xmlns:a16="http://schemas.microsoft.com/office/drawing/2014/main" id="{69DC730B-F7F1-44A1-A4AA-291D230536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6" name="Line 293">
          <a:extLst>
            <a:ext uri="{FF2B5EF4-FFF2-40B4-BE49-F238E27FC236}">
              <a16:creationId xmlns:a16="http://schemas.microsoft.com/office/drawing/2014/main" id="{168619FF-721D-4877-9C94-3CC7DFA45D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7" name="Line 294">
          <a:extLst>
            <a:ext uri="{FF2B5EF4-FFF2-40B4-BE49-F238E27FC236}">
              <a16:creationId xmlns:a16="http://schemas.microsoft.com/office/drawing/2014/main" id="{B9602CC6-49CC-4CDC-A417-1FDC2CA55C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8" name="Line 295">
          <a:extLst>
            <a:ext uri="{FF2B5EF4-FFF2-40B4-BE49-F238E27FC236}">
              <a16:creationId xmlns:a16="http://schemas.microsoft.com/office/drawing/2014/main" id="{3AA1BCF1-A985-4413-9C83-28F3F20440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09" name="Line 296">
          <a:extLst>
            <a:ext uri="{FF2B5EF4-FFF2-40B4-BE49-F238E27FC236}">
              <a16:creationId xmlns:a16="http://schemas.microsoft.com/office/drawing/2014/main" id="{4ECB2F56-997C-497C-9397-04C9E0257B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0" name="Line 297">
          <a:extLst>
            <a:ext uri="{FF2B5EF4-FFF2-40B4-BE49-F238E27FC236}">
              <a16:creationId xmlns:a16="http://schemas.microsoft.com/office/drawing/2014/main" id="{262FBCC3-3F7A-47CE-A928-917826D959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1" name="Line 298">
          <a:extLst>
            <a:ext uri="{FF2B5EF4-FFF2-40B4-BE49-F238E27FC236}">
              <a16:creationId xmlns:a16="http://schemas.microsoft.com/office/drawing/2014/main" id="{1E4CC2CD-8AA5-4803-B00A-634DA34A60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2" name="Line 205">
          <a:extLst>
            <a:ext uri="{FF2B5EF4-FFF2-40B4-BE49-F238E27FC236}">
              <a16:creationId xmlns:a16="http://schemas.microsoft.com/office/drawing/2014/main" id="{9681EF41-5D3D-4D6E-B98F-28D5809952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3" name="Line 249">
          <a:extLst>
            <a:ext uri="{FF2B5EF4-FFF2-40B4-BE49-F238E27FC236}">
              <a16:creationId xmlns:a16="http://schemas.microsoft.com/office/drawing/2014/main" id="{33B83ADA-9555-4A0F-8471-9E02E472A3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4" name="Line 297">
          <a:extLst>
            <a:ext uri="{FF2B5EF4-FFF2-40B4-BE49-F238E27FC236}">
              <a16:creationId xmlns:a16="http://schemas.microsoft.com/office/drawing/2014/main" id="{B500B71D-80F6-43D4-B325-3DE5E16EE8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5" name="Line 174">
          <a:extLst>
            <a:ext uri="{FF2B5EF4-FFF2-40B4-BE49-F238E27FC236}">
              <a16:creationId xmlns:a16="http://schemas.microsoft.com/office/drawing/2014/main" id="{5AE18BC0-133A-447D-9AEC-0E0C5FB2D2F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6" name="Line 175">
          <a:extLst>
            <a:ext uri="{FF2B5EF4-FFF2-40B4-BE49-F238E27FC236}">
              <a16:creationId xmlns:a16="http://schemas.microsoft.com/office/drawing/2014/main" id="{95B5D9D6-5989-4CDF-BC4A-728CF1C46AA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7" name="Line 238">
          <a:extLst>
            <a:ext uri="{FF2B5EF4-FFF2-40B4-BE49-F238E27FC236}">
              <a16:creationId xmlns:a16="http://schemas.microsoft.com/office/drawing/2014/main" id="{3861FD21-D514-43E6-9A61-ACD6D93520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8" name="Line 251">
          <a:extLst>
            <a:ext uri="{FF2B5EF4-FFF2-40B4-BE49-F238E27FC236}">
              <a16:creationId xmlns:a16="http://schemas.microsoft.com/office/drawing/2014/main" id="{0DD5BC85-7826-4580-91BD-27F0C1D6D75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19" name="Line 286">
          <a:extLst>
            <a:ext uri="{FF2B5EF4-FFF2-40B4-BE49-F238E27FC236}">
              <a16:creationId xmlns:a16="http://schemas.microsoft.com/office/drawing/2014/main" id="{157F9144-A18D-4D9E-A855-2D036B75C9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0" name="Line 170">
          <a:extLst>
            <a:ext uri="{FF2B5EF4-FFF2-40B4-BE49-F238E27FC236}">
              <a16:creationId xmlns:a16="http://schemas.microsoft.com/office/drawing/2014/main" id="{7A791F73-1443-4DDE-B840-5FD1BB7807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1" name="Line 171">
          <a:extLst>
            <a:ext uri="{FF2B5EF4-FFF2-40B4-BE49-F238E27FC236}">
              <a16:creationId xmlns:a16="http://schemas.microsoft.com/office/drawing/2014/main" id="{5E151A71-867F-406B-8053-54641FFB5A6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2" name="Line 172">
          <a:extLst>
            <a:ext uri="{FF2B5EF4-FFF2-40B4-BE49-F238E27FC236}">
              <a16:creationId xmlns:a16="http://schemas.microsoft.com/office/drawing/2014/main" id="{F6CA2B97-3E1D-46BD-AF3E-0001279770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3" name="Line 173">
          <a:extLst>
            <a:ext uri="{FF2B5EF4-FFF2-40B4-BE49-F238E27FC236}">
              <a16:creationId xmlns:a16="http://schemas.microsoft.com/office/drawing/2014/main" id="{614C5EF9-1227-4097-86B8-905F12F7D7E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4" name="Line 174">
          <a:extLst>
            <a:ext uri="{FF2B5EF4-FFF2-40B4-BE49-F238E27FC236}">
              <a16:creationId xmlns:a16="http://schemas.microsoft.com/office/drawing/2014/main" id="{737088BF-347A-4634-90ED-B8C6DF4401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5" name="Line 175">
          <a:extLst>
            <a:ext uri="{FF2B5EF4-FFF2-40B4-BE49-F238E27FC236}">
              <a16:creationId xmlns:a16="http://schemas.microsoft.com/office/drawing/2014/main" id="{74DFBBAF-5E3B-4D22-A3B1-FA43612EE4E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6" name="Line 176">
          <a:extLst>
            <a:ext uri="{FF2B5EF4-FFF2-40B4-BE49-F238E27FC236}">
              <a16:creationId xmlns:a16="http://schemas.microsoft.com/office/drawing/2014/main" id="{9DA9E275-E175-46AD-AC67-5C908968FB5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7" name="Line 177">
          <a:extLst>
            <a:ext uri="{FF2B5EF4-FFF2-40B4-BE49-F238E27FC236}">
              <a16:creationId xmlns:a16="http://schemas.microsoft.com/office/drawing/2014/main" id="{599C89B6-C510-4B3B-A0B0-3D70BA1C15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8" name="Line 178">
          <a:extLst>
            <a:ext uri="{FF2B5EF4-FFF2-40B4-BE49-F238E27FC236}">
              <a16:creationId xmlns:a16="http://schemas.microsoft.com/office/drawing/2014/main" id="{4DE4F029-01DC-4823-AFC0-9B622BFD8C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29" name="Line 179">
          <a:extLst>
            <a:ext uri="{FF2B5EF4-FFF2-40B4-BE49-F238E27FC236}">
              <a16:creationId xmlns:a16="http://schemas.microsoft.com/office/drawing/2014/main" id="{11EDF777-D15C-4C4A-8C73-62CC48DFC2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0" name="Line 180">
          <a:extLst>
            <a:ext uri="{FF2B5EF4-FFF2-40B4-BE49-F238E27FC236}">
              <a16:creationId xmlns:a16="http://schemas.microsoft.com/office/drawing/2014/main" id="{E42E5670-303F-4246-BE80-6271C0DE582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1" name="Line 181">
          <a:extLst>
            <a:ext uri="{FF2B5EF4-FFF2-40B4-BE49-F238E27FC236}">
              <a16:creationId xmlns:a16="http://schemas.microsoft.com/office/drawing/2014/main" id="{B3A2C847-3001-4852-AE39-491BA7AF181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2" name="Line 182">
          <a:extLst>
            <a:ext uri="{FF2B5EF4-FFF2-40B4-BE49-F238E27FC236}">
              <a16:creationId xmlns:a16="http://schemas.microsoft.com/office/drawing/2014/main" id="{373B1404-9C47-405A-96A4-F87A3206CB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3" name="Line 183">
          <a:extLst>
            <a:ext uri="{FF2B5EF4-FFF2-40B4-BE49-F238E27FC236}">
              <a16:creationId xmlns:a16="http://schemas.microsoft.com/office/drawing/2014/main" id="{95C40661-877B-4043-B3B0-07C27F1EFD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4" name="Line 184">
          <a:extLst>
            <a:ext uri="{FF2B5EF4-FFF2-40B4-BE49-F238E27FC236}">
              <a16:creationId xmlns:a16="http://schemas.microsoft.com/office/drawing/2014/main" id="{9BB19C8D-F3CE-485B-B1FC-3BC4E037888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5" name="Line 185">
          <a:extLst>
            <a:ext uri="{FF2B5EF4-FFF2-40B4-BE49-F238E27FC236}">
              <a16:creationId xmlns:a16="http://schemas.microsoft.com/office/drawing/2014/main" id="{3B699E7A-289C-4E88-A1C0-2FB358A5649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6" name="Line 186">
          <a:extLst>
            <a:ext uri="{FF2B5EF4-FFF2-40B4-BE49-F238E27FC236}">
              <a16:creationId xmlns:a16="http://schemas.microsoft.com/office/drawing/2014/main" id="{88A15077-B12B-4E5B-9422-88899D646D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7" name="Line 187">
          <a:extLst>
            <a:ext uri="{FF2B5EF4-FFF2-40B4-BE49-F238E27FC236}">
              <a16:creationId xmlns:a16="http://schemas.microsoft.com/office/drawing/2014/main" id="{8ECE535C-7F7C-4BFE-A097-43F580A55E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8" name="Line 188">
          <a:extLst>
            <a:ext uri="{FF2B5EF4-FFF2-40B4-BE49-F238E27FC236}">
              <a16:creationId xmlns:a16="http://schemas.microsoft.com/office/drawing/2014/main" id="{F226681F-C2B2-4B0A-9815-9F23FE90146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39" name="Line 189">
          <a:extLst>
            <a:ext uri="{FF2B5EF4-FFF2-40B4-BE49-F238E27FC236}">
              <a16:creationId xmlns:a16="http://schemas.microsoft.com/office/drawing/2014/main" id="{B504684E-F873-4534-A3D9-E0AE36AEC9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0" name="Line 190">
          <a:extLst>
            <a:ext uri="{FF2B5EF4-FFF2-40B4-BE49-F238E27FC236}">
              <a16:creationId xmlns:a16="http://schemas.microsoft.com/office/drawing/2014/main" id="{5D0EAC0C-C629-4217-BB0A-5D22C286F74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1" name="Line 191">
          <a:extLst>
            <a:ext uri="{FF2B5EF4-FFF2-40B4-BE49-F238E27FC236}">
              <a16:creationId xmlns:a16="http://schemas.microsoft.com/office/drawing/2014/main" id="{5CC0CAB9-2DCC-49E1-9166-A67C68B0AC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2" name="Line 192">
          <a:extLst>
            <a:ext uri="{FF2B5EF4-FFF2-40B4-BE49-F238E27FC236}">
              <a16:creationId xmlns:a16="http://schemas.microsoft.com/office/drawing/2014/main" id="{9A4287B0-874A-448E-97B7-571D795DE1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3" name="Line 193">
          <a:extLst>
            <a:ext uri="{FF2B5EF4-FFF2-40B4-BE49-F238E27FC236}">
              <a16:creationId xmlns:a16="http://schemas.microsoft.com/office/drawing/2014/main" id="{9DC59B1B-3EED-4B01-8A47-2A3E437DA1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4" name="Line 194">
          <a:extLst>
            <a:ext uri="{FF2B5EF4-FFF2-40B4-BE49-F238E27FC236}">
              <a16:creationId xmlns:a16="http://schemas.microsoft.com/office/drawing/2014/main" id="{172F8942-CC9D-40B0-B781-E836A4E47FE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5" name="Line 195">
          <a:extLst>
            <a:ext uri="{FF2B5EF4-FFF2-40B4-BE49-F238E27FC236}">
              <a16:creationId xmlns:a16="http://schemas.microsoft.com/office/drawing/2014/main" id="{6571D44F-C2A6-43C1-8439-0C3FAA7C09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6" name="Line 196">
          <a:extLst>
            <a:ext uri="{FF2B5EF4-FFF2-40B4-BE49-F238E27FC236}">
              <a16:creationId xmlns:a16="http://schemas.microsoft.com/office/drawing/2014/main" id="{091C9C03-AD0C-4709-8147-1982362E78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7" name="Line 197">
          <a:extLst>
            <a:ext uri="{FF2B5EF4-FFF2-40B4-BE49-F238E27FC236}">
              <a16:creationId xmlns:a16="http://schemas.microsoft.com/office/drawing/2014/main" id="{9EC23A65-2E81-4317-8304-C9DA92E25B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8" name="Line 198">
          <a:extLst>
            <a:ext uri="{FF2B5EF4-FFF2-40B4-BE49-F238E27FC236}">
              <a16:creationId xmlns:a16="http://schemas.microsoft.com/office/drawing/2014/main" id="{AC83F645-12A3-4CEB-BED0-DD843C84F5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49" name="Line 199">
          <a:extLst>
            <a:ext uri="{FF2B5EF4-FFF2-40B4-BE49-F238E27FC236}">
              <a16:creationId xmlns:a16="http://schemas.microsoft.com/office/drawing/2014/main" id="{8D7E00A1-7994-453A-AFEA-EC0E3FA3BBC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0" name="Line 200">
          <a:extLst>
            <a:ext uri="{FF2B5EF4-FFF2-40B4-BE49-F238E27FC236}">
              <a16:creationId xmlns:a16="http://schemas.microsoft.com/office/drawing/2014/main" id="{F87CDA46-F3DA-446B-8856-DCD2213E63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1" name="Line 201">
          <a:extLst>
            <a:ext uri="{FF2B5EF4-FFF2-40B4-BE49-F238E27FC236}">
              <a16:creationId xmlns:a16="http://schemas.microsoft.com/office/drawing/2014/main" id="{CDE9ACF1-F016-4364-9F4B-971EFCA1C50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2" name="Line 202">
          <a:extLst>
            <a:ext uri="{FF2B5EF4-FFF2-40B4-BE49-F238E27FC236}">
              <a16:creationId xmlns:a16="http://schemas.microsoft.com/office/drawing/2014/main" id="{2EFD4641-8F14-43F5-853A-80BA0BF344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3" name="Line 203">
          <a:extLst>
            <a:ext uri="{FF2B5EF4-FFF2-40B4-BE49-F238E27FC236}">
              <a16:creationId xmlns:a16="http://schemas.microsoft.com/office/drawing/2014/main" id="{90C460F5-B6FD-41B0-BA0F-7E2ABD21CF9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4" name="Line 204">
          <a:extLst>
            <a:ext uri="{FF2B5EF4-FFF2-40B4-BE49-F238E27FC236}">
              <a16:creationId xmlns:a16="http://schemas.microsoft.com/office/drawing/2014/main" id="{DD95AD68-7B4C-4F45-B275-71A603CDF6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5" name="Line 205">
          <a:extLst>
            <a:ext uri="{FF2B5EF4-FFF2-40B4-BE49-F238E27FC236}">
              <a16:creationId xmlns:a16="http://schemas.microsoft.com/office/drawing/2014/main" id="{5A01565E-E3FD-411A-B0A2-8F76938B286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6" name="Line 206">
          <a:extLst>
            <a:ext uri="{FF2B5EF4-FFF2-40B4-BE49-F238E27FC236}">
              <a16:creationId xmlns:a16="http://schemas.microsoft.com/office/drawing/2014/main" id="{64A9454F-D40B-49D0-ABCA-328A933C2F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7" name="Line 207">
          <a:extLst>
            <a:ext uri="{FF2B5EF4-FFF2-40B4-BE49-F238E27FC236}">
              <a16:creationId xmlns:a16="http://schemas.microsoft.com/office/drawing/2014/main" id="{0E048C8C-E9A6-4A83-BCEC-30DB100629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8" name="Line 208">
          <a:extLst>
            <a:ext uri="{FF2B5EF4-FFF2-40B4-BE49-F238E27FC236}">
              <a16:creationId xmlns:a16="http://schemas.microsoft.com/office/drawing/2014/main" id="{4107CBCF-9C5F-4B24-AB50-D96EA404B05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59" name="Line 209">
          <a:extLst>
            <a:ext uri="{FF2B5EF4-FFF2-40B4-BE49-F238E27FC236}">
              <a16:creationId xmlns:a16="http://schemas.microsoft.com/office/drawing/2014/main" id="{FCD04580-1F09-46A5-BDFB-0F8F7030670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0" name="Line 210">
          <a:extLst>
            <a:ext uri="{FF2B5EF4-FFF2-40B4-BE49-F238E27FC236}">
              <a16:creationId xmlns:a16="http://schemas.microsoft.com/office/drawing/2014/main" id="{AF18DA80-A2F9-4649-B463-4A70AF53FCC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1" name="Line 211">
          <a:extLst>
            <a:ext uri="{FF2B5EF4-FFF2-40B4-BE49-F238E27FC236}">
              <a16:creationId xmlns:a16="http://schemas.microsoft.com/office/drawing/2014/main" id="{3B444D4C-0417-44EC-B8B7-B6AD1F4691B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2" name="Line 212">
          <a:extLst>
            <a:ext uri="{FF2B5EF4-FFF2-40B4-BE49-F238E27FC236}">
              <a16:creationId xmlns:a16="http://schemas.microsoft.com/office/drawing/2014/main" id="{1163B97B-CB66-4579-9A47-88CE7440E0F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3" name="Line 213">
          <a:extLst>
            <a:ext uri="{FF2B5EF4-FFF2-40B4-BE49-F238E27FC236}">
              <a16:creationId xmlns:a16="http://schemas.microsoft.com/office/drawing/2014/main" id="{A3025BFB-A704-44AD-8416-5182E2D9025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4" name="Line 214">
          <a:extLst>
            <a:ext uri="{FF2B5EF4-FFF2-40B4-BE49-F238E27FC236}">
              <a16:creationId xmlns:a16="http://schemas.microsoft.com/office/drawing/2014/main" id="{7497D7C1-8472-41ED-A6A4-C18A6CAD9D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5" name="Line 215">
          <a:extLst>
            <a:ext uri="{FF2B5EF4-FFF2-40B4-BE49-F238E27FC236}">
              <a16:creationId xmlns:a16="http://schemas.microsoft.com/office/drawing/2014/main" id="{67051A4A-54B7-4170-9450-59A05C521E8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6" name="Line 216">
          <a:extLst>
            <a:ext uri="{FF2B5EF4-FFF2-40B4-BE49-F238E27FC236}">
              <a16:creationId xmlns:a16="http://schemas.microsoft.com/office/drawing/2014/main" id="{10B02B01-CC3F-4AB3-BA2D-1297D0235C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7" name="Line 217">
          <a:extLst>
            <a:ext uri="{FF2B5EF4-FFF2-40B4-BE49-F238E27FC236}">
              <a16:creationId xmlns:a16="http://schemas.microsoft.com/office/drawing/2014/main" id="{D217B410-5ACA-410B-B760-78F75C68CE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8" name="Line 218">
          <a:extLst>
            <a:ext uri="{FF2B5EF4-FFF2-40B4-BE49-F238E27FC236}">
              <a16:creationId xmlns:a16="http://schemas.microsoft.com/office/drawing/2014/main" id="{88A8F3CA-8E69-4A6C-A531-C268A35940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69" name="Line 219">
          <a:extLst>
            <a:ext uri="{FF2B5EF4-FFF2-40B4-BE49-F238E27FC236}">
              <a16:creationId xmlns:a16="http://schemas.microsoft.com/office/drawing/2014/main" id="{B98022BE-10B5-4AB4-854A-6CB7EB7E3E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0" name="Line 220">
          <a:extLst>
            <a:ext uri="{FF2B5EF4-FFF2-40B4-BE49-F238E27FC236}">
              <a16:creationId xmlns:a16="http://schemas.microsoft.com/office/drawing/2014/main" id="{26960255-8B56-40CA-90D5-351A0EA28E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1" name="Line 221">
          <a:extLst>
            <a:ext uri="{FF2B5EF4-FFF2-40B4-BE49-F238E27FC236}">
              <a16:creationId xmlns:a16="http://schemas.microsoft.com/office/drawing/2014/main" id="{8D28C5B4-017C-4451-90C2-E1582AED60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2" name="Line 222">
          <a:extLst>
            <a:ext uri="{FF2B5EF4-FFF2-40B4-BE49-F238E27FC236}">
              <a16:creationId xmlns:a16="http://schemas.microsoft.com/office/drawing/2014/main" id="{8052722D-D549-4722-B1EB-13A2E5011A3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3" name="Line 223">
          <a:extLst>
            <a:ext uri="{FF2B5EF4-FFF2-40B4-BE49-F238E27FC236}">
              <a16:creationId xmlns:a16="http://schemas.microsoft.com/office/drawing/2014/main" id="{D9194359-0C9C-49B5-ABC6-FDB70C0BA26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4" name="Line 224">
          <a:extLst>
            <a:ext uri="{FF2B5EF4-FFF2-40B4-BE49-F238E27FC236}">
              <a16:creationId xmlns:a16="http://schemas.microsoft.com/office/drawing/2014/main" id="{789817AB-5D7C-4830-9C1F-B3CBFB2C14A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5" name="Line 225">
          <a:extLst>
            <a:ext uri="{FF2B5EF4-FFF2-40B4-BE49-F238E27FC236}">
              <a16:creationId xmlns:a16="http://schemas.microsoft.com/office/drawing/2014/main" id="{3C0EE264-D8D5-448C-84C5-A99A49C3F8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6" name="Line 226">
          <a:extLst>
            <a:ext uri="{FF2B5EF4-FFF2-40B4-BE49-F238E27FC236}">
              <a16:creationId xmlns:a16="http://schemas.microsoft.com/office/drawing/2014/main" id="{757AE375-635B-45A0-8E11-7C8AC35A6B5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7" name="Line 227">
          <a:extLst>
            <a:ext uri="{FF2B5EF4-FFF2-40B4-BE49-F238E27FC236}">
              <a16:creationId xmlns:a16="http://schemas.microsoft.com/office/drawing/2014/main" id="{7184B8B3-D749-4A8A-AED2-1585B7AA7D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8" name="Line 228">
          <a:extLst>
            <a:ext uri="{FF2B5EF4-FFF2-40B4-BE49-F238E27FC236}">
              <a16:creationId xmlns:a16="http://schemas.microsoft.com/office/drawing/2014/main" id="{96ADF921-46D9-4C4B-B4D6-166BBB96386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79" name="Line 229">
          <a:extLst>
            <a:ext uri="{FF2B5EF4-FFF2-40B4-BE49-F238E27FC236}">
              <a16:creationId xmlns:a16="http://schemas.microsoft.com/office/drawing/2014/main" id="{60F15269-8657-4BF0-BDE3-73B5A43EAA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0" name="Line 230">
          <a:extLst>
            <a:ext uri="{FF2B5EF4-FFF2-40B4-BE49-F238E27FC236}">
              <a16:creationId xmlns:a16="http://schemas.microsoft.com/office/drawing/2014/main" id="{C8428A4F-2D6C-4740-987A-02BD7B776F4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1" name="Line 231">
          <a:extLst>
            <a:ext uri="{FF2B5EF4-FFF2-40B4-BE49-F238E27FC236}">
              <a16:creationId xmlns:a16="http://schemas.microsoft.com/office/drawing/2014/main" id="{579FAED6-E8C9-443A-97F8-7009C15133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2" name="Line 232">
          <a:extLst>
            <a:ext uri="{FF2B5EF4-FFF2-40B4-BE49-F238E27FC236}">
              <a16:creationId xmlns:a16="http://schemas.microsoft.com/office/drawing/2014/main" id="{2CFBE671-877A-4895-9C73-FBE6E6D8FF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3" name="Line 233">
          <a:extLst>
            <a:ext uri="{FF2B5EF4-FFF2-40B4-BE49-F238E27FC236}">
              <a16:creationId xmlns:a16="http://schemas.microsoft.com/office/drawing/2014/main" id="{C58316E7-EA10-4681-8D9C-0DEC299B38F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4" name="Line 234">
          <a:extLst>
            <a:ext uri="{FF2B5EF4-FFF2-40B4-BE49-F238E27FC236}">
              <a16:creationId xmlns:a16="http://schemas.microsoft.com/office/drawing/2014/main" id="{82C306BA-7F7F-4A81-BC2A-5B50E2AA85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5" name="Line 235">
          <a:extLst>
            <a:ext uri="{FF2B5EF4-FFF2-40B4-BE49-F238E27FC236}">
              <a16:creationId xmlns:a16="http://schemas.microsoft.com/office/drawing/2014/main" id="{BA5FA2AD-EA93-4316-BF62-505F769BF66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6" name="Line 236">
          <a:extLst>
            <a:ext uri="{FF2B5EF4-FFF2-40B4-BE49-F238E27FC236}">
              <a16:creationId xmlns:a16="http://schemas.microsoft.com/office/drawing/2014/main" id="{72F06416-18AD-4C7F-BDB9-26D6422CDD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7" name="Line 237">
          <a:extLst>
            <a:ext uri="{FF2B5EF4-FFF2-40B4-BE49-F238E27FC236}">
              <a16:creationId xmlns:a16="http://schemas.microsoft.com/office/drawing/2014/main" id="{69498A91-DB3B-44CC-89BC-AA5507CF38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8" name="Line 238">
          <a:extLst>
            <a:ext uri="{FF2B5EF4-FFF2-40B4-BE49-F238E27FC236}">
              <a16:creationId xmlns:a16="http://schemas.microsoft.com/office/drawing/2014/main" id="{74B5CBAD-6F09-4162-A071-E953B0F2D4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89" name="Line 239">
          <a:extLst>
            <a:ext uri="{FF2B5EF4-FFF2-40B4-BE49-F238E27FC236}">
              <a16:creationId xmlns:a16="http://schemas.microsoft.com/office/drawing/2014/main" id="{CBDE1C99-B690-4A0F-A2F9-366379DAC3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0" name="Line 240">
          <a:extLst>
            <a:ext uri="{FF2B5EF4-FFF2-40B4-BE49-F238E27FC236}">
              <a16:creationId xmlns:a16="http://schemas.microsoft.com/office/drawing/2014/main" id="{C83EBF52-AA95-4CE4-AA62-12F90F7AAF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1" name="Line 241">
          <a:extLst>
            <a:ext uri="{FF2B5EF4-FFF2-40B4-BE49-F238E27FC236}">
              <a16:creationId xmlns:a16="http://schemas.microsoft.com/office/drawing/2014/main" id="{162DE078-0596-4809-B9F2-DC6C50B9A2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2" name="Line 242">
          <a:extLst>
            <a:ext uri="{FF2B5EF4-FFF2-40B4-BE49-F238E27FC236}">
              <a16:creationId xmlns:a16="http://schemas.microsoft.com/office/drawing/2014/main" id="{8A398B5F-9B5B-4C85-BBD1-E2FDAC3FB9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3" name="Line 243">
          <a:extLst>
            <a:ext uri="{FF2B5EF4-FFF2-40B4-BE49-F238E27FC236}">
              <a16:creationId xmlns:a16="http://schemas.microsoft.com/office/drawing/2014/main" id="{9542FE29-1132-4931-BAA9-AD02A76E2C2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4" name="Line 244">
          <a:extLst>
            <a:ext uri="{FF2B5EF4-FFF2-40B4-BE49-F238E27FC236}">
              <a16:creationId xmlns:a16="http://schemas.microsoft.com/office/drawing/2014/main" id="{3F1F7768-39FC-4137-8D56-D2074DAAEF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5" name="Line 245">
          <a:extLst>
            <a:ext uri="{FF2B5EF4-FFF2-40B4-BE49-F238E27FC236}">
              <a16:creationId xmlns:a16="http://schemas.microsoft.com/office/drawing/2014/main" id="{4A378B4F-BD9F-4997-9E1B-8F386AA2A6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6" name="Line 246">
          <a:extLst>
            <a:ext uri="{FF2B5EF4-FFF2-40B4-BE49-F238E27FC236}">
              <a16:creationId xmlns:a16="http://schemas.microsoft.com/office/drawing/2014/main" id="{23374EE0-49A2-4411-A6BE-7C9DA691070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7" name="Line 247">
          <a:extLst>
            <a:ext uri="{FF2B5EF4-FFF2-40B4-BE49-F238E27FC236}">
              <a16:creationId xmlns:a16="http://schemas.microsoft.com/office/drawing/2014/main" id="{D4DCC0F8-2EC2-4C58-B5A0-89D1F2E3DED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8" name="Line 248">
          <a:extLst>
            <a:ext uri="{FF2B5EF4-FFF2-40B4-BE49-F238E27FC236}">
              <a16:creationId xmlns:a16="http://schemas.microsoft.com/office/drawing/2014/main" id="{B3A4A75F-4ACB-4765-897A-478FEA20BE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199" name="Line 249">
          <a:extLst>
            <a:ext uri="{FF2B5EF4-FFF2-40B4-BE49-F238E27FC236}">
              <a16:creationId xmlns:a16="http://schemas.microsoft.com/office/drawing/2014/main" id="{8BFAE8DF-2311-45F4-A3E7-9A06053888E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0" name="Line 250">
          <a:extLst>
            <a:ext uri="{FF2B5EF4-FFF2-40B4-BE49-F238E27FC236}">
              <a16:creationId xmlns:a16="http://schemas.microsoft.com/office/drawing/2014/main" id="{89104864-494F-484D-9610-074AB74592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1" name="Line 251">
          <a:extLst>
            <a:ext uri="{FF2B5EF4-FFF2-40B4-BE49-F238E27FC236}">
              <a16:creationId xmlns:a16="http://schemas.microsoft.com/office/drawing/2014/main" id="{B4F75D3A-E5E4-4A8F-9133-7E014C09BEA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2" name="Line 252">
          <a:extLst>
            <a:ext uri="{FF2B5EF4-FFF2-40B4-BE49-F238E27FC236}">
              <a16:creationId xmlns:a16="http://schemas.microsoft.com/office/drawing/2014/main" id="{178F1469-62E5-4605-9015-B2DDDE6C5C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3" name="Line 253">
          <a:extLst>
            <a:ext uri="{FF2B5EF4-FFF2-40B4-BE49-F238E27FC236}">
              <a16:creationId xmlns:a16="http://schemas.microsoft.com/office/drawing/2014/main" id="{E1735774-6CEE-4E04-9392-ECA142EAD4D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4" name="Line 254">
          <a:extLst>
            <a:ext uri="{FF2B5EF4-FFF2-40B4-BE49-F238E27FC236}">
              <a16:creationId xmlns:a16="http://schemas.microsoft.com/office/drawing/2014/main" id="{C3284A0A-9D39-4249-AEB2-A8DF10C5A99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5" name="Line 255">
          <a:extLst>
            <a:ext uri="{FF2B5EF4-FFF2-40B4-BE49-F238E27FC236}">
              <a16:creationId xmlns:a16="http://schemas.microsoft.com/office/drawing/2014/main" id="{49A1FEDD-8BF4-4718-9F84-F51009CF06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6" name="Line 256">
          <a:extLst>
            <a:ext uri="{FF2B5EF4-FFF2-40B4-BE49-F238E27FC236}">
              <a16:creationId xmlns:a16="http://schemas.microsoft.com/office/drawing/2014/main" id="{C4F8ECCB-3BD4-48D0-A148-6B9840E3EF0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7" name="Line 257">
          <a:extLst>
            <a:ext uri="{FF2B5EF4-FFF2-40B4-BE49-F238E27FC236}">
              <a16:creationId xmlns:a16="http://schemas.microsoft.com/office/drawing/2014/main" id="{AEB2625C-F9C5-42CE-9F54-8D3B4538A66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8" name="Line 258">
          <a:extLst>
            <a:ext uri="{FF2B5EF4-FFF2-40B4-BE49-F238E27FC236}">
              <a16:creationId xmlns:a16="http://schemas.microsoft.com/office/drawing/2014/main" id="{BE0A320F-5D9F-4F3F-AF73-C0CA6BE6624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09" name="Line 259">
          <a:extLst>
            <a:ext uri="{FF2B5EF4-FFF2-40B4-BE49-F238E27FC236}">
              <a16:creationId xmlns:a16="http://schemas.microsoft.com/office/drawing/2014/main" id="{A75DB9CD-8E46-45C7-BFD4-D02F5B09368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0" name="Line 260">
          <a:extLst>
            <a:ext uri="{FF2B5EF4-FFF2-40B4-BE49-F238E27FC236}">
              <a16:creationId xmlns:a16="http://schemas.microsoft.com/office/drawing/2014/main" id="{0A88F8FD-ECB7-4657-AE4D-97C79A185D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1" name="Line 261">
          <a:extLst>
            <a:ext uri="{FF2B5EF4-FFF2-40B4-BE49-F238E27FC236}">
              <a16:creationId xmlns:a16="http://schemas.microsoft.com/office/drawing/2014/main" id="{82380DFC-F584-458B-9590-C9103A71C5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2" name="Line 262">
          <a:extLst>
            <a:ext uri="{FF2B5EF4-FFF2-40B4-BE49-F238E27FC236}">
              <a16:creationId xmlns:a16="http://schemas.microsoft.com/office/drawing/2014/main" id="{3AEAB78E-0620-4DBE-99D0-FC7EF322A13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3" name="Line 263">
          <a:extLst>
            <a:ext uri="{FF2B5EF4-FFF2-40B4-BE49-F238E27FC236}">
              <a16:creationId xmlns:a16="http://schemas.microsoft.com/office/drawing/2014/main" id="{C3A93C93-6049-4DBE-B9DA-810AC5E403A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4" name="Line 264">
          <a:extLst>
            <a:ext uri="{FF2B5EF4-FFF2-40B4-BE49-F238E27FC236}">
              <a16:creationId xmlns:a16="http://schemas.microsoft.com/office/drawing/2014/main" id="{0AE01228-C123-443E-AC55-5A46447BA0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5" name="Line 265">
          <a:extLst>
            <a:ext uri="{FF2B5EF4-FFF2-40B4-BE49-F238E27FC236}">
              <a16:creationId xmlns:a16="http://schemas.microsoft.com/office/drawing/2014/main" id="{5E046AB8-4D30-4EF3-BE3A-0E289C990D5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6" name="Line 266">
          <a:extLst>
            <a:ext uri="{FF2B5EF4-FFF2-40B4-BE49-F238E27FC236}">
              <a16:creationId xmlns:a16="http://schemas.microsoft.com/office/drawing/2014/main" id="{5B993FA1-3A3C-410B-B385-99123517A95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7" name="Line 267">
          <a:extLst>
            <a:ext uri="{FF2B5EF4-FFF2-40B4-BE49-F238E27FC236}">
              <a16:creationId xmlns:a16="http://schemas.microsoft.com/office/drawing/2014/main" id="{0F4C6B62-5B2F-4BD7-912D-A352BBC66A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8" name="Line 268">
          <a:extLst>
            <a:ext uri="{FF2B5EF4-FFF2-40B4-BE49-F238E27FC236}">
              <a16:creationId xmlns:a16="http://schemas.microsoft.com/office/drawing/2014/main" id="{A02C3046-501C-4DEF-8F51-5AE6A1CD55C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19" name="Line 269">
          <a:extLst>
            <a:ext uri="{FF2B5EF4-FFF2-40B4-BE49-F238E27FC236}">
              <a16:creationId xmlns:a16="http://schemas.microsoft.com/office/drawing/2014/main" id="{BA844F52-D902-4F0A-B06E-4F6B5DBC97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0" name="Line 270">
          <a:extLst>
            <a:ext uri="{FF2B5EF4-FFF2-40B4-BE49-F238E27FC236}">
              <a16:creationId xmlns:a16="http://schemas.microsoft.com/office/drawing/2014/main" id="{23B726A1-0286-430F-9783-3015E29FC96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1" name="Line 271">
          <a:extLst>
            <a:ext uri="{FF2B5EF4-FFF2-40B4-BE49-F238E27FC236}">
              <a16:creationId xmlns:a16="http://schemas.microsoft.com/office/drawing/2014/main" id="{59D3E041-9108-4A8E-AA65-84B408826A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2" name="Line 272">
          <a:extLst>
            <a:ext uri="{FF2B5EF4-FFF2-40B4-BE49-F238E27FC236}">
              <a16:creationId xmlns:a16="http://schemas.microsoft.com/office/drawing/2014/main" id="{7D9BA0FD-F724-4D80-BDED-449A08B38F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3" name="Line 273">
          <a:extLst>
            <a:ext uri="{FF2B5EF4-FFF2-40B4-BE49-F238E27FC236}">
              <a16:creationId xmlns:a16="http://schemas.microsoft.com/office/drawing/2014/main" id="{31340619-0DD8-4D83-8B0B-AC7F5F30A44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4" name="Line 274">
          <a:extLst>
            <a:ext uri="{FF2B5EF4-FFF2-40B4-BE49-F238E27FC236}">
              <a16:creationId xmlns:a16="http://schemas.microsoft.com/office/drawing/2014/main" id="{964B9F0D-662D-457B-AEBB-8DF316FC8C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5" name="Line 275">
          <a:extLst>
            <a:ext uri="{FF2B5EF4-FFF2-40B4-BE49-F238E27FC236}">
              <a16:creationId xmlns:a16="http://schemas.microsoft.com/office/drawing/2014/main" id="{6948F4B9-B6C1-44DF-844C-CA619379F5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6" name="Line 276">
          <a:extLst>
            <a:ext uri="{FF2B5EF4-FFF2-40B4-BE49-F238E27FC236}">
              <a16:creationId xmlns:a16="http://schemas.microsoft.com/office/drawing/2014/main" id="{658DBEBF-0490-4E7C-87B1-6D15C2A94A4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7" name="Line 277">
          <a:extLst>
            <a:ext uri="{FF2B5EF4-FFF2-40B4-BE49-F238E27FC236}">
              <a16:creationId xmlns:a16="http://schemas.microsoft.com/office/drawing/2014/main" id="{97C0EAD9-01FD-44B7-9B1A-2C3213F8B9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8" name="Line 278">
          <a:extLst>
            <a:ext uri="{FF2B5EF4-FFF2-40B4-BE49-F238E27FC236}">
              <a16:creationId xmlns:a16="http://schemas.microsoft.com/office/drawing/2014/main" id="{F500AA1B-54C2-4AC7-A647-3FF69AE8EDB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29" name="Line 279">
          <a:extLst>
            <a:ext uri="{FF2B5EF4-FFF2-40B4-BE49-F238E27FC236}">
              <a16:creationId xmlns:a16="http://schemas.microsoft.com/office/drawing/2014/main" id="{E4B78DA4-A566-4BE7-8C00-2DC92E86AC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0" name="Line 280">
          <a:extLst>
            <a:ext uri="{FF2B5EF4-FFF2-40B4-BE49-F238E27FC236}">
              <a16:creationId xmlns:a16="http://schemas.microsoft.com/office/drawing/2014/main" id="{A21CE38F-5DA8-4671-9D84-6E15A7B5681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1" name="Line 281">
          <a:extLst>
            <a:ext uri="{FF2B5EF4-FFF2-40B4-BE49-F238E27FC236}">
              <a16:creationId xmlns:a16="http://schemas.microsoft.com/office/drawing/2014/main" id="{124245EC-6AA7-4931-BAB4-1AE87E34B4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2" name="Line 282">
          <a:extLst>
            <a:ext uri="{FF2B5EF4-FFF2-40B4-BE49-F238E27FC236}">
              <a16:creationId xmlns:a16="http://schemas.microsoft.com/office/drawing/2014/main" id="{DD14EE4B-BCA7-4162-98DE-F73A8D4DE8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3" name="Line 283">
          <a:extLst>
            <a:ext uri="{FF2B5EF4-FFF2-40B4-BE49-F238E27FC236}">
              <a16:creationId xmlns:a16="http://schemas.microsoft.com/office/drawing/2014/main" id="{7FCA6C0A-A8D8-47A3-A4DA-4826F50F01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4" name="Line 284">
          <a:extLst>
            <a:ext uri="{FF2B5EF4-FFF2-40B4-BE49-F238E27FC236}">
              <a16:creationId xmlns:a16="http://schemas.microsoft.com/office/drawing/2014/main" id="{CD6A8C5B-0CF1-4170-A822-BAA702C6643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5" name="Line 285">
          <a:extLst>
            <a:ext uri="{FF2B5EF4-FFF2-40B4-BE49-F238E27FC236}">
              <a16:creationId xmlns:a16="http://schemas.microsoft.com/office/drawing/2014/main" id="{F5A052AE-0BAF-4C1F-96BD-B268B88F1E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6" name="Line 286">
          <a:extLst>
            <a:ext uri="{FF2B5EF4-FFF2-40B4-BE49-F238E27FC236}">
              <a16:creationId xmlns:a16="http://schemas.microsoft.com/office/drawing/2014/main" id="{2BE4D029-A50C-4DC4-9DEF-DA5EEFC343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7" name="Line 287">
          <a:extLst>
            <a:ext uri="{FF2B5EF4-FFF2-40B4-BE49-F238E27FC236}">
              <a16:creationId xmlns:a16="http://schemas.microsoft.com/office/drawing/2014/main" id="{32904B77-23E8-420B-B4D4-BEF3F0F182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8" name="Line 288">
          <a:extLst>
            <a:ext uri="{FF2B5EF4-FFF2-40B4-BE49-F238E27FC236}">
              <a16:creationId xmlns:a16="http://schemas.microsoft.com/office/drawing/2014/main" id="{B71C02EC-B6C2-49CA-8D50-139A6C9EE0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39" name="Line 289">
          <a:extLst>
            <a:ext uri="{FF2B5EF4-FFF2-40B4-BE49-F238E27FC236}">
              <a16:creationId xmlns:a16="http://schemas.microsoft.com/office/drawing/2014/main" id="{C7D36C43-36FF-4896-8D9B-57FEA4A74D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0" name="Line 290">
          <a:extLst>
            <a:ext uri="{FF2B5EF4-FFF2-40B4-BE49-F238E27FC236}">
              <a16:creationId xmlns:a16="http://schemas.microsoft.com/office/drawing/2014/main" id="{A8666092-C5D6-47D7-8BDE-F400A9DFF4E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1" name="Line 291">
          <a:extLst>
            <a:ext uri="{FF2B5EF4-FFF2-40B4-BE49-F238E27FC236}">
              <a16:creationId xmlns:a16="http://schemas.microsoft.com/office/drawing/2014/main" id="{96BEF7B7-29F1-42F6-BF2A-117E9C2754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2" name="Line 292">
          <a:extLst>
            <a:ext uri="{FF2B5EF4-FFF2-40B4-BE49-F238E27FC236}">
              <a16:creationId xmlns:a16="http://schemas.microsoft.com/office/drawing/2014/main" id="{52303205-C076-4D5E-B822-B58FDB5AA6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3" name="Line 293">
          <a:extLst>
            <a:ext uri="{FF2B5EF4-FFF2-40B4-BE49-F238E27FC236}">
              <a16:creationId xmlns:a16="http://schemas.microsoft.com/office/drawing/2014/main" id="{49C227B3-591A-434C-AFD7-EDD318B31D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4" name="Line 294">
          <a:extLst>
            <a:ext uri="{FF2B5EF4-FFF2-40B4-BE49-F238E27FC236}">
              <a16:creationId xmlns:a16="http://schemas.microsoft.com/office/drawing/2014/main" id="{81AF642B-5350-445C-96BA-D170043CDE7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5" name="Line 295">
          <a:extLst>
            <a:ext uri="{FF2B5EF4-FFF2-40B4-BE49-F238E27FC236}">
              <a16:creationId xmlns:a16="http://schemas.microsoft.com/office/drawing/2014/main" id="{673371E2-5128-42CB-B93B-1F7EC97AD1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6" name="Line 296">
          <a:extLst>
            <a:ext uri="{FF2B5EF4-FFF2-40B4-BE49-F238E27FC236}">
              <a16:creationId xmlns:a16="http://schemas.microsoft.com/office/drawing/2014/main" id="{59518F9B-BD55-48F5-974C-02374323DD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7" name="Line 297">
          <a:extLst>
            <a:ext uri="{FF2B5EF4-FFF2-40B4-BE49-F238E27FC236}">
              <a16:creationId xmlns:a16="http://schemas.microsoft.com/office/drawing/2014/main" id="{CEBA0541-1646-4BD4-B4C0-54055353FB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8" name="Line 298">
          <a:extLst>
            <a:ext uri="{FF2B5EF4-FFF2-40B4-BE49-F238E27FC236}">
              <a16:creationId xmlns:a16="http://schemas.microsoft.com/office/drawing/2014/main" id="{79556276-95C1-40CB-831C-960D0FCC77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49" name="Line 170">
          <a:extLst>
            <a:ext uri="{FF2B5EF4-FFF2-40B4-BE49-F238E27FC236}">
              <a16:creationId xmlns:a16="http://schemas.microsoft.com/office/drawing/2014/main" id="{994A998D-F281-4D6B-BE5C-06D511FADA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0" name="Line 171">
          <a:extLst>
            <a:ext uri="{FF2B5EF4-FFF2-40B4-BE49-F238E27FC236}">
              <a16:creationId xmlns:a16="http://schemas.microsoft.com/office/drawing/2014/main" id="{D6D7BC21-CC99-410B-9BA9-CB98B9830D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1" name="Line 172">
          <a:extLst>
            <a:ext uri="{FF2B5EF4-FFF2-40B4-BE49-F238E27FC236}">
              <a16:creationId xmlns:a16="http://schemas.microsoft.com/office/drawing/2014/main" id="{0D898290-176A-45D3-8F63-88679A55EA0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2" name="Line 173">
          <a:extLst>
            <a:ext uri="{FF2B5EF4-FFF2-40B4-BE49-F238E27FC236}">
              <a16:creationId xmlns:a16="http://schemas.microsoft.com/office/drawing/2014/main" id="{617F2377-1059-4B9A-8F99-1F11F97EF2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3" name="Line 174">
          <a:extLst>
            <a:ext uri="{FF2B5EF4-FFF2-40B4-BE49-F238E27FC236}">
              <a16:creationId xmlns:a16="http://schemas.microsoft.com/office/drawing/2014/main" id="{91044BDD-46B6-4974-8A90-C73A4EE0BDC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4" name="Line 175">
          <a:extLst>
            <a:ext uri="{FF2B5EF4-FFF2-40B4-BE49-F238E27FC236}">
              <a16:creationId xmlns:a16="http://schemas.microsoft.com/office/drawing/2014/main" id="{B22CD24C-3897-4034-80AE-3F02CDBB28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5" name="Line 176">
          <a:extLst>
            <a:ext uri="{FF2B5EF4-FFF2-40B4-BE49-F238E27FC236}">
              <a16:creationId xmlns:a16="http://schemas.microsoft.com/office/drawing/2014/main" id="{57970D61-769F-46B6-96CF-62EB0725343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6" name="Line 177">
          <a:extLst>
            <a:ext uri="{FF2B5EF4-FFF2-40B4-BE49-F238E27FC236}">
              <a16:creationId xmlns:a16="http://schemas.microsoft.com/office/drawing/2014/main" id="{2483E4A4-8FFA-4450-A679-4A8C1B9475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7" name="Line 178">
          <a:extLst>
            <a:ext uri="{FF2B5EF4-FFF2-40B4-BE49-F238E27FC236}">
              <a16:creationId xmlns:a16="http://schemas.microsoft.com/office/drawing/2014/main" id="{CF18BA5C-6D7E-49B1-B38D-B81E4B07E1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8" name="Line 179">
          <a:extLst>
            <a:ext uri="{FF2B5EF4-FFF2-40B4-BE49-F238E27FC236}">
              <a16:creationId xmlns:a16="http://schemas.microsoft.com/office/drawing/2014/main" id="{093341B9-6ECE-4DE0-B91E-B58B5F49905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59" name="Line 180">
          <a:extLst>
            <a:ext uri="{FF2B5EF4-FFF2-40B4-BE49-F238E27FC236}">
              <a16:creationId xmlns:a16="http://schemas.microsoft.com/office/drawing/2014/main" id="{FE772F14-646C-4FEF-9669-C4DB49FCA9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0" name="Line 181">
          <a:extLst>
            <a:ext uri="{FF2B5EF4-FFF2-40B4-BE49-F238E27FC236}">
              <a16:creationId xmlns:a16="http://schemas.microsoft.com/office/drawing/2014/main" id="{DF177B3F-EC17-47AB-9111-31D3CCC261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1" name="Line 182">
          <a:extLst>
            <a:ext uri="{FF2B5EF4-FFF2-40B4-BE49-F238E27FC236}">
              <a16:creationId xmlns:a16="http://schemas.microsoft.com/office/drawing/2014/main" id="{F23CB7B1-DA60-44A5-B37F-BA6B9953343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2" name="Line 183">
          <a:extLst>
            <a:ext uri="{FF2B5EF4-FFF2-40B4-BE49-F238E27FC236}">
              <a16:creationId xmlns:a16="http://schemas.microsoft.com/office/drawing/2014/main" id="{43B65F48-603D-442F-A0B1-07135832B9B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3" name="Line 184">
          <a:extLst>
            <a:ext uri="{FF2B5EF4-FFF2-40B4-BE49-F238E27FC236}">
              <a16:creationId xmlns:a16="http://schemas.microsoft.com/office/drawing/2014/main" id="{996FFBA8-414A-457A-B910-CA9289C685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4" name="Line 185">
          <a:extLst>
            <a:ext uri="{FF2B5EF4-FFF2-40B4-BE49-F238E27FC236}">
              <a16:creationId xmlns:a16="http://schemas.microsoft.com/office/drawing/2014/main" id="{9C52A777-727D-4B6D-985D-3DE7EAC649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5" name="Line 186">
          <a:extLst>
            <a:ext uri="{FF2B5EF4-FFF2-40B4-BE49-F238E27FC236}">
              <a16:creationId xmlns:a16="http://schemas.microsoft.com/office/drawing/2014/main" id="{61036172-68FC-4725-9136-D3D91B75F5F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6" name="Line 187">
          <a:extLst>
            <a:ext uri="{FF2B5EF4-FFF2-40B4-BE49-F238E27FC236}">
              <a16:creationId xmlns:a16="http://schemas.microsoft.com/office/drawing/2014/main" id="{AF225CE7-0FB3-4ECD-9933-EDDC5238BC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7" name="Line 188">
          <a:extLst>
            <a:ext uri="{FF2B5EF4-FFF2-40B4-BE49-F238E27FC236}">
              <a16:creationId xmlns:a16="http://schemas.microsoft.com/office/drawing/2014/main" id="{E8C7A776-55DD-4E91-BA67-8CA66EEC3B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8" name="Line 189">
          <a:extLst>
            <a:ext uri="{FF2B5EF4-FFF2-40B4-BE49-F238E27FC236}">
              <a16:creationId xmlns:a16="http://schemas.microsoft.com/office/drawing/2014/main" id="{E6B71DFC-8890-44D2-AB35-273729CDE7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69" name="Line 190">
          <a:extLst>
            <a:ext uri="{FF2B5EF4-FFF2-40B4-BE49-F238E27FC236}">
              <a16:creationId xmlns:a16="http://schemas.microsoft.com/office/drawing/2014/main" id="{FDEBEAED-4B19-4D7E-BAE8-89302934E4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0" name="Line 191">
          <a:extLst>
            <a:ext uri="{FF2B5EF4-FFF2-40B4-BE49-F238E27FC236}">
              <a16:creationId xmlns:a16="http://schemas.microsoft.com/office/drawing/2014/main" id="{F5E497DF-924B-4B64-A849-1909AA12B2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1" name="Line 192">
          <a:extLst>
            <a:ext uri="{FF2B5EF4-FFF2-40B4-BE49-F238E27FC236}">
              <a16:creationId xmlns:a16="http://schemas.microsoft.com/office/drawing/2014/main" id="{CC93688E-4083-4031-9710-173518653C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2" name="Line 193">
          <a:extLst>
            <a:ext uri="{FF2B5EF4-FFF2-40B4-BE49-F238E27FC236}">
              <a16:creationId xmlns:a16="http://schemas.microsoft.com/office/drawing/2014/main" id="{167F4703-4626-4E5D-9620-95837F92614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3" name="Line 194">
          <a:extLst>
            <a:ext uri="{FF2B5EF4-FFF2-40B4-BE49-F238E27FC236}">
              <a16:creationId xmlns:a16="http://schemas.microsoft.com/office/drawing/2014/main" id="{84E552E3-E1CC-497C-A9E7-D36F0D19DE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4" name="Line 195">
          <a:extLst>
            <a:ext uri="{FF2B5EF4-FFF2-40B4-BE49-F238E27FC236}">
              <a16:creationId xmlns:a16="http://schemas.microsoft.com/office/drawing/2014/main" id="{D8C1DE98-EBC2-49AE-A420-E40B1140CF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5" name="Line 196">
          <a:extLst>
            <a:ext uri="{FF2B5EF4-FFF2-40B4-BE49-F238E27FC236}">
              <a16:creationId xmlns:a16="http://schemas.microsoft.com/office/drawing/2014/main" id="{97B002E2-819A-4219-87B2-5428E6FE527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6" name="Line 197">
          <a:extLst>
            <a:ext uri="{FF2B5EF4-FFF2-40B4-BE49-F238E27FC236}">
              <a16:creationId xmlns:a16="http://schemas.microsoft.com/office/drawing/2014/main" id="{FFE536A6-CE31-49CB-B2B0-575D0593E6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7" name="Line 198">
          <a:extLst>
            <a:ext uri="{FF2B5EF4-FFF2-40B4-BE49-F238E27FC236}">
              <a16:creationId xmlns:a16="http://schemas.microsoft.com/office/drawing/2014/main" id="{20D0435F-3741-4BD7-8931-64ED214F94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8" name="Line 199">
          <a:extLst>
            <a:ext uri="{FF2B5EF4-FFF2-40B4-BE49-F238E27FC236}">
              <a16:creationId xmlns:a16="http://schemas.microsoft.com/office/drawing/2014/main" id="{F6DF7B07-E953-4789-9307-47F12583541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79" name="Line 200">
          <a:extLst>
            <a:ext uri="{FF2B5EF4-FFF2-40B4-BE49-F238E27FC236}">
              <a16:creationId xmlns:a16="http://schemas.microsoft.com/office/drawing/2014/main" id="{61512ABE-7E30-42DC-9BFA-4C9E056346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0" name="Line 201">
          <a:extLst>
            <a:ext uri="{FF2B5EF4-FFF2-40B4-BE49-F238E27FC236}">
              <a16:creationId xmlns:a16="http://schemas.microsoft.com/office/drawing/2014/main" id="{318AE960-2E01-4E21-808F-5CE040A76D8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1" name="Line 202">
          <a:extLst>
            <a:ext uri="{FF2B5EF4-FFF2-40B4-BE49-F238E27FC236}">
              <a16:creationId xmlns:a16="http://schemas.microsoft.com/office/drawing/2014/main" id="{B079E540-D54E-42E0-A598-166D2ED7B8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2" name="Line 203">
          <a:extLst>
            <a:ext uri="{FF2B5EF4-FFF2-40B4-BE49-F238E27FC236}">
              <a16:creationId xmlns:a16="http://schemas.microsoft.com/office/drawing/2014/main" id="{5433D628-8C5B-482B-AF25-E54F011D96D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3" name="Line 204">
          <a:extLst>
            <a:ext uri="{FF2B5EF4-FFF2-40B4-BE49-F238E27FC236}">
              <a16:creationId xmlns:a16="http://schemas.microsoft.com/office/drawing/2014/main" id="{03E9BAC6-10A4-482A-9A11-859162CE43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4" name="Line 205">
          <a:extLst>
            <a:ext uri="{FF2B5EF4-FFF2-40B4-BE49-F238E27FC236}">
              <a16:creationId xmlns:a16="http://schemas.microsoft.com/office/drawing/2014/main" id="{A7DBA44A-844A-473A-9B31-1B7509FD239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5" name="Line 206">
          <a:extLst>
            <a:ext uri="{FF2B5EF4-FFF2-40B4-BE49-F238E27FC236}">
              <a16:creationId xmlns:a16="http://schemas.microsoft.com/office/drawing/2014/main" id="{FD81F6B2-7C89-401B-8D01-A2338699A6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6" name="Line 207">
          <a:extLst>
            <a:ext uri="{FF2B5EF4-FFF2-40B4-BE49-F238E27FC236}">
              <a16:creationId xmlns:a16="http://schemas.microsoft.com/office/drawing/2014/main" id="{0374EF3C-D9FD-49CA-AD28-88E40A1E0F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7" name="Line 208">
          <a:extLst>
            <a:ext uri="{FF2B5EF4-FFF2-40B4-BE49-F238E27FC236}">
              <a16:creationId xmlns:a16="http://schemas.microsoft.com/office/drawing/2014/main" id="{4A3CD79E-D86A-448C-AF90-0C6D109D577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8" name="Line 209">
          <a:extLst>
            <a:ext uri="{FF2B5EF4-FFF2-40B4-BE49-F238E27FC236}">
              <a16:creationId xmlns:a16="http://schemas.microsoft.com/office/drawing/2014/main" id="{654AC676-4FBC-4750-892B-10B7C02A0DC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89" name="Line 210">
          <a:extLst>
            <a:ext uri="{FF2B5EF4-FFF2-40B4-BE49-F238E27FC236}">
              <a16:creationId xmlns:a16="http://schemas.microsoft.com/office/drawing/2014/main" id="{0A7F9DE4-F34A-435A-8136-92A0C6E401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0" name="Line 211">
          <a:extLst>
            <a:ext uri="{FF2B5EF4-FFF2-40B4-BE49-F238E27FC236}">
              <a16:creationId xmlns:a16="http://schemas.microsoft.com/office/drawing/2014/main" id="{D4481B4D-2BA8-4EBE-8A0A-01913D04A8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1" name="Line 212">
          <a:extLst>
            <a:ext uri="{FF2B5EF4-FFF2-40B4-BE49-F238E27FC236}">
              <a16:creationId xmlns:a16="http://schemas.microsoft.com/office/drawing/2014/main" id="{05A4E20B-5B91-4A0D-921A-9E1B97C42B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2" name="Line 213">
          <a:extLst>
            <a:ext uri="{FF2B5EF4-FFF2-40B4-BE49-F238E27FC236}">
              <a16:creationId xmlns:a16="http://schemas.microsoft.com/office/drawing/2014/main" id="{42213934-F1DC-4FB7-8C9B-07D722CA7A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3" name="Line 214">
          <a:extLst>
            <a:ext uri="{FF2B5EF4-FFF2-40B4-BE49-F238E27FC236}">
              <a16:creationId xmlns:a16="http://schemas.microsoft.com/office/drawing/2014/main" id="{A3639B0F-29AB-47F6-85C6-EF10498055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4" name="Line 215">
          <a:extLst>
            <a:ext uri="{FF2B5EF4-FFF2-40B4-BE49-F238E27FC236}">
              <a16:creationId xmlns:a16="http://schemas.microsoft.com/office/drawing/2014/main" id="{477C5040-2362-42C0-A679-D9D09241836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5" name="Line 216">
          <a:extLst>
            <a:ext uri="{FF2B5EF4-FFF2-40B4-BE49-F238E27FC236}">
              <a16:creationId xmlns:a16="http://schemas.microsoft.com/office/drawing/2014/main" id="{35DC6613-2AF0-40DA-9315-B62B542EB74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6" name="Line 217">
          <a:extLst>
            <a:ext uri="{FF2B5EF4-FFF2-40B4-BE49-F238E27FC236}">
              <a16:creationId xmlns:a16="http://schemas.microsoft.com/office/drawing/2014/main" id="{033AB685-68A5-4230-8043-0D26C5B2D6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7" name="Line 218">
          <a:extLst>
            <a:ext uri="{FF2B5EF4-FFF2-40B4-BE49-F238E27FC236}">
              <a16:creationId xmlns:a16="http://schemas.microsoft.com/office/drawing/2014/main" id="{2E345BDA-AA09-48BD-AEE7-F128169695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8" name="Line 219">
          <a:extLst>
            <a:ext uri="{FF2B5EF4-FFF2-40B4-BE49-F238E27FC236}">
              <a16:creationId xmlns:a16="http://schemas.microsoft.com/office/drawing/2014/main" id="{AB04A5ED-463A-42BE-BE1E-EB539291B1A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299" name="Line 220">
          <a:extLst>
            <a:ext uri="{FF2B5EF4-FFF2-40B4-BE49-F238E27FC236}">
              <a16:creationId xmlns:a16="http://schemas.microsoft.com/office/drawing/2014/main" id="{F8813AF5-4728-445B-B387-93D7EF24FE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0" name="Line 221">
          <a:extLst>
            <a:ext uri="{FF2B5EF4-FFF2-40B4-BE49-F238E27FC236}">
              <a16:creationId xmlns:a16="http://schemas.microsoft.com/office/drawing/2014/main" id="{01639E38-A96A-435C-824A-9BE7500F0B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1" name="Line 222">
          <a:extLst>
            <a:ext uri="{FF2B5EF4-FFF2-40B4-BE49-F238E27FC236}">
              <a16:creationId xmlns:a16="http://schemas.microsoft.com/office/drawing/2014/main" id="{155E4DC1-9DB1-4752-B7F5-4F23E4BF73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2" name="Line 223">
          <a:extLst>
            <a:ext uri="{FF2B5EF4-FFF2-40B4-BE49-F238E27FC236}">
              <a16:creationId xmlns:a16="http://schemas.microsoft.com/office/drawing/2014/main" id="{B13D68B6-444B-4789-B234-3B67BC6352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3" name="Line 224">
          <a:extLst>
            <a:ext uri="{FF2B5EF4-FFF2-40B4-BE49-F238E27FC236}">
              <a16:creationId xmlns:a16="http://schemas.microsoft.com/office/drawing/2014/main" id="{0E2779FC-0176-4AED-8D4C-F5BB54F18B7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4" name="Line 225">
          <a:extLst>
            <a:ext uri="{FF2B5EF4-FFF2-40B4-BE49-F238E27FC236}">
              <a16:creationId xmlns:a16="http://schemas.microsoft.com/office/drawing/2014/main" id="{0FF45728-62E4-41A2-94CC-A652D6C1BFA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5" name="Line 226">
          <a:extLst>
            <a:ext uri="{FF2B5EF4-FFF2-40B4-BE49-F238E27FC236}">
              <a16:creationId xmlns:a16="http://schemas.microsoft.com/office/drawing/2014/main" id="{755C7D19-FF98-4DE4-B29A-0071BE9090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6" name="Line 227">
          <a:extLst>
            <a:ext uri="{FF2B5EF4-FFF2-40B4-BE49-F238E27FC236}">
              <a16:creationId xmlns:a16="http://schemas.microsoft.com/office/drawing/2014/main" id="{D5F12221-6B87-4958-9E0D-76961D71025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7" name="Line 228">
          <a:extLst>
            <a:ext uri="{FF2B5EF4-FFF2-40B4-BE49-F238E27FC236}">
              <a16:creationId xmlns:a16="http://schemas.microsoft.com/office/drawing/2014/main" id="{8A2A9ABC-16C1-45A3-B86F-2FC66951CD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8" name="Line 229">
          <a:extLst>
            <a:ext uri="{FF2B5EF4-FFF2-40B4-BE49-F238E27FC236}">
              <a16:creationId xmlns:a16="http://schemas.microsoft.com/office/drawing/2014/main" id="{70ADA818-14DE-40EA-9B8B-AFEEA01544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09" name="Line 230">
          <a:extLst>
            <a:ext uri="{FF2B5EF4-FFF2-40B4-BE49-F238E27FC236}">
              <a16:creationId xmlns:a16="http://schemas.microsoft.com/office/drawing/2014/main" id="{0C684C8E-6EB5-4311-AF4E-58D95650BC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0" name="Line 231">
          <a:extLst>
            <a:ext uri="{FF2B5EF4-FFF2-40B4-BE49-F238E27FC236}">
              <a16:creationId xmlns:a16="http://schemas.microsoft.com/office/drawing/2014/main" id="{FA9185FC-5AC3-4827-A4F6-B5CEC1C15C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1" name="Line 232">
          <a:extLst>
            <a:ext uri="{FF2B5EF4-FFF2-40B4-BE49-F238E27FC236}">
              <a16:creationId xmlns:a16="http://schemas.microsoft.com/office/drawing/2014/main" id="{D8A97A2C-43C9-45C7-86D1-739978929E6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2" name="Line 233">
          <a:extLst>
            <a:ext uri="{FF2B5EF4-FFF2-40B4-BE49-F238E27FC236}">
              <a16:creationId xmlns:a16="http://schemas.microsoft.com/office/drawing/2014/main" id="{3657A477-C744-4615-BAA1-E17054BB3D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3" name="Line 234">
          <a:extLst>
            <a:ext uri="{FF2B5EF4-FFF2-40B4-BE49-F238E27FC236}">
              <a16:creationId xmlns:a16="http://schemas.microsoft.com/office/drawing/2014/main" id="{3188434F-2BEB-43C8-952C-543283F49FE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4" name="Line 235">
          <a:extLst>
            <a:ext uri="{FF2B5EF4-FFF2-40B4-BE49-F238E27FC236}">
              <a16:creationId xmlns:a16="http://schemas.microsoft.com/office/drawing/2014/main" id="{174A65E9-DC9A-4B2D-A371-2EF86652CB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5" name="Line 236">
          <a:extLst>
            <a:ext uri="{FF2B5EF4-FFF2-40B4-BE49-F238E27FC236}">
              <a16:creationId xmlns:a16="http://schemas.microsoft.com/office/drawing/2014/main" id="{8FC37823-C4D5-4909-977B-26350B564D5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6" name="Line 237">
          <a:extLst>
            <a:ext uri="{FF2B5EF4-FFF2-40B4-BE49-F238E27FC236}">
              <a16:creationId xmlns:a16="http://schemas.microsoft.com/office/drawing/2014/main" id="{F77B2A70-C3F3-4D60-9740-AB045753B2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7" name="Line 238">
          <a:extLst>
            <a:ext uri="{FF2B5EF4-FFF2-40B4-BE49-F238E27FC236}">
              <a16:creationId xmlns:a16="http://schemas.microsoft.com/office/drawing/2014/main" id="{5D436AC1-E935-459A-8F61-1B1AC7034C6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8" name="Line 239">
          <a:extLst>
            <a:ext uri="{FF2B5EF4-FFF2-40B4-BE49-F238E27FC236}">
              <a16:creationId xmlns:a16="http://schemas.microsoft.com/office/drawing/2014/main" id="{971C3138-315C-49BB-8105-E4B17D976CE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19" name="Line 240">
          <a:extLst>
            <a:ext uri="{FF2B5EF4-FFF2-40B4-BE49-F238E27FC236}">
              <a16:creationId xmlns:a16="http://schemas.microsoft.com/office/drawing/2014/main" id="{414131CC-3E6C-43B8-88A6-60A4D4F96FB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0" name="Line 241">
          <a:extLst>
            <a:ext uri="{FF2B5EF4-FFF2-40B4-BE49-F238E27FC236}">
              <a16:creationId xmlns:a16="http://schemas.microsoft.com/office/drawing/2014/main" id="{96CE03AD-CFDC-4E2A-B369-22376D91C5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1" name="Line 242">
          <a:extLst>
            <a:ext uri="{FF2B5EF4-FFF2-40B4-BE49-F238E27FC236}">
              <a16:creationId xmlns:a16="http://schemas.microsoft.com/office/drawing/2014/main" id="{BC8762CE-2077-46EC-B71A-622ED4067F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2" name="Line 243">
          <a:extLst>
            <a:ext uri="{FF2B5EF4-FFF2-40B4-BE49-F238E27FC236}">
              <a16:creationId xmlns:a16="http://schemas.microsoft.com/office/drawing/2014/main" id="{12870561-14EC-4E18-89C6-0E7977D3E78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3" name="Line 244">
          <a:extLst>
            <a:ext uri="{FF2B5EF4-FFF2-40B4-BE49-F238E27FC236}">
              <a16:creationId xmlns:a16="http://schemas.microsoft.com/office/drawing/2014/main" id="{2717AF12-AFB3-47DD-AEE8-281C3F0BFE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4" name="Line 245">
          <a:extLst>
            <a:ext uri="{FF2B5EF4-FFF2-40B4-BE49-F238E27FC236}">
              <a16:creationId xmlns:a16="http://schemas.microsoft.com/office/drawing/2014/main" id="{B77EF956-D001-4EFD-AF67-52146069F2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5" name="Line 246">
          <a:extLst>
            <a:ext uri="{FF2B5EF4-FFF2-40B4-BE49-F238E27FC236}">
              <a16:creationId xmlns:a16="http://schemas.microsoft.com/office/drawing/2014/main" id="{71233963-777E-406F-BB3F-3389EB7341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6" name="Line 247">
          <a:extLst>
            <a:ext uri="{FF2B5EF4-FFF2-40B4-BE49-F238E27FC236}">
              <a16:creationId xmlns:a16="http://schemas.microsoft.com/office/drawing/2014/main" id="{C23888F6-3CAB-4C28-8E06-94A5AD34A6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7" name="Line 248">
          <a:extLst>
            <a:ext uri="{FF2B5EF4-FFF2-40B4-BE49-F238E27FC236}">
              <a16:creationId xmlns:a16="http://schemas.microsoft.com/office/drawing/2014/main" id="{0DD26266-9BAE-41EA-867F-8C1C9C6503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8" name="Line 249">
          <a:extLst>
            <a:ext uri="{FF2B5EF4-FFF2-40B4-BE49-F238E27FC236}">
              <a16:creationId xmlns:a16="http://schemas.microsoft.com/office/drawing/2014/main" id="{77482586-A132-4995-AEAA-0D14A46EBB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29" name="Line 250">
          <a:extLst>
            <a:ext uri="{FF2B5EF4-FFF2-40B4-BE49-F238E27FC236}">
              <a16:creationId xmlns:a16="http://schemas.microsoft.com/office/drawing/2014/main" id="{AE005605-F56C-4673-A503-DB64F59785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0" name="Line 251">
          <a:extLst>
            <a:ext uri="{FF2B5EF4-FFF2-40B4-BE49-F238E27FC236}">
              <a16:creationId xmlns:a16="http://schemas.microsoft.com/office/drawing/2014/main" id="{6C1D1D62-892A-48B0-8F5E-C459DD1E5B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1" name="Line 252">
          <a:extLst>
            <a:ext uri="{FF2B5EF4-FFF2-40B4-BE49-F238E27FC236}">
              <a16:creationId xmlns:a16="http://schemas.microsoft.com/office/drawing/2014/main" id="{B2AB72B6-9B8C-4963-9A07-7838412016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2" name="Line 253">
          <a:extLst>
            <a:ext uri="{FF2B5EF4-FFF2-40B4-BE49-F238E27FC236}">
              <a16:creationId xmlns:a16="http://schemas.microsoft.com/office/drawing/2014/main" id="{CDB1F898-D700-4114-A8E2-58C52F62F03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3" name="Line 254">
          <a:extLst>
            <a:ext uri="{FF2B5EF4-FFF2-40B4-BE49-F238E27FC236}">
              <a16:creationId xmlns:a16="http://schemas.microsoft.com/office/drawing/2014/main" id="{7537A2A2-BBE0-4E66-B8A4-ABC16C0041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4" name="Line 255">
          <a:extLst>
            <a:ext uri="{FF2B5EF4-FFF2-40B4-BE49-F238E27FC236}">
              <a16:creationId xmlns:a16="http://schemas.microsoft.com/office/drawing/2014/main" id="{A6FF20C0-08CC-4E70-B3CA-8AF1C06839B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5" name="Line 256">
          <a:extLst>
            <a:ext uri="{FF2B5EF4-FFF2-40B4-BE49-F238E27FC236}">
              <a16:creationId xmlns:a16="http://schemas.microsoft.com/office/drawing/2014/main" id="{65ECBC20-18A8-4AC7-9C4A-F594C772214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6" name="Line 257">
          <a:extLst>
            <a:ext uri="{FF2B5EF4-FFF2-40B4-BE49-F238E27FC236}">
              <a16:creationId xmlns:a16="http://schemas.microsoft.com/office/drawing/2014/main" id="{46F5EA33-25E8-4127-AB05-E6B7652CB83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7" name="Line 258">
          <a:extLst>
            <a:ext uri="{FF2B5EF4-FFF2-40B4-BE49-F238E27FC236}">
              <a16:creationId xmlns:a16="http://schemas.microsoft.com/office/drawing/2014/main" id="{EE1335E0-C236-4ACD-A1CE-E0ACF8D430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8" name="Line 259">
          <a:extLst>
            <a:ext uri="{FF2B5EF4-FFF2-40B4-BE49-F238E27FC236}">
              <a16:creationId xmlns:a16="http://schemas.microsoft.com/office/drawing/2014/main" id="{8BD437F4-A4B1-492A-A7BE-2177C332EAE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39" name="Line 260">
          <a:extLst>
            <a:ext uri="{FF2B5EF4-FFF2-40B4-BE49-F238E27FC236}">
              <a16:creationId xmlns:a16="http://schemas.microsoft.com/office/drawing/2014/main" id="{8130D21D-7F70-4624-BB30-9CD5E7B90C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0" name="Line 261">
          <a:extLst>
            <a:ext uri="{FF2B5EF4-FFF2-40B4-BE49-F238E27FC236}">
              <a16:creationId xmlns:a16="http://schemas.microsoft.com/office/drawing/2014/main" id="{7C42BE57-877E-49DB-B972-1857C932D1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1" name="Line 262">
          <a:extLst>
            <a:ext uri="{FF2B5EF4-FFF2-40B4-BE49-F238E27FC236}">
              <a16:creationId xmlns:a16="http://schemas.microsoft.com/office/drawing/2014/main" id="{AA945515-2EF2-46FB-BE95-16764C61115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2" name="Line 263">
          <a:extLst>
            <a:ext uri="{FF2B5EF4-FFF2-40B4-BE49-F238E27FC236}">
              <a16:creationId xmlns:a16="http://schemas.microsoft.com/office/drawing/2014/main" id="{4ED4CF7A-1BAD-4BD5-8C79-C6D9F3644F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3" name="Line 264">
          <a:extLst>
            <a:ext uri="{FF2B5EF4-FFF2-40B4-BE49-F238E27FC236}">
              <a16:creationId xmlns:a16="http://schemas.microsoft.com/office/drawing/2014/main" id="{D57024B1-3821-4D17-89B9-0DE85B61D53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4" name="Line 265">
          <a:extLst>
            <a:ext uri="{FF2B5EF4-FFF2-40B4-BE49-F238E27FC236}">
              <a16:creationId xmlns:a16="http://schemas.microsoft.com/office/drawing/2014/main" id="{6EFCA3A0-C426-4C88-8A6F-10CD593377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5" name="Line 266">
          <a:extLst>
            <a:ext uri="{FF2B5EF4-FFF2-40B4-BE49-F238E27FC236}">
              <a16:creationId xmlns:a16="http://schemas.microsoft.com/office/drawing/2014/main" id="{13B4CB0A-6108-4488-B325-5FD1D614765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6" name="Line 267">
          <a:extLst>
            <a:ext uri="{FF2B5EF4-FFF2-40B4-BE49-F238E27FC236}">
              <a16:creationId xmlns:a16="http://schemas.microsoft.com/office/drawing/2014/main" id="{5402DEA6-11FB-4B82-9B80-6E915B38A4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7" name="Line 268">
          <a:extLst>
            <a:ext uri="{FF2B5EF4-FFF2-40B4-BE49-F238E27FC236}">
              <a16:creationId xmlns:a16="http://schemas.microsoft.com/office/drawing/2014/main" id="{3C16728F-4E18-453B-9BBF-041E1D2CA0E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8" name="Line 269">
          <a:extLst>
            <a:ext uri="{FF2B5EF4-FFF2-40B4-BE49-F238E27FC236}">
              <a16:creationId xmlns:a16="http://schemas.microsoft.com/office/drawing/2014/main" id="{ED0F5DB6-20DF-45AE-B63B-3893700238D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49" name="Line 270">
          <a:extLst>
            <a:ext uri="{FF2B5EF4-FFF2-40B4-BE49-F238E27FC236}">
              <a16:creationId xmlns:a16="http://schemas.microsoft.com/office/drawing/2014/main" id="{CC7B8E01-0299-4AD4-8CC5-DF7CAF79454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0" name="Line 271">
          <a:extLst>
            <a:ext uri="{FF2B5EF4-FFF2-40B4-BE49-F238E27FC236}">
              <a16:creationId xmlns:a16="http://schemas.microsoft.com/office/drawing/2014/main" id="{1519BA46-7A6B-49D3-A781-98DDE5B9192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1" name="Line 272">
          <a:extLst>
            <a:ext uri="{FF2B5EF4-FFF2-40B4-BE49-F238E27FC236}">
              <a16:creationId xmlns:a16="http://schemas.microsoft.com/office/drawing/2014/main" id="{CA37B321-7173-49BA-9403-9638F34CB8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2" name="Line 273">
          <a:extLst>
            <a:ext uri="{FF2B5EF4-FFF2-40B4-BE49-F238E27FC236}">
              <a16:creationId xmlns:a16="http://schemas.microsoft.com/office/drawing/2014/main" id="{F06D2B34-2D0C-4219-AACB-58AA1EAB7B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3" name="Line 274">
          <a:extLst>
            <a:ext uri="{FF2B5EF4-FFF2-40B4-BE49-F238E27FC236}">
              <a16:creationId xmlns:a16="http://schemas.microsoft.com/office/drawing/2014/main" id="{B1C55E51-ACD4-4429-9BF2-9505ABB85F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4" name="Line 275">
          <a:extLst>
            <a:ext uri="{FF2B5EF4-FFF2-40B4-BE49-F238E27FC236}">
              <a16:creationId xmlns:a16="http://schemas.microsoft.com/office/drawing/2014/main" id="{8CF7F057-0D14-4A88-AA0C-D5203A9A9D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5" name="Line 276">
          <a:extLst>
            <a:ext uri="{FF2B5EF4-FFF2-40B4-BE49-F238E27FC236}">
              <a16:creationId xmlns:a16="http://schemas.microsoft.com/office/drawing/2014/main" id="{AC5B8A0B-A63E-4C25-87EF-22C140F4AA4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6" name="Line 277">
          <a:extLst>
            <a:ext uri="{FF2B5EF4-FFF2-40B4-BE49-F238E27FC236}">
              <a16:creationId xmlns:a16="http://schemas.microsoft.com/office/drawing/2014/main" id="{A84B1BB8-8BC9-41C2-8276-6D83573A9B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7" name="Line 278">
          <a:extLst>
            <a:ext uri="{FF2B5EF4-FFF2-40B4-BE49-F238E27FC236}">
              <a16:creationId xmlns:a16="http://schemas.microsoft.com/office/drawing/2014/main" id="{A560335F-1FBE-4D1E-8F61-C4E909012B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8" name="Line 279">
          <a:extLst>
            <a:ext uri="{FF2B5EF4-FFF2-40B4-BE49-F238E27FC236}">
              <a16:creationId xmlns:a16="http://schemas.microsoft.com/office/drawing/2014/main" id="{53DB20EC-6E9A-41BF-97D8-BA9C5EA507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59" name="Line 280">
          <a:extLst>
            <a:ext uri="{FF2B5EF4-FFF2-40B4-BE49-F238E27FC236}">
              <a16:creationId xmlns:a16="http://schemas.microsoft.com/office/drawing/2014/main" id="{40C1F6D8-63DB-4C36-A688-B4C567F4F01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0" name="Line 281">
          <a:extLst>
            <a:ext uri="{FF2B5EF4-FFF2-40B4-BE49-F238E27FC236}">
              <a16:creationId xmlns:a16="http://schemas.microsoft.com/office/drawing/2014/main" id="{C43E25FD-00C2-40DD-A458-CD1C8CFE1D8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1" name="Line 282">
          <a:extLst>
            <a:ext uri="{FF2B5EF4-FFF2-40B4-BE49-F238E27FC236}">
              <a16:creationId xmlns:a16="http://schemas.microsoft.com/office/drawing/2014/main" id="{D1593EF9-D474-45A1-9AE7-71A3E550B0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2" name="Line 283">
          <a:extLst>
            <a:ext uri="{FF2B5EF4-FFF2-40B4-BE49-F238E27FC236}">
              <a16:creationId xmlns:a16="http://schemas.microsoft.com/office/drawing/2014/main" id="{1AC16413-FCF3-435C-83D6-EE76BCDA8D4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3" name="Line 284">
          <a:extLst>
            <a:ext uri="{FF2B5EF4-FFF2-40B4-BE49-F238E27FC236}">
              <a16:creationId xmlns:a16="http://schemas.microsoft.com/office/drawing/2014/main" id="{E480B22C-7D37-42E4-A3BD-BCE6F720AB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4" name="Line 285">
          <a:extLst>
            <a:ext uri="{FF2B5EF4-FFF2-40B4-BE49-F238E27FC236}">
              <a16:creationId xmlns:a16="http://schemas.microsoft.com/office/drawing/2014/main" id="{92C60FA7-26E1-43A0-A991-3B833DFFBED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5" name="Line 286">
          <a:extLst>
            <a:ext uri="{FF2B5EF4-FFF2-40B4-BE49-F238E27FC236}">
              <a16:creationId xmlns:a16="http://schemas.microsoft.com/office/drawing/2014/main" id="{8031DEA0-4CD0-4032-BDC6-2DC5B661D8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6" name="Line 287">
          <a:extLst>
            <a:ext uri="{FF2B5EF4-FFF2-40B4-BE49-F238E27FC236}">
              <a16:creationId xmlns:a16="http://schemas.microsoft.com/office/drawing/2014/main" id="{2C08B20D-0B2B-478C-93DF-FD5D213498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7" name="Line 288">
          <a:extLst>
            <a:ext uri="{FF2B5EF4-FFF2-40B4-BE49-F238E27FC236}">
              <a16:creationId xmlns:a16="http://schemas.microsoft.com/office/drawing/2014/main" id="{12206EF3-EDB9-416D-831E-1CAA418E96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8" name="Line 289">
          <a:extLst>
            <a:ext uri="{FF2B5EF4-FFF2-40B4-BE49-F238E27FC236}">
              <a16:creationId xmlns:a16="http://schemas.microsoft.com/office/drawing/2014/main" id="{BE282984-1D2A-4849-A578-9EAD1E6BEC9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69" name="Line 290">
          <a:extLst>
            <a:ext uri="{FF2B5EF4-FFF2-40B4-BE49-F238E27FC236}">
              <a16:creationId xmlns:a16="http://schemas.microsoft.com/office/drawing/2014/main" id="{9B19BA0B-FF5A-4608-BC77-23C054F66EE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0" name="Line 291">
          <a:extLst>
            <a:ext uri="{FF2B5EF4-FFF2-40B4-BE49-F238E27FC236}">
              <a16:creationId xmlns:a16="http://schemas.microsoft.com/office/drawing/2014/main" id="{F8787CBF-7BAD-43F3-83C2-0EFD1EC4DE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1" name="Line 292">
          <a:extLst>
            <a:ext uri="{FF2B5EF4-FFF2-40B4-BE49-F238E27FC236}">
              <a16:creationId xmlns:a16="http://schemas.microsoft.com/office/drawing/2014/main" id="{80F32A2A-409E-42EB-86D8-7FEC17F85BD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2" name="Line 293">
          <a:extLst>
            <a:ext uri="{FF2B5EF4-FFF2-40B4-BE49-F238E27FC236}">
              <a16:creationId xmlns:a16="http://schemas.microsoft.com/office/drawing/2014/main" id="{4449F96B-67D2-4CE0-9326-793088CAA5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3" name="Line 294">
          <a:extLst>
            <a:ext uri="{FF2B5EF4-FFF2-40B4-BE49-F238E27FC236}">
              <a16:creationId xmlns:a16="http://schemas.microsoft.com/office/drawing/2014/main" id="{73A9ED81-2EF7-4E50-8265-6F7BD16B27A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4" name="Line 295">
          <a:extLst>
            <a:ext uri="{FF2B5EF4-FFF2-40B4-BE49-F238E27FC236}">
              <a16:creationId xmlns:a16="http://schemas.microsoft.com/office/drawing/2014/main" id="{220C91A9-EA1C-44E4-B468-36CCBD9A3D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5" name="Line 296">
          <a:extLst>
            <a:ext uri="{FF2B5EF4-FFF2-40B4-BE49-F238E27FC236}">
              <a16:creationId xmlns:a16="http://schemas.microsoft.com/office/drawing/2014/main" id="{26DB8C9A-2CB7-4716-99F9-9C398C1EFD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6" name="Line 297">
          <a:extLst>
            <a:ext uri="{FF2B5EF4-FFF2-40B4-BE49-F238E27FC236}">
              <a16:creationId xmlns:a16="http://schemas.microsoft.com/office/drawing/2014/main" id="{B237E659-DC04-458A-B669-3099E849A1B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7" name="Line 298">
          <a:extLst>
            <a:ext uri="{FF2B5EF4-FFF2-40B4-BE49-F238E27FC236}">
              <a16:creationId xmlns:a16="http://schemas.microsoft.com/office/drawing/2014/main" id="{CB7566F9-2034-480F-BD42-E32FEC19AB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8" name="Line 205">
          <a:extLst>
            <a:ext uri="{FF2B5EF4-FFF2-40B4-BE49-F238E27FC236}">
              <a16:creationId xmlns:a16="http://schemas.microsoft.com/office/drawing/2014/main" id="{35D0AA0A-18C6-4D1E-ADAB-D3449C2860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79" name="Line 249">
          <a:extLst>
            <a:ext uri="{FF2B5EF4-FFF2-40B4-BE49-F238E27FC236}">
              <a16:creationId xmlns:a16="http://schemas.microsoft.com/office/drawing/2014/main" id="{14B77BC9-0F40-441F-A85D-E96034307B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0" name="Line 297">
          <a:extLst>
            <a:ext uri="{FF2B5EF4-FFF2-40B4-BE49-F238E27FC236}">
              <a16:creationId xmlns:a16="http://schemas.microsoft.com/office/drawing/2014/main" id="{400C6BBE-2DC0-4198-B58B-B2774BC0B83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1" name="Line 174">
          <a:extLst>
            <a:ext uri="{FF2B5EF4-FFF2-40B4-BE49-F238E27FC236}">
              <a16:creationId xmlns:a16="http://schemas.microsoft.com/office/drawing/2014/main" id="{4472DC05-A6F3-41F0-9C32-D83FA653F5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2" name="Line 175">
          <a:extLst>
            <a:ext uri="{FF2B5EF4-FFF2-40B4-BE49-F238E27FC236}">
              <a16:creationId xmlns:a16="http://schemas.microsoft.com/office/drawing/2014/main" id="{974C0EAD-ABD8-4598-ABD8-AA276D0A61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3" name="Line 238">
          <a:extLst>
            <a:ext uri="{FF2B5EF4-FFF2-40B4-BE49-F238E27FC236}">
              <a16:creationId xmlns:a16="http://schemas.microsoft.com/office/drawing/2014/main" id="{258241CF-7E62-4267-8472-EE8E5F84426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4" name="Line 251">
          <a:extLst>
            <a:ext uri="{FF2B5EF4-FFF2-40B4-BE49-F238E27FC236}">
              <a16:creationId xmlns:a16="http://schemas.microsoft.com/office/drawing/2014/main" id="{129E3C3C-1E22-4FE0-BDEF-C8D91BD3C6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5" name="Line 286">
          <a:extLst>
            <a:ext uri="{FF2B5EF4-FFF2-40B4-BE49-F238E27FC236}">
              <a16:creationId xmlns:a16="http://schemas.microsoft.com/office/drawing/2014/main" id="{459791E5-C559-4F70-800B-B013112221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6" name="Line 170">
          <a:extLst>
            <a:ext uri="{FF2B5EF4-FFF2-40B4-BE49-F238E27FC236}">
              <a16:creationId xmlns:a16="http://schemas.microsoft.com/office/drawing/2014/main" id="{F7CBDC32-1141-4617-B66A-C42A254D51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7" name="Line 171">
          <a:extLst>
            <a:ext uri="{FF2B5EF4-FFF2-40B4-BE49-F238E27FC236}">
              <a16:creationId xmlns:a16="http://schemas.microsoft.com/office/drawing/2014/main" id="{84F212AD-A47A-4AF6-91D9-B85303DE1C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8" name="Line 172">
          <a:extLst>
            <a:ext uri="{FF2B5EF4-FFF2-40B4-BE49-F238E27FC236}">
              <a16:creationId xmlns:a16="http://schemas.microsoft.com/office/drawing/2014/main" id="{E2A44C24-345B-4784-9B6F-1356D281666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89" name="Line 173">
          <a:extLst>
            <a:ext uri="{FF2B5EF4-FFF2-40B4-BE49-F238E27FC236}">
              <a16:creationId xmlns:a16="http://schemas.microsoft.com/office/drawing/2014/main" id="{5F5C85DF-2131-42E2-8BB7-47587000EAC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0" name="Line 174">
          <a:extLst>
            <a:ext uri="{FF2B5EF4-FFF2-40B4-BE49-F238E27FC236}">
              <a16:creationId xmlns:a16="http://schemas.microsoft.com/office/drawing/2014/main" id="{7EF5ABF9-593D-4C0C-99C5-9C2D9CC23E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1" name="Line 175">
          <a:extLst>
            <a:ext uri="{FF2B5EF4-FFF2-40B4-BE49-F238E27FC236}">
              <a16:creationId xmlns:a16="http://schemas.microsoft.com/office/drawing/2014/main" id="{7E6F5D31-A96F-42EC-9C35-7BF92A3F708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2" name="Line 176">
          <a:extLst>
            <a:ext uri="{FF2B5EF4-FFF2-40B4-BE49-F238E27FC236}">
              <a16:creationId xmlns:a16="http://schemas.microsoft.com/office/drawing/2014/main" id="{92EE9EBC-B6D0-4285-A2E5-37B19E099AA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3" name="Line 177">
          <a:extLst>
            <a:ext uri="{FF2B5EF4-FFF2-40B4-BE49-F238E27FC236}">
              <a16:creationId xmlns:a16="http://schemas.microsoft.com/office/drawing/2014/main" id="{CFC7D4C6-EB1C-41D4-83B0-819C704A05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4" name="Line 178">
          <a:extLst>
            <a:ext uri="{FF2B5EF4-FFF2-40B4-BE49-F238E27FC236}">
              <a16:creationId xmlns:a16="http://schemas.microsoft.com/office/drawing/2014/main" id="{BC569F74-3CE0-4728-B4DA-33654BC7E03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5" name="Line 179">
          <a:extLst>
            <a:ext uri="{FF2B5EF4-FFF2-40B4-BE49-F238E27FC236}">
              <a16:creationId xmlns:a16="http://schemas.microsoft.com/office/drawing/2014/main" id="{459563E8-F644-4D97-A921-4DD1B9965E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6" name="Line 180">
          <a:extLst>
            <a:ext uri="{FF2B5EF4-FFF2-40B4-BE49-F238E27FC236}">
              <a16:creationId xmlns:a16="http://schemas.microsoft.com/office/drawing/2014/main" id="{87308144-1F59-4D93-8197-241496A334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7" name="Line 181">
          <a:extLst>
            <a:ext uri="{FF2B5EF4-FFF2-40B4-BE49-F238E27FC236}">
              <a16:creationId xmlns:a16="http://schemas.microsoft.com/office/drawing/2014/main" id="{620ADCB2-C6E4-4B6D-A099-830A860030A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8" name="Line 182">
          <a:extLst>
            <a:ext uri="{FF2B5EF4-FFF2-40B4-BE49-F238E27FC236}">
              <a16:creationId xmlns:a16="http://schemas.microsoft.com/office/drawing/2014/main" id="{3BD94F80-CCB2-47F4-8A07-0CC4A57DF7A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399" name="Line 183">
          <a:extLst>
            <a:ext uri="{FF2B5EF4-FFF2-40B4-BE49-F238E27FC236}">
              <a16:creationId xmlns:a16="http://schemas.microsoft.com/office/drawing/2014/main" id="{23DABF27-6126-476F-8350-18C6430ED93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0" name="Line 184">
          <a:extLst>
            <a:ext uri="{FF2B5EF4-FFF2-40B4-BE49-F238E27FC236}">
              <a16:creationId xmlns:a16="http://schemas.microsoft.com/office/drawing/2014/main" id="{B666753B-1213-48B8-988B-ACA62B01F6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1" name="Line 185">
          <a:extLst>
            <a:ext uri="{FF2B5EF4-FFF2-40B4-BE49-F238E27FC236}">
              <a16:creationId xmlns:a16="http://schemas.microsoft.com/office/drawing/2014/main" id="{50C53250-838E-4A0C-A587-D330CD7943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2" name="Line 186">
          <a:extLst>
            <a:ext uri="{FF2B5EF4-FFF2-40B4-BE49-F238E27FC236}">
              <a16:creationId xmlns:a16="http://schemas.microsoft.com/office/drawing/2014/main" id="{090EA390-C57A-4F34-BC7F-6B34B38CBC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3" name="Line 187">
          <a:extLst>
            <a:ext uri="{FF2B5EF4-FFF2-40B4-BE49-F238E27FC236}">
              <a16:creationId xmlns:a16="http://schemas.microsoft.com/office/drawing/2014/main" id="{63CDE36A-3A89-405B-A9D0-A5C1907298D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4" name="Line 188">
          <a:extLst>
            <a:ext uri="{FF2B5EF4-FFF2-40B4-BE49-F238E27FC236}">
              <a16:creationId xmlns:a16="http://schemas.microsoft.com/office/drawing/2014/main" id="{C15FF2D3-2D46-4FE5-B314-19EAD07437C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5" name="Line 189">
          <a:extLst>
            <a:ext uri="{FF2B5EF4-FFF2-40B4-BE49-F238E27FC236}">
              <a16:creationId xmlns:a16="http://schemas.microsoft.com/office/drawing/2014/main" id="{89782D60-EC99-4AD1-B4A5-A98C85943F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6" name="Line 190">
          <a:extLst>
            <a:ext uri="{FF2B5EF4-FFF2-40B4-BE49-F238E27FC236}">
              <a16:creationId xmlns:a16="http://schemas.microsoft.com/office/drawing/2014/main" id="{FF0E5539-AD27-40B6-A611-478DBE880A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7" name="Line 191">
          <a:extLst>
            <a:ext uri="{FF2B5EF4-FFF2-40B4-BE49-F238E27FC236}">
              <a16:creationId xmlns:a16="http://schemas.microsoft.com/office/drawing/2014/main" id="{73DEBAA3-60E5-4E11-B1F7-1DEC4C935C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8" name="Line 192">
          <a:extLst>
            <a:ext uri="{FF2B5EF4-FFF2-40B4-BE49-F238E27FC236}">
              <a16:creationId xmlns:a16="http://schemas.microsoft.com/office/drawing/2014/main" id="{1284160E-0D07-42D1-868F-EB21E13FD35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09" name="Line 193">
          <a:extLst>
            <a:ext uri="{FF2B5EF4-FFF2-40B4-BE49-F238E27FC236}">
              <a16:creationId xmlns:a16="http://schemas.microsoft.com/office/drawing/2014/main" id="{EF98951A-5CCA-47C1-91AC-6DB114A78B3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0" name="Line 194">
          <a:extLst>
            <a:ext uri="{FF2B5EF4-FFF2-40B4-BE49-F238E27FC236}">
              <a16:creationId xmlns:a16="http://schemas.microsoft.com/office/drawing/2014/main" id="{8F5295AB-5F34-48F9-B390-6C673207CD8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1" name="Line 195">
          <a:extLst>
            <a:ext uri="{FF2B5EF4-FFF2-40B4-BE49-F238E27FC236}">
              <a16:creationId xmlns:a16="http://schemas.microsoft.com/office/drawing/2014/main" id="{89EDF242-A7C2-4360-BB57-107A1E6E3E9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2" name="Line 196">
          <a:extLst>
            <a:ext uri="{FF2B5EF4-FFF2-40B4-BE49-F238E27FC236}">
              <a16:creationId xmlns:a16="http://schemas.microsoft.com/office/drawing/2014/main" id="{E312DE56-4B11-4E94-886F-3015F0FD311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3" name="Line 197">
          <a:extLst>
            <a:ext uri="{FF2B5EF4-FFF2-40B4-BE49-F238E27FC236}">
              <a16:creationId xmlns:a16="http://schemas.microsoft.com/office/drawing/2014/main" id="{73565A6B-1D39-43F1-A11B-031D24D22B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4" name="Line 198">
          <a:extLst>
            <a:ext uri="{FF2B5EF4-FFF2-40B4-BE49-F238E27FC236}">
              <a16:creationId xmlns:a16="http://schemas.microsoft.com/office/drawing/2014/main" id="{4AEA5CA5-AD9F-42FC-9071-9319828912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5" name="Line 199">
          <a:extLst>
            <a:ext uri="{FF2B5EF4-FFF2-40B4-BE49-F238E27FC236}">
              <a16:creationId xmlns:a16="http://schemas.microsoft.com/office/drawing/2014/main" id="{E498974A-36DD-4DF7-82EB-2339B84779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6" name="Line 200">
          <a:extLst>
            <a:ext uri="{FF2B5EF4-FFF2-40B4-BE49-F238E27FC236}">
              <a16:creationId xmlns:a16="http://schemas.microsoft.com/office/drawing/2014/main" id="{5679CA14-66E1-4E2A-8BB5-C2D366D918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7" name="Line 201">
          <a:extLst>
            <a:ext uri="{FF2B5EF4-FFF2-40B4-BE49-F238E27FC236}">
              <a16:creationId xmlns:a16="http://schemas.microsoft.com/office/drawing/2014/main" id="{4472A0FF-9FEF-49C1-8450-FC591336D00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8" name="Line 202">
          <a:extLst>
            <a:ext uri="{FF2B5EF4-FFF2-40B4-BE49-F238E27FC236}">
              <a16:creationId xmlns:a16="http://schemas.microsoft.com/office/drawing/2014/main" id="{62643A5C-008B-4E62-9CAB-2D97A6C3B9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19" name="Line 203">
          <a:extLst>
            <a:ext uri="{FF2B5EF4-FFF2-40B4-BE49-F238E27FC236}">
              <a16:creationId xmlns:a16="http://schemas.microsoft.com/office/drawing/2014/main" id="{AB8848FE-1147-411C-9BCE-03FC48370B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0" name="Line 204">
          <a:extLst>
            <a:ext uri="{FF2B5EF4-FFF2-40B4-BE49-F238E27FC236}">
              <a16:creationId xmlns:a16="http://schemas.microsoft.com/office/drawing/2014/main" id="{9B214C20-2A02-4AB0-8713-F723B1ACA89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1" name="Line 205">
          <a:extLst>
            <a:ext uri="{FF2B5EF4-FFF2-40B4-BE49-F238E27FC236}">
              <a16:creationId xmlns:a16="http://schemas.microsoft.com/office/drawing/2014/main" id="{CF11A6FB-E7D0-4F89-980C-AEF300F243B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2" name="Line 206">
          <a:extLst>
            <a:ext uri="{FF2B5EF4-FFF2-40B4-BE49-F238E27FC236}">
              <a16:creationId xmlns:a16="http://schemas.microsoft.com/office/drawing/2014/main" id="{0831AE5E-D716-464C-B4F5-38B964CFB54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3" name="Line 207">
          <a:extLst>
            <a:ext uri="{FF2B5EF4-FFF2-40B4-BE49-F238E27FC236}">
              <a16:creationId xmlns:a16="http://schemas.microsoft.com/office/drawing/2014/main" id="{8AFC29A5-ED8E-472C-9434-DB76AA6E4D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4" name="Line 208">
          <a:extLst>
            <a:ext uri="{FF2B5EF4-FFF2-40B4-BE49-F238E27FC236}">
              <a16:creationId xmlns:a16="http://schemas.microsoft.com/office/drawing/2014/main" id="{2A970C08-1B29-4980-BC94-31525F5D7A7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5" name="Line 209">
          <a:extLst>
            <a:ext uri="{FF2B5EF4-FFF2-40B4-BE49-F238E27FC236}">
              <a16:creationId xmlns:a16="http://schemas.microsoft.com/office/drawing/2014/main" id="{4726A29D-0168-422A-BD1D-135BA8A806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6" name="Line 210">
          <a:extLst>
            <a:ext uri="{FF2B5EF4-FFF2-40B4-BE49-F238E27FC236}">
              <a16:creationId xmlns:a16="http://schemas.microsoft.com/office/drawing/2014/main" id="{AABB6191-EC42-4E06-915F-13F6F4E495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7" name="Line 211">
          <a:extLst>
            <a:ext uri="{FF2B5EF4-FFF2-40B4-BE49-F238E27FC236}">
              <a16:creationId xmlns:a16="http://schemas.microsoft.com/office/drawing/2014/main" id="{1B23FA3D-E2A0-43DE-87DB-D82770B079B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8" name="Line 212">
          <a:extLst>
            <a:ext uri="{FF2B5EF4-FFF2-40B4-BE49-F238E27FC236}">
              <a16:creationId xmlns:a16="http://schemas.microsoft.com/office/drawing/2014/main" id="{68F1B372-1261-4C72-89EE-35123A942E4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29" name="Line 213">
          <a:extLst>
            <a:ext uri="{FF2B5EF4-FFF2-40B4-BE49-F238E27FC236}">
              <a16:creationId xmlns:a16="http://schemas.microsoft.com/office/drawing/2014/main" id="{C9701DBE-BFA4-4F69-90EB-1A96A48E64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0" name="Line 214">
          <a:extLst>
            <a:ext uri="{FF2B5EF4-FFF2-40B4-BE49-F238E27FC236}">
              <a16:creationId xmlns:a16="http://schemas.microsoft.com/office/drawing/2014/main" id="{7A9CF8FC-990A-4030-9B12-DDA924D3942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1" name="Line 215">
          <a:extLst>
            <a:ext uri="{FF2B5EF4-FFF2-40B4-BE49-F238E27FC236}">
              <a16:creationId xmlns:a16="http://schemas.microsoft.com/office/drawing/2014/main" id="{349C46FC-9AE4-47CB-A54B-875E4A1CD17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2" name="Line 216">
          <a:extLst>
            <a:ext uri="{FF2B5EF4-FFF2-40B4-BE49-F238E27FC236}">
              <a16:creationId xmlns:a16="http://schemas.microsoft.com/office/drawing/2014/main" id="{C8BBFD2F-0ED7-47B4-B59A-FCB6CACE7A9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3" name="Line 217">
          <a:extLst>
            <a:ext uri="{FF2B5EF4-FFF2-40B4-BE49-F238E27FC236}">
              <a16:creationId xmlns:a16="http://schemas.microsoft.com/office/drawing/2014/main" id="{48667182-712F-45AC-A8BD-1BD322CB13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4" name="Line 218">
          <a:extLst>
            <a:ext uri="{FF2B5EF4-FFF2-40B4-BE49-F238E27FC236}">
              <a16:creationId xmlns:a16="http://schemas.microsoft.com/office/drawing/2014/main" id="{6A768C66-A28E-462E-9BE9-FE49490B01A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5" name="Line 219">
          <a:extLst>
            <a:ext uri="{FF2B5EF4-FFF2-40B4-BE49-F238E27FC236}">
              <a16:creationId xmlns:a16="http://schemas.microsoft.com/office/drawing/2014/main" id="{CF06AFA8-EF2D-42DE-AE52-B4A054D938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6" name="Line 220">
          <a:extLst>
            <a:ext uri="{FF2B5EF4-FFF2-40B4-BE49-F238E27FC236}">
              <a16:creationId xmlns:a16="http://schemas.microsoft.com/office/drawing/2014/main" id="{B9DCE063-A168-4E25-9462-F2FED95BF8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7" name="Line 221">
          <a:extLst>
            <a:ext uri="{FF2B5EF4-FFF2-40B4-BE49-F238E27FC236}">
              <a16:creationId xmlns:a16="http://schemas.microsoft.com/office/drawing/2014/main" id="{1F4F6793-AF58-4B90-8624-17D177B09C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8" name="Line 222">
          <a:extLst>
            <a:ext uri="{FF2B5EF4-FFF2-40B4-BE49-F238E27FC236}">
              <a16:creationId xmlns:a16="http://schemas.microsoft.com/office/drawing/2014/main" id="{20A21A1D-FEBA-4EC7-9A55-7E250D8399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39" name="Line 223">
          <a:extLst>
            <a:ext uri="{FF2B5EF4-FFF2-40B4-BE49-F238E27FC236}">
              <a16:creationId xmlns:a16="http://schemas.microsoft.com/office/drawing/2014/main" id="{FEE8AD6C-D016-4BC6-8736-55ABE587479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0" name="Line 224">
          <a:extLst>
            <a:ext uri="{FF2B5EF4-FFF2-40B4-BE49-F238E27FC236}">
              <a16:creationId xmlns:a16="http://schemas.microsoft.com/office/drawing/2014/main" id="{BD570E61-9DFD-4490-B3F8-7846299008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1" name="Line 225">
          <a:extLst>
            <a:ext uri="{FF2B5EF4-FFF2-40B4-BE49-F238E27FC236}">
              <a16:creationId xmlns:a16="http://schemas.microsoft.com/office/drawing/2014/main" id="{67F35FC6-6280-4351-9BF5-81600A31F2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2" name="Line 226">
          <a:extLst>
            <a:ext uri="{FF2B5EF4-FFF2-40B4-BE49-F238E27FC236}">
              <a16:creationId xmlns:a16="http://schemas.microsoft.com/office/drawing/2014/main" id="{325D3CFE-FAE6-4E13-BE7B-6FC4325F6E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3" name="Line 227">
          <a:extLst>
            <a:ext uri="{FF2B5EF4-FFF2-40B4-BE49-F238E27FC236}">
              <a16:creationId xmlns:a16="http://schemas.microsoft.com/office/drawing/2014/main" id="{7878E9E2-2CD8-4EF9-9F21-1C807A75959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4" name="Line 228">
          <a:extLst>
            <a:ext uri="{FF2B5EF4-FFF2-40B4-BE49-F238E27FC236}">
              <a16:creationId xmlns:a16="http://schemas.microsoft.com/office/drawing/2014/main" id="{86D43B14-BC7D-45D9-8327-557D8B62A1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5" name="Line 229">
          <a:extLst>
            <a:ext uri="{FF2B5EF4-FFF2-40B4-BE49-F238E27FC236}">
              <a16:creationId xmlns:a16="http://schemas.microsoft.com/office/drawing/2014/main" id="{F8417E23-85E0-4DAC-B3F5-142EB668A41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6" name="Line 230">
          <a:extLst>
            <a:ext uri="{FF2B5EF4-FFF2-40B4-BE49-F238E27FC236}">
              <a16:creationId xmlns:a16="http://schemas.microsoft.com/office/drawing/2014/main" id="{D338AC6E-2343-43DB-8D65-9A4D6019AC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7" name="Line 231">
          <a:extLst>
            <a:ext uri="{FF2B5EF4-FFF2-40B4-BE49-F238E27FC236}">
              <a16:creationId xmlns:a16="http://schemas.microsoft.com/office/drawing/2014/main" id="{13ADA8CE-0B4E-4C45-A7FC-7088DC26C7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8" name="Line 232">
          <a:extLst>
            <a:ext uri="{FF2B5EF4-FFF2-40B4-BE49-F238E27FC236}">
              <a16:creationId xmlns:a16="http://schemas.microsoft.com/office/drawing/2014/main" id="{3C9672A1-C7D7-4C62-9194-15D09E7D18E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49" name="Line 233">
          <a:extLst>
            <a:ext uri="{FF2B5EF4-FFF2-40B4-BE49-F238E27FC236}">
              <a16:creationId xmlns:a16="http://schemas.microsoft.com/office/drawing/2014/main" id="{F73E8587-47E0-45FE-B145-A713B6B6FA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0" name="Line 234">
          <a:extLst>
            <a:ext uri="{FF2B5EF4-FFF2-40B4-BE49-F238E27FC236}">
              <a16:creationId xmlns:a16="http://schemas.microsoft.com/office/drawing/2014/main" id="{2332264D-4A07-4A1F-92E7-5C45BCE1A6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1" name="Line 235">
          <a:extLst>
            <a:ext uri="{FF2B5EF4-FFF2-40B4-BE49-F238E27FC236}">
              <a16:creationId xmlns:a16="http://schemas.microsoft.com/office/drawing/2014/main" id="{9D3EE250-71FE-4260-A641-D394E2A339E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2" name="Line 236">
          <a:extLst>
            <a:ext uri="{FF2B5EF4-FFF2-40B4-BE49-F238E27FC236}">
              <a16:creationId xmlns:a16="http://schemas.microsoft.com/office/drawing/2014/main" id="{72989B53-71C8-437D-8D91-BC13A9D5CE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3" name="Line 237">
          <a:extLst>
            <a:ext uri="{FF2B5EF4-FFF2-40B4-BE49-F238E27FC236}">
              <a16:creationId xmlns:a16="http://schemas.microsoft.com/office/drawing/2014/main" id="{3DDDDC88-72C1-48C1-A6AB-4C0FE22B138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4" name="Line 238">
          <a:extLst>
            <a:ext uri="{FF2B5EF4-FFF2-40B4-BE49-F238E27FC236}">
              <a16:creationId xmlns:a16="http://schemas.microsoft.com/office/drawing/2014/main" id="{41918EF7-62B5-4F37-B743-AA56D3F5A7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5" name="Line 239">
          <a:extLst>
            <a:ext uri="{FF2B5EF4-FFF2-40B4-BE49-F238E27FC236}">
              <a16:creationId xmlns:a16="http://schemas.microsoft.com/office/drawing/2014/main" id="{7843346E-EA7B-42AE-B2AD-7F4226DAAF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6" name="Line 240">
          <a:extLst>
            <a:ext uri="{FF2B5EF4-FFF2-40B4-BE49-F238E27FC236}">
              <a16:creationId xmlns:a16="http://schemas.microsoft.com/office/drawing/2014/main" id="{B2F0DD43-3476-4BF8-A091-61C51A77C7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7" name="Line 241">
          <a:extLst>
            <a:ext uri="{FF2B5EF4-FFF2-40B4-BE49-F238E27FC236}">
              <a16:creationId xmlns:a16="http://schemas.microsoft.com/office/drawing/2014/main" id="{A816694F-F47B-4D4F-A8DD-20BB0547FC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8" name="Line 242">
          <a:extLst>
            <a:ext uri="{FF2B5EF4-FFF2-40B4-BE49-F238E27FC236}">
              <a16:creationId xmlns:a16="http://schemas.microsoft.com/office/drawing/2014/main" id="{380EB043-C804-4877-8B20-D35B42D6B4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59" name="Line 243">
          <a:extLst>
            <a:ext uri="{FF2B5EF4-FFF2-40B4-BE49-F238E27FC236}">
              <a16:creationId xmlns:a16="http://schemas.microsoft.com/office/drawing/2014/main" id="{539FC2AC-DFA5-44E4-B29F-532137AFCDC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0" name="Line 244">
          <a:extLst>
            <a:ext uri="{FF2B5EF4-FFF2-40B4-BE49-F238E27FC236}">
              <a16:creationId xmlns:a16="http://schemas.microsoft.com/office/drawing/2014/main" id="{8C4AFD63-741A-4696-B33E-B9D278A9DAC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1" name="Line 245">
          <a:extLst>
            <a:ext uri="{FF2B5EF4-FFF2-40B4-BE49-F238E27FC236}">
              <a16:creationId xmlns:a16="http://schemas.microsoft.com/office/drawing/2014/main" id="{78F01FAA-EF52-49F3-9059-3BC8D58933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2" name="Line 246">
          <a:extLst>
            <a:ext uri="{FF2B5EF4-FFF2-40B4-BE49-F238E27FC236}">
              <a16:creationId xmlns:a16="http://schemas.microsoft.com/office/drawing/2014/main" id="{BA165C23-43CB-4284-9AA3-86F72F82A63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3" name="Line 247">
          <a:extLst>
            <a:ext uri="{FF2B5EF4-FFF2-40B4-BE49-F238E27FC236}">
              <a16:creationId xmlns:a16="http://schemas.microsoft.com/office/drawing/2014/main" id="{D1398DA6-5676-4564-94C6-F7C6EDBE5F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4" name="Line 248">
          <a:extLst>
            <a:ext uri="{FF2B5EF4-FFF2-40B4-BE49-F238E27FC236}">
              <a16:creationId xmlns:a16="http://schemas.microsoft.com/office/drawing/2014/main" id="{176D9B13-17BB-4599-915D-7DDB996B1EC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5" name="Line 249">
          <a:extLst>
            <a:ext uri="{FF2B5EF4-FFF2-40B4-BE49-F238E27FC236}">
              <a16:creationId xmlns:a16="http://schemas.microsoft.com/office/drawing/2014/main" id="{1B66685E-CF85-4E6E-A3E1-6A73CA7AE5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6" name="Line 250">
          <a:extLst>
            <a:ext uri="{FF2B5EF4-FFF2-40B4-BE49-F238E27FC236}">
              <a16:creationId xmlns:a16="http://schemas.microsoft.com/office/drawing/2014/main" id="{3267E2FA-5FAA-41ED-A70D-8D906CA0295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7" name="Line 251">
          <a:extLst>
            <a:ext uri="{FF2B5EF4-FFF2-40B4-BE49-F238E27FC236}">
              <a16:creationId xmlns:a16="http://schemas.microsoft.com/office/drawing/2014/main" id="{12832CE0-E667-44A5-A697-8E8F72F58E6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8" name="Line 252">
          <a:extLst>
            <a:ext uri="{FF2B5EF4-FFF2-40B4-BE49-F238E27FC236}">
              <a16:creationId xmlns:a16="http://schemas.microsoft.com/office/drawing/2014/main" id="{79B045C6-FF30-4544-A705-2AFA939B77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69" name="Line 253">
          <a:extLst>
            <a:ext uri="{FF2B5EF4-FFF2-40B4-BE49-F238E27FC236}">
              <a16:creationId xmlns:a16="http://schemas.microsoft.com/office/drawing/2014/main" id="{9A5167D8-31D3-4E36-9D58-FFCA937FEDA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0" name="Line 254">
          <a:extLst>
            <a:ext uri="{FF2B5EF4-FFF2-40B4-BE49-F238E27FC236}">
              <a16:creationId xmlns:a16="http://schemas.microsoft.com/office/drawing/2014/main" id="{4073CCA6-51EA-4028-B314-4AA0A3700C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1" name="Line 255">
          <a:extLst>
            <a:ext uri="{FF2B5EF4-FFF2-40B4-BE49-F238E27FC236}">
              <a16:creationId xmlns:a16="http://schemas.microsoft.com/office/drawing/2014/main" id="{5B19FDE7-6C0D-4D2F-B5A5-48C7FBBE43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2" name="Line 256">
          <a:extLst>
            <a:ext uri="{FF2B5EF4-FFF2-40B4-BE49-F238E27FC236}">
              <a16:creationId xmlns:a16="http://schemas.microsoft.com/office/drawing/2014/main" id="{9CB34263-B3CB-4445-878C-248B278BCD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3" name="Line 257">
          <a:extLst>
            <a:ext uri="{FF2B5EF4-FFF2-40B4-BE49-F238E27FC236}">
              <a16:creationId xmlns:a16="http://schemas.microsoft.com/office/drawing/2014/main" id="{6E18337A-2AB3-4E0C-9483-B47A1C20FF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4" name="Line 258">
          <a:extLst>
            <a:ext uri="{FF2B5EF4-FFF2-40B4-BE49-F238E27FC236}">
              <a16:creationId xmlns:a16="http://schemas.microsoft.com/office/drawing/2014/main" id="{B140BE68-144D-4F27-B968-5922AEE7085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5" name="Line 259">
          <a:extLst>
            <a:ext uri="{FF2B5EF4-FFF2-40B4-BE49-F238E27FC236}">
              <a16:creationId xmlns:a16="http://schemas.microsoft.com/office/drawing/2014/main" id="{EA3165B5-6D06-451E-88CA-BA32DAEE03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6" name="Line 260">
          <a:extLst>
            <a:ext uri="{FF2B5EF4-FFF2-40B4-BE49-F238E27FC236}">
              <a16:creationId xmlns:a16="http://schemas.microsoft.com/office/drawing/2014/main" id="{BE99BE8C-07BC-4BA2-ABDF-0DDCB88B853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7" name="Line 261">
          <a:extLst>
            <a:ext uri="{FF2B5EF4-FFF2-40B4-BE49-F238E27FC236}">
              <a16:creationId xmlns:a16="http://schemas.microsoft.com/office/drawing/2014/main" id="{AF3FB8BA-007D-4746-A02E-223B47057F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8" name="Line 262">
          <a:extLst>
            <a:ext uri="{FF2B5EF4-FFF2-40B4-BE49-F238E27FC236}">
              <a16:creationId xmlns:a16="http://schemas.microsoft.com/office/drawing/2014/main" id="{FE4703DE-63EE-4259-BD37-763453D0B0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79" name="Line 263">
          <a:extLst>
            <a:ext uri="{FF2B5EF4-FFF2-40B4-BE49-F238E27FC236}">
              <a16:creationId xmlns:a16="http://schemas.microsoft.com/office/drawing/2014/main" id="{0765DBA8-F129-4578-B5AB-F7A209B7F75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0" name="Line 264">
          <a:extLst>
            <a:ext uri="{FF2B5EF4-FFF2-40B4-BE49-F238E27FC236}">
              <a16:creationId xmlns:a16="http://schemas.microsoft.com/office/drawing/2014/main" id="{76C74734-28E1-4CC4-9B3E-FEB53D51380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1" name="Line 265">
          <a:extLst>
            <a:ext uri="{FF2B5EF4-FFF2-40B4-BE49-F238E27FC236}">
              <a16:creationId xmlns:a16="http://schemas.microsoft.com/office/drawing/2014/main" id="{9767C55B-4BDD-4BC0-B2D1-DF745CDBC79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2" name="Line 266">
          <a:extLst>
            <a:ext uri="{FF2B5EF4-FFF2-40B4-BE49-F238E27FC236}">
              <a16:creationId xmlns:a16="http://schemas.microsoft.com/office/drawing/2014/main" id="{1615BA94-D597-40B4-B55D-21E63FF73C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3" name="Line 267">
          <a:extLst>
            <a:ext uri="{FF2B5EF4-FFF2-40B4-BE49-F238E27FC236}">
              <a16:creationId xmlns:a16="http://schemas.microsoft.com/office/drawing/2014/main" id="{9F168AA5-541E-4D31-8402-8A2B76E98E1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4" name="Line 268">
          <a:extLst>
            <a:ext uri="{FF2B5EF4-FFF2-40B4-BE49-F238E27FC236}">
              <a16:creationId xmlns:a16="http://schemas.microsoft.com/office/drawing/2014/main" id="{8361E4E2-CFA5-43AC-AF8B-F4B5F9814E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5" name="Line 269">
          <a:extLst>
            <a:ext uri="{FF2B5EF4-FFF2-40B4-BE49-F238E27FC236}">
              <a16:creationId xmlns:a16="http://schemas.microsoft.com/office/drawing/2014/main" id="{E3140B2E-C73E-4B65-A9CF-104A70343BF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6" name="Line 270">
          <a:extLst>
            <a:ext uri="{FF2B5EF4-FFF2-40B4-BE49-F238E27FC236}">
              <a16:creationId xmlns:a16="http://schemas.microsoft.com/office/drawing/2014/main" id="{881979E6-7A65-4D84-8A69-6DFEC8D790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7" name="Line 271">
          <a:extLst>
            <a:ext uri="{FF2B5EF4-FFF2-40B4-BE49-F238E27FC236}">
              <a16:creationId xmlns:a16="http://schemas.microsoft.com/office/drawing/2014/main" id="{5F25F9C7-168C-4187-B8BC-EAE11BA38F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8" name="Line 272">
          <a:extLst>
            <a:ext uri="{FF2B5EF4-FFF2-40B4-BE49-F238E27FC236}">
              <a16:creationId xmlns:a16="http://schemas.microsoft.com/office/drawing/2014/main" id="{C3946C0D-1CEE-499B-B0F9-7260472B0EF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89" name="Line 273">
          <a:extLst>
            <a:ext uri="{FF2B5EF4-FFF2-40B4-BE49-F238E27FC236}">
              <a16:creationId xmlns:a16="http://schemas.microsoft.com/office/drawing/2014/main" id="{A89A4C5F-47EF-4079-A007-D05455C5C1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0" name="Line 274">
          <a:extLst>
            <a:ext uri="{FF2B5EF4-FFF2-40B4-BE49-F238E27FC236}">
              <a16:creationId xmlns:a16="http://schemas.microsoft.com/office/drawing/2014/main" id="{351973EE-AD9C-4C42-9D60-A904CC0383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1" name="Line 275">
          <a:extLst>
            <a:ext uri="{FF2B5EF4-FFF2-40B4-BE49-F238E27FC236}">
              <a16:creationId xmlns:a16="http://schemas.microsoft.com/office/drawing/2014/main" id="{F44FA090-07BE-405B-929A-9B77AFAFFC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2" name="Line 276">
          <a:extLst>
            <a:ext uri="{FF2B5EF4-FFF2-40B4-BE49-F238E27FC236}">
              <a16:creationId xmlns:a16="http://schemas.microsoft.com/office/drawing/2014/main" id="{B46FE821-DD3C-4455-B147-3450FA42A33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3" name="Line 277">
          <a:extLst>
            <a:ext uri="{FF2B5EF4-FFF2-40B4-BE49-F238E27FC236}">
              <a16:creationId xmlns:a16="http://schemas.microsoft.com/office/drawing/2014/main" id="{313BFC09-2B02-4C1A-BB77-4392B8A979C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4" name="Line 278">
          <a:extLst>
            <a:ext uri="{FF2B5EF4-FFF2-40B4-BE49-F238E27FC236}">
              <a16:creationId xmlns:a16="http://schemas.microsoft.com/office/drawing/2014/main" id="{AB40D84E-3AE4-4601-9D4B-E844D24CD0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5" name="Line 279">
          <a:extLst>
            <a:ext uri="{FF2B5EF4-FFF2-40B4-BE49-F238E27FC236}">
              <a16:creationId xmlns:a16="http://schemas.microsoft.com/office/drawing/2014/main" id="{60415D30-D79F-4D3A-8BEC-8B54D29608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6" name="Line 280">
          <a:extLst>
            <a:ext uri="{FF2B5EF4-FFF2-40B4-BE49-F238E27FC236}">
              <a16:creationId xmlns:a16="http://schemas.microsoft.com/office/drawing/2014/main" id="{A14C2E84-E94F-4E29-92DE-43B2CB7CA2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7" name="Line 281">
          <a:extLst>
            <a:ext uri="{FF2B5EF4-FFF2-40B4-BE49-F238E27FC236}">
              <a16:creationId xmlns:a16="http://schemas.microsoft.com/office/drawing/2014/main" id="{8330121A-661B-47A7-8C36-42F40AD2F3E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8" name="Line 282">
          <a:extLst>
            <a:ext uri="{FF2B5EF4-FFF2-40B4-BE49-F238E27FC236}">
              <a16:creationId xmlns:a16="http://schemas.microsoft.com/office/drawing/2014/main" id="{032A56E4-AA4E-4D94-B058-B3C6D55E518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499" name="Line 283">
          <a:extLst>
            <a:ext uri="{FF2B5EF4-FFF2-40B4-BE49-F238E27FC236}">
              <a16:creationId xmlns:a16="http://schemas.microsoft.com/office/drawing/2014/main" id="{1A66C40E-549B-4CFF-B5D3-1DD06C3B6CE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0" name="Line 284">
          <a:extLst>
            <a:ext uri="{FF2B5EF4-FFF2-40B4-BE49-F238E27FC236}">
              <a16:creationId xmlns:a16="http://schemas.microsoft.com/office/drawing/2014/main" id="{4FBF5901-9559-48C5-918C-BFFC9E23F9D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1" name="Line 285">
          <a:extLst>
            <a:ext uri="{FF2B5EF4-FFF2-40B4-BE49-F238E27FC236}">
              <a16:creationId xmlns:a16="http://schemas.microsoft.com/office/drawing/2014/main" id="{159A94E9-45BF-4274-8451-A5501F2029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2" name="Line 286">
          <a:extLst>
            <a:ext uri="{FF2B5EF4-FFF2-40B4-BE49-F238E27FC236}">
              <a16:creationId xmlns:a16="http://schemas.microsoft.com/office/drawing/2014/main" id="{3C839E8F-3151-493D-B3CC-ECF280D576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3" name="Line 287">
          <a:extLst>
            <a:ext uri="{FF2B5EF4-FFF2-40B4-BE49-F238E27FC236}">
              <a16:creationId xmlns:a16="http://schemas.microsoft.com/office/drawing/2014/main" id="{A3102931-8780-45FB-91D1-2062765517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4" name="Line 288">
          <a:extLst>
            <a:ext uri="{FF2B5EF4-FFF2-40B4-BE49-F238E27FC236}">
              <a16:creationId xmlns:a16="http://schemas.microsoft.com/office/drawing/2014/main" id="{C15EC892-2720-4D52-9E1D-83C7F6259CE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5" name="Line 289">
          <a:extLst>
            <a:ext uri="{FF2B5EF4-FFF2-40B4-BE49-F238E27FC236}">
              <a16:creationId xmlns:a16="http://schemas.microsoft.com/office/drawing/2014/main" id="{0581346E-D5DD-4274-9204-8174B953ED3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6" name="Line 290">
          <a:extLst>
            <a:ext uri="{FF2B5EF4-FFF2-40B4-BE49-F238E27FC236}">
              <a16:creationId xmlns:a16="http://schemas.microsoft.com/office/drawing/2014/main" id="{55A23553-5194-437A-870A-72E2345200E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7" name="Line 291">
          <a:extLst>
            <a:ext uri="{FF2B5EF4-FFF2-40B4-BE49-F238E27FC236}">
              <a16:creationId xmlns:a16="http://schemas.microsoft.com/office/drawing/2014/main" id="{14D9425F-60C6-447F-B4B4-67F2307515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8" name="Line 292">
          <a:extLst>
            <a:ext uri="{FF2B5EF4-FFF2-40B4-BE49-F238E27FC236}">
              <a16:creationId xmlns:a16="http://schemas.microsoft.com/office/drawing/2014/main" id="{7BC48F25-D180-43A1-B801-AFE94C772CA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09" name="Line 293">
          <a:extLst>
            <a:ext uri="{FF2B5EF4-FFF2-40B4-BE49-F238E27FC236}">
              <a16:creationId xmlns:a16="http://schemas.microsoft.com/office/drawing/2014/main" id="{4911CC38-B3CE-4658-A5BB-7A3A2C7122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0" name="Line 294">
          <a:extLst>
            <a:ext uri="{FF2B5EF4-FFF2-40B4-BE49-F238E27FC236}">
              <a16:creationId xmlns:a16="http://schemas.microsoft.com/office/drawing/2014/main" id="{C7C820D7-27A6-4473-9AB9-906B85C092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1" name="Line 295">
          <a:extLst>
            <a:ext uri="{FF2B5EF4-FFF2-40B4-BE49-F238E27FC236}">
              <a16:creationId xmlns:a16="http://schemas.microsoft.com/office/drawing/2014/main" id="{137B8349-80B7-41A4-9767-7397EF873F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2" name="Line 296">
          <a:extLst>
            <a:ext uri="{FF2B5EF4-FFF2-40B4-BE49-F238E27FC236}">
              <a16:creationId xmlns:a16="http://schemas.microsoft.com/office/drawing/2014/main" id="{7BF36479-7095-4D0E-A06F-A0AFF37C9AF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3" name="Line 297">
          <a:extLst>
            <a:ext uri="{FF2B5EF4-FFF2-40B4-BE49-F238E27FC236}">
              <a16:creationId xmlns:a16="http://schemas.microsoft.com/office/drawing/2014/main" id="{850A0D44-BC29-4FD5-BFD1-39C5B50E25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4" name="Line 298">
          <a:extLst>
            <a:ext uri="{FF2B5EF4-FFF2-40B4-BE49-F238E27FC236}">
              <a16:creationId xmlns:a16="http://schemas.microsoft.com/office/drawing/2014/main" id="{A878EE4E-6AC9-4B6D-9DD9-4B8A6E8CB60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5" name="Line 170">
          <a:extLst>
            <a:ext uri="{FF2B5EF4-FFF2-40B4-BE49-F238E27FC236}">
              <a16:creationId xmlns:a16="http://schemas.microsoft.com/office/drawing/2014/main" id="{8B4B9FAD-D789-43F0-BFD7-AA6F8C0C12F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6" name="Line 171">
          <a:extLst>
            <a:ext uri="{FF2B5EF4-FFF2-40B4-BE49-F238E27FC236}">
              <a16:creationId xmlns:a16="http://schemas.microsoft.com/office/drawing/2014/main" id="{A0065C89-836B-4A9D-BFF5-EA14DBBC331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7" name="Line 172">
          <a:extLst>
            <a:ext uri="{FF2B5EF4-FFF2-40B4-BE49-F238E27FC236}">
              <a16:creationId xmlns:a16="http://schemas.microsoft.com/office/drawing/2014/main" id="{7C7484E6-81FE-40D3-904A-001BD135403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8" name="Line 173">
          <a:extLst>
            <a:ext uri="{FF2B5EF4-FFF2-40B4-BE49-F238E27FC236}">
              <a16:creationId xmlns:a16="http://schemas.microsoft.com/office/drawing/2014/main" id="{12C91084-0747-4A16-9D78-D078511F62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19" name="Line 174">
          <a:extLst>
            <a:ext uri="{FF2B5EF4-FFF2-40B4-BE49-F238E27FC236}">
              <a16:creationId xmlns:a16="http://schemas.microsoft.com/office/drawing/2014/main" id="{9A31C038-A7CE-41A8-86F4-51CDCBD168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0" name="Line 175">
          <a:extLst>
            <a:ext uri="{FF2B5EF4-FFF2-40B4-BE49-F238E27FC236}">
              <a16:creationId xmlns:a16="http://schemas.microsoft.com/office/drawing/2014/main" id="{FDA070D0-D1C1-4BC9-AADC-D55E93BD01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1" name="Line 176">
          <a:extLst>
            <a:ext uri="{FF2B5EF4-FFF2-40B4-BE49-F238E27FC236}">
              <a16:creationId xmlns:a16="http://schemas.microsoft.com/office/drawing/2014/main" id="{E9AB80BA-9272-47E9-98B9-541F924919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2" name="Line 177">
          <a:extLst>
            <a:ext uri="{FF2B5EF4-FFF2-40B4-BE49-F238E27FC236}">
              <a16:creationId xmlns:a16="http://schemas.microsoft.com/office/drawing/2014/main" id="{49A1E741-A817-40B3-BB61-E2D5DF0AB3C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3" name="Line 178">
          <a:extLst>
            <a:ext uri="{FF2B5EF4-FFF2-40B4-BE49-F238E27FC236}">
              <a16:creationId xmlns:a16="http://schemas.microsoft.com/office/drawing/2014/main" id="{C5211FC6-0C5C-4453-A0E8-797B7FA8D56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4" name="Line 179">
          <a:extLst>
            <a:ext uri="{FF2B5EF4-FFF2-40B4-BE49-F238E27FC236}">
              <a16:creationId xmlns:a16="http://schemas.microsoft.com/office/drawing/2014/main" id="{6B96E5B3-1A57-445A-8326-5FAF1C53F4A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5" name="Line 180">
          <a:extLst>
            <a:ext uri="{FF2B5EF4-FFF2-40B4-BE49-F238E27FC236}">
              <a16:creationId xmlns:a16="http://schemas.microsoft.com/office/drawing/2014/main" id="{D94420CD-15FE-4EFA-A3E8-95687CA56E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6" name="Line 181">
          <a:extLst>
            <a:ext uri="{FF2B5EF4-FFF2-40B4-BE49-F238E27FC236}">
              <a16:creationId xmlns:a16="http://schemas.microsoft.com/office/drawing/2014/main" id="{8DA010B2-7C92-45B9-8770-1B53F4CAC7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7" name="Line 182">
          <a:extLst>
            <a:ext uri="{FF2B5EF4-FFF2-40B4-BE49-F238E27FC236}">
              <a16:creationId xmlns:a16="http://schemas.microsoft.com/office/drawing/2014/main" id="{AA2A48DD-89DF-4E54-8298-2F8478380AA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8" name="Line 183">
          <a:extLst>
            <a:ext uri="{FF2B5EF4-FFF2-40B4-BE49-F238E27FC236}">
              <a16:creationId xmlns:a16="http://schemas.microsoft.com/office/drawing/2014/main" id="{A04840F6-294B-48DD-9205-908461D075B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29" name="Line 184">
          <a:extLst>
            <a:ext uri="{FF2B5EF4-FFF2-40B4-BE49-F238E27FC236}">
              <a16:creationId xmlns:a16="http://schemas.microsoft.com/office/drawing/2014/main" id="{F1656E4C-47F7-468A-9330-963144C090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0" name="Line 185">
          <a:extLst>
            <a:ext uri="{FF2B5EF4-FFF2-40B4-BE49-F238E27FC236}">
              <a16:creationId xmlns:a16="http://schemas.microsoft.com/office/drawing/2014/main" id="{B336F43E-3C16-4F2B-B4B0-CB3716BB20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1" name="Line 186">
          <a:extLst>
            <a:ext uri="{FF2B5EF4-FFF2-40B4-BE49-F238E27FC236}">
              <a16:creationId xmlns:a16="http://schemas.microsoft.com/office/drawing/2014/main" id="{12AC094F-5778-4EA4-BFC7-967EE8D472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2" name="Line 187">
          <a:extLst>
            <a:ext uri="{FF2B5EF4-FFF2-40B4-BE49-F238E27FC236}">
              <a16:creationId xmlns:a16="http://schemas.microsoft.com/office/drawing/2014/main" id="{D78150DA-FC91-42B7-9E30-C918FA7541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3" name="Line 188">
          <a:extLst>
            <a:ext uri="{FF2B5EF4-FFF2-40B4-BE49-F238E27FC236}">
              <a16:creationId xmlns:a16="http://schemas.microsoft.com/office/drawing/2014/main" id="{8B4E573B-5298-48D4-A126-B7DCDFD178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4" name="Line 189">
          <a:extLst>
            <a:ext uri="{FF2B5EF4-FFF2-40B4-BE49-F238E27FC236}">
              <a16:creationId xmlns:a16="http://schemas.microsoft.com/office/drawing/2014/main" id="{C39D902C-3A2F-40B1-909C-FC3F599AC9D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5" name="Line 190">
          <a:extLst>
            <a:ext uri="{FF2B5EF4-FFF2-40B4-BE49-F238E27FC236}">
              <a16:creationId xmlns:a16="http://schemas.microsoft.com/office/drawing/2014/main" id="{FB7D87A8-563F-4E58-9878-14B8D4DB9D3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6" name="Line 191">
          <a:extLst>
            <a:ext uri="{FF2B5EF4-FFF2-40B4-BE49-F238E27FC236}">
              <a16:creationId xmlns:a16="http://schemas.microsoft.com/office/drawing/2014/main" id="{3E649F02-8BFE-416A-BFF4-3A2B8894D0B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7" name="Line 192">
          <a:extLst>
            <a:ext uri="{FF2B5EF4-FFF2-40B4-BE49-F238E27FC236}">
              <a16:creationId xmlns:a16="http://schemas.microsoft.com/office/drawing/2014/main" id="{CF78B50E-514A-45AE-A736-72085377F5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8" name="Line 193">
          <a:extLst>
            <a:ext uri="{FF2B5EF4-FFF2-40B4-BE49-F238E27FC236}">
              <a16:creationId xmlns:a16="http://schemas.microsoft.com/office/drawing/2014/main" id="{53FABA50-E5C8-4BB6-98B1-25BBAAEA7BC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39" name="Line 194">
          <a:extLst>
            <a:ext uri="{FF2B5EF4-FFF2-40B4-BE49-F238E27FC236}">
              <a16:creationId xmlns:a16="http://schemas.microsoft.com/office/drawing/2014/main" id="{163C1BE7-A7E4-47B9-A7D9-20BA395CB4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0" name="Line 195">
          <a:extLst>
            <a:ext uri="{FF2B5EF4-FFF2-40B4-BE49-F238E27FC236}">
              <a16:creationId xmlns:a16="http://schemas.microsoft.com/office/drawing/2014/main" id="{AF8DE46C-390E-437D-BB4E-E77FC56307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1" name="Line 196">
          <a:extLst>
            <a:ext uri="{FF2B5EF4-FFF2-40B4-BE49-F238E27FC236}">
              <a16:creationId xmlns:a16="http://schemas.microsoft.com/office/drawing/2014/main" id="{973D4FEF-335D-4490-8A03-AA1B528ABD6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2" name="Line 197">
          <a:extLst>
            <a:ext uri="{FF2B5EF4-FFF2-40B4-BE49-F238E27FC236}">
              <a16:creationId xmlns:a16="http://schemas.microsoft.com/office/drawing/2014/main" id="{CE70C5F9-DC50-471E-9CF4-D8AEF98A6B6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3" name="Line 198">
          <a:extLst>
            <a:ext uri="{FF2B5EF4-FFF2-40B4-BE49-F238E27FC236}">
              <a16:creationId xmlns:a16="http://schemas.microsoft.com/office/drawing/2014/main" id="{01950314-90AF-42DD-AD0E-754BB3C4EE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4" name="Line 199">
          <a:extLst>
            <a:ext uri="{FF2B5EF4-FFF2-40B4-BE49-F238E27FC236}">
              <a16:creationId xmlns:a16="http://schemas.microsoft.com/office/drawing/2014/main" id="{1FB7309B-B846-4BD2-A2CF-B3A7C063C3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5" name="Line 200">
          <a:extLst>
            <a:ext uri="{FF2B5EF4-FFF2-40B4-BE49-F238E27FC236}">
              <a16:creationId xmlns:a16="http://schemas.microsoft.com/office/drawing/2014/main" id="{F0E051A6-C655-4F14-BEAA-F6B8508C784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6" name="Line 201">
          <a:extLst>
            <a:ext uri="{FF2B5EF4-FFF2-40B4-BE49-F238E27FC236}">
              <a16:creationId xmlns:a16="http://schemas.microsoft.com/office/drawing/2014/main" id="{865F3EF1-3CF1-40AB-A069-0955C59FFB6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7" name="Line 202">
          <a:extLst>
            <a:ext uri="{FF2B5EF4-FFF2-40B4-BE49-F238E27FC236}">
              <a16:creationId xmlns:a16="http://schemas.microsoft.com/office/drawing/2014/main" id="{12E95E62-9CEE-4BB8-83B5-6114F5D1B5E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8" name="Line 203">
          <a:extLst>
            <a:ext uri="{FF2B5EF4-FFF2-40B4-BE49-F238E27FC236}">
              <a16:creationId xmlns:a16="http://schemas.microsoft.com/office/drawing/2014/main" id="{84110EF9-E984-4B74-BB45-7DAF77AF68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49" name="Line 204">
          <a:extLst>
            <a:ext uri="{FF2B5EF4-FFF2-40B4-BE49-F238E27FC236}">
              <a16:creationId xmlns:a16="http://schemas.microsoft.com/office/drawing/2014/main" id="{01CAD1EC-59B0-44F2-BBC0-27FCBA0F35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0" name="Line 205">
          <a:extLst>
            <a:ext uri="{FF2B5EF4-FFF2-40B4-BE49-F238E27FC236}">
              <a16:creationId xmlns:a16="http://schemas.microsoft.com/office/drawing/2014/main" id="{F6A09577-B153-412C-8FDA-A658961A19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1" name="Line 206">
          <a:extLst>
            <a:ext uri="{FF2B5EF4-FFF2-40B4-BE49-F238E27FC236}">
              <a16:creationId xmlns:a16="http://schemas.microsoft.com/office/drawing/2014/main" id="{4214D040-6796-4C4D-A588-29CA1586A41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2" name="Line 207">
          <a:extLst>
            <a:ext uri="{FF2B5EF4-FFF2-40B4-BE49-F238E27FC236}">
              <a16:creationId xmlns:a16="http://schemas.microsoft.com/office/drawing/2014/main" id="{C635655F-E965-4FB1-87B1-2D38ADC7639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3" name="Line 208">
          <a:extLst>
            <a:ext uri="{FF2B5EF4-FFF2-40B4-BE49-F238E27FC236}">
              <a16:creationId xmlns:a16="http://schemas.microsoft.com/office/drawing/2014/main" id="{C84B7A10-FA5F-4821-BD8D-98DA6CDE079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4" name="Line 209">
          <a:extLst>
            <a:ext uri="{FF2B5EF4-FFF2-40B4-BE49-F238E27FC236}">
              <a16:creationId xmlns:a16="http://schemas.microsoft.com/office/drawing/2014/main" id="{897B64F0-7E54-40D9-9BEC-21C4104651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5" name="Line 210">
          <a:extLst>
            <a:ext uri="{FF2B5EF4-FFF2-40B4-BE49-F238E27FC236}">
              <a16:creationId xmlns:a16="http://schemas.microsoft.com/office/drawing/2014/main" id="{511B1B8D-2D89-48AF-A0A5-6D834D5A6C5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6" name="Line 211">
          <a:extLst>
            <a:ext uri="{FF2B5EF4-FFF2-40B4-BE49-F238E27FC236}">
              <a16:creationId xmlns:a16="http://schemas.microsoft.com/office/drawing/2014/main" id="{B058B0C3-C488-49F1-BA3D-543ABFA8AD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7" name="Line 212">
          <a:extLst>
            <a:ext uri="{FF2B5EF4-FFF2-40B4-BE49-F238E27FC236}">
              <a16:creationId xmlns:a16="http://schemas.microsoft.com/office/drawing/2014/main" id="{AEF73A26-D2EE-4325-9D5D-CDB89FE1653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8" name="Line 213">
          <a:extLst>
            <a:ext uri="{FF2B5EF4-FFF2-40B4-BE49-F238E27FC236}">
              <a16:creationId xmlns:a16="http://schemas.microsoft.com/office/drawing/2014/main" id="{36632254-6222-435F-BE2A-8AB30034DD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59" name="Line 214">
          <a:extLst>
            <a:ext uri="{FF2B5EF4-FFF2-40B4-BE49-F238E27FC236}">
              <a16:creationId xmlns:a16="http://schemas.microsoft.com/office/drawing/2014/main" id="{4A726716-FB2B-4977-93FD-54185ED046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0" name="Line 215">
          <a:extLst>
            <a:ext uri="{FF2B5EF4-FFF2-40B4-BE49-F238E27FC236}">
              <a16:creationId xmlns:a16="http://schemas.microsoft.com/office/drawing/2014/main" id="{7D1413DA-A3E9-45E7-893F-88131B8E2F2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1" name="Line 216">
          <a:extLst>
            <a:ext uri="{FF2B5EF4-FFF2-40B4-BE49-F238E27FC236}">
              <a16:creationId xmlns:a16="http://schemas.microsoft.com/office/drawing/2014/main" id="{005FBC84-DF02-43BD-AE3E-21FFB821B79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2" name="Line 217">
          <a:extLst>
            <a:ext uri="{FF2B5EF4-FFF2-40B4-BE49-F238E27FC236}">
              <a16:creationId xmlns:a16="http://schemas.microsoft.com/office/drawing/2014/main" id="{E1985F0C-2B0E-4CA6-996C-AFBBB50615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3" name="Line 218">
          <a:extLst>
            <a:ext uri="{FF2B5EF4-FFF2-40B4-BE49-F238E27FC236}">
              <a16:creationId xmlns:a16="http://schemas.microsoft.com/office/drawing/2014/main" id="{CDB93BE6-77D1-48D8-8530-AC318CB830A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4" name="Line 219">
          <a:extLst>
            <a:ext uri="{FF2B5EF4-FFF2-40B4-BE49-F238E27FC236}">
              <a16:creationId xmlns:a16="http://schemas.microsoft.com/office/drawing/2014/main" id="{F1BBEAAE-9F62-4F7F-9872-258949F89B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5" name="Line 220">
          <a:extLst>
            <a:ext uri="{FF2B5EF4-FFF2-40B4-BE49-F238E27FC236}">
              <a16:creationId xmlns:a16="http://schemas.microsoft.com/office/drawing/2014/main" id="{2358B592-D5C1-45F7-BD65-966F1D40DB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6" name="Line 221">
          <a:extLst>
            <a:ext uri="{FF2B5EF4-FFF2-40B4-BE49-F238E27FC236}">
              <a16:creationId xmlns:a16="http://schemas.microsoft.com/office/drawing/2014/main" id="{198E2585-2332-40C7-B23D-7C31414B48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7" name="Line 222">
          <a:extLst>
            <a:ext uri="{FF2B5EF4-FFF2-40B4-BE49-F238E27FC236}">
              <a16:creationId xmlns:a16="http://schemas.microsoft.com/office/drawing/2014/main" id="{ED4D0673-4578-4DEC-A3F1-FD869FEC14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8" name="Line 223">
          <a:extLst>
            <a:ext uri="{FF2B5EF4-FFF2-40B4-BE49-F238E27FC236}">
              <a16:creationId xmlns:a16="http://schemas.microsoft.com/office/drawing/2014/main" id="{198A60D9-A40F-40C8-8BB2-B69D83515D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69" name="Line 224">
          <a:extLst>
            <a:ext uri="{FF2B5EF4-FFF2-40B4-BE49-F238E27FC236}">
              <a16:creationId xmlns:a16="http://schemas.microsoft.com/office/drawing/2014/main" id="{2F9F951A-8A76-4FB9-887F-460605E48A6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0" name="Line 225">
          <a:extLst>
            <a:ext uri="{FF2B5EF4-FFF2-40B4-BE49-F238E27FC236}">
              <a16:creationId xmlns:a16="http://schemas.microsoft.com/office/drawing/2014/main" id="{7A24B833-4776-4578-BF5A-8BA14A3100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1" name="Line 226">
          <a:extLst>
            <a:ext uri="{FF2B5EF4-FFF2-40B4-BE49-F238E27FC236}">
              <a16:creationId xmlns:a16="http://schemas.microsoft.com/office/drawing/2014/main" id="{5B767CCD-D1C3-4E8D-A7E3-04040E12F3C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2" name="Line 227">
          <a:extLst>
            <a:ext uri="{FF2B5EF4-FFF2-40B4-BE49-F238E27FC236}">
              <a16:creationId xmlns:a16="http://schemas.microsoft.com/office/drawing/2014/main" id="{124E2D21-6FCD-4768-9A7B-CBAF81A33F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3" name="Line 228">
          <a:extLst>
            <a:ext uri="{FF2B5EF4-FFF2-40B4-BE49-F238E27FC236}">
              <a16:creationId xmlns:a16="http://schemas.microsoft.com/office/drawing/2014/main" id="{4E0A29D5-97A2-4189-9629-BF8FDEE0C30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4" name="Line 229">
          <a:extLst>
            <a:ext uri="{FF2B5EF4-FFF2-40B4-BE49-F238E27FC236}">
              <a16:creationId xmlns:a16="http://schemas.microsoft.com/office/drawing/2014/main" id="{4CDD4D40-E0B1-457D-9796-26BFF6DF22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5" name="Line 230">
          <a:extLst>
            <a:ext uri="{FF2B5EF4-FFF2-40B4-BE49-F238E27FC236}">
              <a16:creationId xmlns:a16="http://schemas.microsoft.com/office/drawing/2014/main" id="{8D5D376A-DE47-407E-BB34-D098DD8D34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6" name="Line 231">
          <a:extLst>
            <a:ext uri="{FF2B5EF4-FFF2-40B4-BE49-F238E27FC236}">
              <a16:creationId xmlns:a16="http://schemas.microsoft.com/office/drawing/2014/main" id="{8B289952-48C0-4EF2-A7BB-C330BA73D5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7" name="Line 232">
          <a:extLst>
            <a:ext uri="{FF2B5EF4-FFF2-40B4-BE49-F238E27FC236}">
              <a16:creationId xmlns:a16="http://schemas.microsoft.com/office/drawing/2014/main" id="{56AF2BC9-87E3-480D-8C87-CF2557B4CBA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8" name="Line 233">
          <a:extLst>
            <a:ext uri="{FF2B5EF4-FFF2-40B4-BE49-F238E27FC236}">
              <a16:creationId xmlns:a16="http://schemas.microsoft.com/office/drawing/2014/main" id="{7BE830FE-F0A7-4984-AABA-DF8778B7A5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79" name="Line 234">
          <a:extLst>
            <a:ext uri="{FF2B5EF4-FFF2-40B4-BE49-F238E27FC236}">
              <a16:creationId xmlns:a16="http://schemas.microsoft.com/office/drawing/2014/main" id="{7C4DE4C5-23AF-465F-B72C-B5FE92AA885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0" name="Line 235">
          <a:extLst>
            <a:ext uri="{FF2B5EF4-FFF2-40B4-BE49-F238E27FC236}">
              <a16:creationId xmlns:a16="http://schemas.microsoft.com/office/drawing/2014/main" id="{A1AD757F-089A-4B02-A894-1F174C6C35D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1" name="Line 236">
          <a:extLst>
            <a:ext uri="{FF2B5EF4-FFF2-40B4-BE49-F238E27FC236}">
              <a16:creationId xmlns:a16="http://schemas.microsoft.com/office/drawing/2014/main" id="{B0D340DD-85B5-4069-9D59-2B96A53570B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2" name="Line 237">
          <a:extLst>
            <a:ext uri="{FF2B5EF4-FFF2-40B4-BE49-F238E27FC236}">
              <a16:creationId xmlns:a16="http://schemas.microsoft.com/office/drawing/2014/main" id="{DC2D4F21-F5A8-4726-AE91-A99BB3DA78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3" name="Line 238">
          <a:extLst>
            <a:ext uri="{FF2B5EF4-FFF2-40B4-BE49-F238E27FC236}">
              <a16:creationId xmlns:a16="http://schemas.microsoft.com/office/drawing/2014/main" id="{144C50EC-7057-4252-88E4-830E06F568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4" name="Line 239">
          <a:extLst>
            <a:ext uri="{FF2B5EF4-FFF2-40B4-BE49-F238E27FC236}">
              <a16:creationId xmlns:a16="http://schemas.microsoft.com/office/drawing/2014/main" id="{7EC44B47-1864-4D1F-B9C8-2EA134A2D2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5" name="Line 240">
          <a:extLst>
            <a:ext uri="{FF2B5EF4-FFF2-40B4-BE49-F238E27FC236}">
              <a16:creationId xmlns:a16="http://schemas.microsoft.com/office/drawing/2014/main" id="{BC077E7E-9951-486C-B76C-C3690295D1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6" name="Line 241">
          <a:extLst>
            <a:ext uri="{FF2B5EF4-FFF2-40B4-BE49-F238E27FC236}">
              <a16:creationId xmlns:a16="http://schemas.microsoft.com/office/drawing/2014/main" id="{8085E3BD-0F36-4EC7-B988-C476F72143B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7" name="Line 242">
          <a:extLst>
            <a:ext uri="{FF2B5EF4-FFF2-40B4-BE49-F238E27FC236}">
              <a16:creationId xmlns:a16="http://schemas.microsoft.com/office/drawing/2014/main" id="{C7ADFC89-078F-4EFC-B965-056C19FD2C6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8" name="Line 243">
          <a:extLst>
            <a:ext uri="{FF2B5EF4-FFF2-40B4-BE49-F238E27FC236}">
              <a16:creationId xmlns:a16="http://schemas.microsoft.com/office/drawing/2014/main" id="{2BD03D18-01CF-4C18-A1DD-1957F0CB94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89" name="Line 244">
          <a:extLst>
            <a:ext uri="{FF2B5EF4-FFF2-40B4-BE49-F238E27FC236}">
              <a16:creationId xmlns:a16="http://schemas.microsoft.com/office/drawing/2014/main" id="{1EA4703E-58E9-4CC1-85D6-124B08DF41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0" name="Line 245">
          <a:extLst>
            <a:ext uri="{FF2B5EF4-FFF2-40B4-BE49-F238E27FC236}">
              <a16:creationId xmlns:a16="http://schemas.microsoft.com/office/drawing/2014/main" id="{EAB25091-FFF1-4617-9227-FE73EFE838B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1" name="Line 246">
          <a:extLst>
            <a:ext uri="{FF2B5EF4-FFF2-40B4-BE49-F238E27FC236}">
              <a16:creationId xmlns:a16="http://schemas.microsoft.com/office/drawing/2014/main" id="{177D63E0-7242-4023-88E7-0EACEBF98D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2" name="Line 247">
          <a:extLst>
            <a:ext uri="{FF2B5EF4-FFF2-40B4-BE49-F238E27FC236}">
              <a16:creationId xmlns:a16="http://schemas.microsoft.com/office/drawing/2014/main" id="{4AA7CD59-B6B8-4A7D-BD57-D37809A0C6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3" name="Line 248">
          <a:extLst>
            <a:ext uri="{FF2B5EF4-FFF2-40B4-BE49-F238E27FC236}">
              <a16:creationId xmlns:a16="http://schemas.microsoft.com/office/drawing/2014/main" id="{93AB6470-F772-4CA1-B37B-F1718FDDE2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4" name="Line 249">
          <a:extLst>
            <a:ext uri="{FF2B5EF4-FFF2-40B4-BE49-F238E27FC236}">
              <a16:creationId xmlns:a16="http://schemas.microsoft.com/office/drawing/2014/main" id="{1FD9127F-5E16-440C-AE44-8892A62ED83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5" name="Line 250">
          <a:extLst>
            <a:ext uri="{FF2B5EF4-FFF2-40B4-BE49-F238E27FC236}">
              <a16:creationId xmlns:a16="http://schemas.microsoft.com/office/drawing/2014/main" id="{CC7F0BCF-8EAD-4C80-8F5B-F5C6D383147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6" name="Line 251">
          <a:extLst>
            <a:ext uri="{FF2B5EF4-FFF2-40B4-BE49-F238E27FC236}">
              <a16:creationId xmlns:a16="http://schemas.microsoft.com/office/drawing/2014/main" id="{3BFCB235-ED3B-4355-B52F-37E5DE0344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7" name="Line 252">
          <a:extLst>
            <a:ext uri="{FF2B5EF4-FFF2-40B4-BE49-F238E27FC236}">
              <a16:creationId xmlns:a16="http://schemas.microsoft.com/office/drawing/2014/main" id="{06711584-698C-4DD8-B53E-64598251CE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8" name="Line 253">
          <a:extLst>
            <a:ext uri="{FF2B5EF4-FFF2-40B4-BE49-F238E27FC236}">
              <a16:creationId xmlns:a16="http://schemas.microsoft.com/office/drawing/2014/main" id="{6F192136-66CA-4AFC-B00D-42F3C011316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599" name="Line 254">
          <a:extLst>
            <a:ext uri="{FF2B5EF4-FFF2-40B4-BE49-F238E27FC236}">
              <a16:creationId xmlns:a16="http://schemas.microsoft.com/office/drawing/2014/main" id="{B7ABC59A-A121-4AFD-9C2D-F629DD7FF3C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0" name="Line 255">
          <a:extLst>
            <a:ext uri="{FF2B5EF4-FFF2-40B4-BE49-F238E27FC236}">
              <a16:creationId xmlns:a16="http://schemas.microsoft.com/office/drawing/2014/main" id="{4837E354-3718-4D35-B00A-738FE247C7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1" name="Line 256">
          <a:extLst>
            <a:ext uri="{FF2B5EF4-FFF2-40B4-BE49-F238E27FC236}">
              <a16:creationId xmlns:a16="http://schemas.microsoft.com/office/drawing/2014/main" id="{2D2A21CB-5501-443F-B09C-1F473812653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2" name="Line 257">
          <a:extLst>
            <a:ext uri="{FF2B5EF4-FFF2-40B4-BE49-F238E27FC236}">
              <a16:creationId xmlns:a16="http://schemas.microsoft.com/office/drawing/2014/main" id="{F24FF431-1A6D-42CE-9EB7-D922384DF7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3" name="Line 258">
          <a:extLst>
            <a:ext uri="{FF2B5EF4-FFF2-40B4-BE49-F238E27FC236}">
              <a16:creationId xmlns:a16="http://schemas.microsoft.com/office/drawing/2014/main" id="{7B9229C9-1E3D-4C1A-9D6C-C4102663B5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4" name="Line 259">
          <a:extLst>
            <a:ext uri="{FF2B5EF4-FFF2-40B4-BE49-F238E27FC236}">
              <a16:creationId xmlns:a16="http://schemas.microsoft.com/office/drawing/2014/main" id="{EC209FD1-237A-4951-A084-638C12F144E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5" name="Line 260">
          <a:extLst>
            <a:ext uri="{FF2B5EF4-FFF2-40B4-BE49-F238E27FC236}">
              <a16:creationId xmlns:a16="http://schemas.microsoft.com/office/drawing/2014/main" id="{F0B4F1FF-E5BD-4A01-8207-BB99D9F4285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6" name="Line 261">
          <a:extLst>
            <a:ext uri="{FF2B5EF4-FFF2-40B4-BE49-F238E27FC236}">
              <a16:creationId xmlns:a16="http://schemas.microsoft.com/office/drawing/2014/main" id="{D2F5C0FF-D9FB-4072-8954-346BCFE7C6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7" name="Line 262">
          <a:extLst>
            <a:ext uri="{FF2B5EF4-FFF2-40B4-BE49-F238E27FC236}">
              <a16:creationId xmlns:a16="http://schemas.microsoft.com/office/drawing/2014/main" id="{FE835AB3-DCE4-44C4-BD27-863B44FC25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8" name="Line 263">
          <a:extLst>
            <a:ext uri="{FF2B5EF4-FFF2-40B4-BE49-F238E27FC236}">
              <a16:creationId xmlns:a16="http://schemas.microsoft.com/office/drawing/2014/main" id="{1910FEEB-4D9C-4EE3-91F4-6BFAEAFFAD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09" name="Line 264">
          <a:extLst>
            <a:ext uri="{FF2B5EF4-FFF2-40B4-BE49-F238E27FC236}">
              <a16:creationId xmlns:a16="http://schemas.microsoft.com/office/drawing/2014/main" id="{9A8124E3-A614-4461-BC80-F519071CC2D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0" name="Line 265">
          <a:extLst>
            <a:ext uri="{FF2B5EF4-FFF2-40B4-BE49-F238E27FC236}">
              <a16:creationId xmlns:a16="http://schemas.microsoft.com/office/drawing/2014/main" id="{23B34216-B686-4AED-9730-A3DF7EF47C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1" name="Line 266">
          <a:extLst>
            <a:ext uri="{FF2B5EF4-FFF2-40B4-BE49-F238E27FC236}">
              <a16:creationId xmlns:a16="http://schemas.microsoft.com/office/drawing/2014/main" id="{024A4310-8A56-43FF-8E39-2FA96EB647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2" name="Line 267">
          <a:extLst>
            <a:ext uri="{FF2B5EF4-FFF2-40B4-BE49-F238E27FC236}">
              <a16:creationId xmlns:a16="http://schemas.microsoft.com/office/drawing/2014/main" id="{9C14CEEF-C460-46C9-9FDE-907547108EA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3" name="Line 268">
          <a:extLst>
            <a:ext uri="{FF2B5EF4-FFF2-40B4-BE49-F238E27FC236}">
              <a16:creationId xmlns:a16="http://schemas.microsoft.com/office/drawing/2014/main" id="{2A8358D3-4673-4D6D-8842-38413B044CA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4" name="Line 269">
          <a:extLst>
            <a:ext uri="{FF2B5EF4-FFF2-40B4-BE49-F238E27FC236}">
              <a16:creationId xmlns:a16="http://schemas.microsoft.com/office/drawing/2014/main" id="{7EDCAE43-0F3E-429C-B2DE-240D93D519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5" name="Line 270">
          <a:extLst>
            <a:ext uri="{FF2B5EF4-FFF2-40B4-BE49-F238E27FC236}">
              <a16:creationId xmlns:a16="http://schemas.microsoft.com/office/drawing/2014/main" id="{E6DD9FD9-5EC4-4E75-A72C-C5DBAA18EE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6" name="Line 271">
          <a:extLst>
            <a:ext uri="{FF2B5EF4-FFF2-40B4-BE49-F238E27FC236}">
              <a16:creationId xmlns:a16="http://schemas.microsoft.com/office/drawing/2014/main" id="{41ED95AD-F090-463D-912E-9D6FC454A89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7" name="Line 272">
          <a:extLst>
            <a:ext uri="{FF2B5EF4-FFF2-40B4-BE49-F238E27FC236}">
              <a16:creationId xmlns:a16="http://schemas.microsoft.com/office/drawing/2014/main" id="{C11E1370-FE7F-4E7A-8487-A14BB6A4093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8" name="Line 273">
          <a:extLst>
            <a:ext uri="{FF2B5EF4-FFF2-40B4-BE49-F238E27FC236}">
              <a16:creationId xmlns:a16="http://schemas.microsoft.com/office/drawing/2014/main" id="{45E28185-6961-4542-9D22-E86C35BB6C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19" name="Line 274">
          <a:extLst>
            <a:ext uri="{FF2B5EF4-FFF2-40B4-BE49-F238E27FC236}">
              <a16:creationId xmlns:a16="http://schemas.microsoft.com/office/drawing/2014/main" id="{3563C81E-5B6E-4F02-86DC-01E3F8909A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0" name="Line 275">
          <a:extLst>
            <a:ext uri="{FF2B5EF4-FFF2-40B4-BE49-F238E27FC236}">
              <a16:creationId xmlns:a16="http://schemas.microsoft.com/office/drawing/2014/main" id="{2908ED07-E868-468F-8745-8640FC6792E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1" name="Line 276">
          <a:extLst>
            <a:ext uri="{FF2B5EF4-FFF2-40B4-BE49-F238E27FC236}">
              <a16:creationId xmlns:a16="http://schemas.microsoft.com/office/drawing/2014/main" id="{A29B039D-9D47-45D7-9AB5-446FA4AFE8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2" name="Line 277">
          <a:extLst>
            <a:ext uri="{FF2B5EF4-FFF2-40B4-BE49-F238E27FC236}">
              <a16:creationId xmlns:a16="http://schemas.microsoft.com/office/drawing/2014/main" id="{9E228271-5AD6-4845-A513-01C9803167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3" name="Line 278">
          <a:extLst>
            <a:ext uri="{FF2B5EF4-FFF2-40B4-BE49-F238E27FC236}">
              <a16:creationId xmlns:a16="http://schemas.microsoft.com/office/drawing/2014/main" id="{FB386AC0-606D-4337-8C21-21D4E93CF9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4" name="Line 279">
          <a:extLst>
            <a:ext uri="{FF2B5EF4-FFF2-40B4-BE49-F238E27FC236}">
              <a16:creationId xmlns:a16="http://schemas.microsoft.com/office/drawing/2014/main" id="{E6B51715-FDB9-4FF1-A88D-D94F315C84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5" name="Line 280">
          <a:extLst>
            <a:ext uri="{FF2B5EF4-FFF2-40B4-BE49-F238E27FC236}">
              <a16:creationId xmlns:a16="http://schemas.microsoft.com/office/drawing/2014/main" id="{94387275-9EAE-4CB5-85FF-CBE297FE04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6" name="Line 281">
          <a:extLst>
            <a:ext uri="{FF2B5EF4-FFF2-40B4-BE49-F238E27FC236}">
              <a16:creationId xmlns:a16="http://schemas.microsoft.com/office/drawing/2014/main" id="{93257E36-E02B-4146-A293-FD5E6BEE6B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7" name="Line 282">
          <a:extLst>
            <a:ext uri="{FF2B5EF4-FFF2-40B4-BE49-F238E27FC236}">
              <a16:creationId xmlns:a16="http://schemas.microsoft.com/office/drawing/2014/main" id="{476E33A0-86F1-49E7-A13B-9C3CC7586DA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8" name="Line 283">
          <a:extLst>
            <a:ext uri="{FF2B5EF4-FFF2-40B4-BE49-F238E27FC236}">
              <a16:creationId xmlns:a16="http://schemas.microsoft.com/office/drawing/2014/main" id="{35AFC58B-137B-4D76-9A21-5E92F04C2C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29" name="Line 284">
          <a:extLst>
            <a:ext uri="{FF2B5EF4-FFF2-40B4-BE49-F238E27FC236}">
              <a16:creationId xmlns:a16="http://schemas.microsoft.com/office/drawing/2014/main" id="{949BB70A-1C34-4DFF-BE95-681D0BD20D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0" name="Line 285">
          <a:extLst>
            <a:ext uri="{FF2B5EF4-FFF2-40B4-BE49-F238E27FC236}">
              <a16:creationId xmlns:a16="http://schemas.microsoft.com/office/drawing/2014/main" id="{666F5B9B-5EE7-4F90-864D-11BAC0C220F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1" name="Line 286">
          <a:extLst>
            <a:ext uri="{FF2B5EF4-FFF2-40B4-BE49-F238E27FC236}">
              <a16:creationId xmlns:a16="http://schemas.microsoft.com/office/drawing/2014/main" id="{43F0A448-C10A-447C-8DF1-3F1CC6B3D09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2" name="Line 287">
          <a:extLst>
            <a:ext uri="{FF2B5EF4-FFF2-40B4-BE49-F238E27FC236}">
              <a16:creationId xmlns:a16="http://schemas.microsoft.com/office/drawing/2014/main" id="{519A5BF7-05FE-4537-95AF-ABD8F29ED88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3" name="Line 288">
          <a:extLst>
            <a:ext uri="{FF2B5EF4-FFF2-40B4-BE49-F238E27FC236}">
              <a16:creationId xmlns:a16="http://schemas.microsoft.com/office/drawing/2014/main" id="{B628F283-26EC-4714-B997-E50F08512A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4" name="Line 289">
          <a:extLst>
            <a:ext uri="{FF2B5EF4-FFF2-40B4-BE49-F238E27FC236}">
              <a16:creationId xmlns:a16="http://schemas.microsoft.com/office/drawing/2014/main" id="{06CD8A47-CE13-49B3-9F70-7CC9758F9ED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5" name="Line 290">
          <a:extLst>
            <a:ext uri="{FF2B5EF4-FFF2-40B4-BE49-F238E27FC236}">
              <a16:creationId xmlns:a16="http://schemas.microsoft.com/office/drawing/2014/main" id="{81CF7A57-C80C-450C-A602-A9754665DE1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6" name="Line 291">
          <a:extLst>
            <a:ext uri="{FF2B5EF4-FFF2-40B4-BE49-F238E27FC236}">
              <a16:creationId xmlns:a16="http://schemas.microsoft.com/office/drawing/2014/main" id="{C872238B-F28A-4078-B204-D0BA37A2EC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7" name="Line 292">
          <a:extLst>
            <a:ext uri="{FF2B5EF4-FFF2-40B4-BE49-F238E27FC236}">
              <a16:creationId xmlns:a16="http://schemas.microsoft.com/office/drawing/2014/main" id="{B29B209D-F35E-4232-B7B0-120630F293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8" name="Line 293">
          <a:extLst>
            <a:ext uri="{FF2B5EF4-FFF2-40B4-BE49-F238E27FC236}">
              <a16:creationId xmlns:a16="http://schemas.microsoft.com/office/drawing/2014/main" id="{04CBF9B6-D45C-41F1-AD33-5C21F927C2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39" name="Line 294">
          <a:extLst>
            <a:ext uri="{FF2B5EF4-FFF2-40B4-BE49-F238E27FC236}">
              <a16:creationId xmlns:a16="http://schemas.microsoft.com/office/drawing/2014/main" id="{1F520C70-CF03-437E-8F3F-F0796E55BC3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0" name="Line 295">
          <a:extLst>
            <a:ext uri="{FF2B5EF4-FFF2-40B4-BE49-F238E27FC236}">
              <a16:creationId xmlns:a16="http://schemas.microsoft.com/office/drawing/2014/main" id="{AA24C4B5-B30E-41DE-9F4C-21D8964DA8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1" name="Line 296">
          <a:extLst>
            <a:ext uri="{FF2B5EF4-FFF2-40B4-BE49-F238E27FC236}">
              <a16:creationId xmlns:a16="http://schemas.microsoft.com/office/drawing/2014/main" id="{92386B2A-4576-4F27-A070-12F6E349D50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2" name="Line 297">
          <a:extLst>
            <a:ext uri="{FF2B5EF4-FFF2-40B4-BE49-F238E27FC236}">
              <a16:creationId xmlns:a16="http://schemas.microsoft.com/office/drawing/2014/main" id="{0E8AE9BB-3A72-46CC-9AC6-7131D8315E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3" name="Line 298">
          <a:extLst>
            <a:ext uri="{FF2B5EF4-FFF2-40B4-BE49-F238E27FC236}">
              <a16:creationId xmlns:a16="http://schemas.microsoft.com/office/drawing/2014/main" id="{95DE4647-F68E-4A51-AFF3-1E6F23D0DA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4" name="Line 205">
          <a:extLst>
            <a:ext uri="{FF2B5EF4-FFF2-40B4-BE49-F238E27FC236}">
              <a16:creationId xmlns:a16="http://schemas.microsoft.com/office/drawing/2014/main" id="{9030A891-D416-457B-9E0F-65D0811270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5" name="Line 249">
          <a:extLst>
            <a:ext uri="{FF2B5EF4-FFF2-40B4-BE49-F238E27FC236}">
              <a16:creationId xmlns:a16="http://schemas.microsoft.com/office/drawing/2014/main" id="{A7D25685-9600-41FC-8BA9-959ECA5276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6" name="Line 297">
          <a:extLst>
            <a:ext uri="{FF2B5EF4-FFF2-40B4-BE49-F238E27FC236}">
              <a16:creationId xmlns:a16="http://schemas.microsoft.com/office/drawing/2014/main" id="{1A74F37E-F6A7-41E5-8BA8-FC0568EC5D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7" name="Line 174">
          <a:extLst>
            <a:ext uri="{FF2B5EF4-FFF2-40B4-BE49-F238E27FC236}">
              <a16:creationId xmlns:a16="http://schemas.microsoft.com/office/drawing/2014/main" id="{4BEA8586-8EFD-4B1A-8EBB-7EE7F6540D2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8" name="Line 175">
          <a:extLst>
            <a:ext uri="{FF2B5EF4-FFF2-40B4-BE49-F238E27FC236}">
              <a16:creationId xmlns:a16="http://schemas.microsoft.com/office/drawing/2014/main" id="{3B54F931-5DCF-4E12-A815-5B769F3349A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49" name="Line 238">
          <a:extLst>
            <a:ext uri="{FF2B5EF4-FFF2-40B4-BE49-F238E27FC236}">
              <a16:creationId xmlns:a16="http://schemas.microsoft.com/office/drawing/2014/main" id="{C2DA0F34-8D4E-4CAE-87A6-3CF59B4C0AA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0" name="Line 251">
          <a:extLst>
            <a:ext uri="{FF2B5EF4-FFF2-40B4-BE49-F238E27FC236}">
              <a16:creationId xmlns:a16="http://schemas.microsoft.com/office/drawing/2014/main" id="{A6287720-D376-4CE6-BCF9-161F555A203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1" name="Line 286">
          <a:extLst>
            <a:ext uri="{FF2B5EF4-FFF2-40B4-BE49-F238E27FC236}">
              <a16:creationId xmlns:a16="http://schemas.microsoft.com/office/drawing/2014/main" id="{5C76BEB8-4DE7-44BF-9662-45FEEB5EA93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2" name="Line 170">
          <a:extLst>
            <a:ext uri="{FF2B5EF4-FFF2-40B4-BE49-F238E27FC236}">
              <a16:creationId xmlns:a16="http://schemas.microsoft.com/office/drawing/2014/main" id="{C7DC0B6F-92FB-4FAB-A457-2DB8A41762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3" name="Line 171">
          <a:extLst>
            <a:ext uri="{FF2B5EF4-FFF2-40B4-BE49-F238E27FC236}">
              <a16:creationId xmlns:a16="http://schemas.microsoft.com/office/drawing/2014/main" id="{69067B45-9EA8-4076-8C29-A1FF32A1E2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4" name="Line 172">
          <a:extLst>
            <a:ext uri="{FF2B5EF4-FFF2-40B4-BE49-F238E27FC236}">
              <a16:creationId xmlns:a16="http://schemas.microsoft.com/office/drawing/2014/main" id="{1A12B1F9-652A-47DE-AB18-0D44478B86D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5" name="Line 173">
          <a:extLst>
            <a:ext uri="{FF2B5EF4-FFF2-40B4-BE49-F238E27FC236}">
              <a16:creationId xmlns:a16="http://schemas.microsoft.com/office/drawing/2014/main" id="{3B54417E-852C-4ABD-80CE-605D1A4ED5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6" name="Line 174">
          <a:extLst>
            <a:ext uri="{FF2B5EF4-FFF2-40B4-BE49-F238E27FC236}">
              <a16:creationId xmlns:a16="http://schemas.microsoft.com/office/drawing/2014/main" id="{AABEF717-ACDB-43EA-9559-6D83D12293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7" name="Line 175">
          <a:extLst>
            <a:ext uri="{FF2B5EF4-FFF2-40B4-BE49-F238E27FC236}">
              <a16:creationId xmlns:a16="http://schemas.microsoft.com/office/drawing/2014/main" id="{E9DB0CB3-F888-4207-ACB0-9F5BCBC7EA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8" name="Line 176">
          <a:extLst>
            <a:ext uri="{FF2B5EF4-FFF2-40B4-BE49-F238E27FC236}">
              <a16:creationId xmlns:a16="http://schemas.microsoft.com/office/drawing/2014/main" id="{43DC4ADD-B689-48C5-858F-CC4A27141F6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59" name="Line 177">
          <a:extLst>
            <a:ext uri="{FF2B5EF4-FFF2-40B4-BE49-F238E27FC236}">
              <a16:creationId xmlns:a16="http://schemas.microsoft.com/office/drawing/2014/main" id="{130B03F2-1DDE-4A82-B034-9F4892270AC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0" name="Line 178">
          <a:extLst>
            <a:ext uri="{FF2B5EF4-FFF2-40B4-BE49-F238E27FC236}">
              <a16:creationId xmlns:a16="http://schemas.microsoft.com/office/drawing/2014/main" id="{7E5B6C8C-83E8-4865-8281-7ED2ED197DE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1" name="Line 179">
          <a:extLst>
            <a:ext uri="{FF2B5EF4-FFF2-40B4-BE49-F238E27FC236}">
              <a16:creationId xmlns:a16="http://schemas.microsoft.com/office/drawing/2014/main" id="{F90FF22A-EE5E-4D82-8E01-233D682164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2" name="Line 180">
          <a:extLst>
            <a:ext uri="{FF2B5EF4-FFF2-40B4-BE49-F238E27FC236}">
              <a16:creationId xmlns:a16="http://schemas.microsoft.com/office/drawing/2014/main" id="{B712A8C3-85EE-4C44-AAAB-6C9EC44BB3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3" name="Line 181">
          <a:extLst>
            <a:ext uri="{FF2B5EF4-FFF2-40B4-BE49-F238E27FC236}">
              <a16:creationId xmlns:a16="http://schemas.microsoft.com/office/drawing/2014/main" id="{3BFDCD44-0576-479C-98BF-A04D6874F2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4" name="Line 182">
          <a:extLst>
            <a:ext uri="{FF2B5EF4-FFF2-40B4-BE49-F238E27FC236}">
              <a16:creationId xmlns:a16="http://schemas.microsoft.com/office/drawing/2014/main" id="{AAEBDBFC-FADC-4E83-B6E8-9546857C243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5" name="Line 183">
          <a:extLst>
            <a:ext uri="{FF2B5EF4-FFF2-40B4-BE49-F238E27FC236}">
              <a16:creationId xmlns:a16="http://schemas.microsoft.com/office/drawing/2014/main" id="{097A3C2D-9D4B-4CC5-B219-F44C1EFEB9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6" name="Line 184">
          <a:extLst>
            <a:ext uri="{FF2B5EF4-FFF2-40B4-BE49-F238E27FC236}">
              <a16:creationId xmlns:a16="http://schemas.microsoft.com/office/drawing/2014/main" id="{BFC33F00-7AB6-4BE5-9268-6DE5A86CA4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7" name="Line 185">
          <a:extLst>
            <a:ext uri="{FF2B5EF4-FFF2-40B4-BE49-F238E27FC236}">
              <a16:creationId xmlns:a16="http://schemas.microsoft.com/office/drawing/2014/main" id="{6B077BF7-5771-468D-95A3-34D57F938A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8" name="Line 186">
          <a:extLst>
            <a:ext uri="{FF2B5EF4-FFF2-40B4-BE49-F238E27FC236}">
              <a16:creationId xmlns:a16="http://schemas.microsoft.com/office/drawing/2014/main" id="{5D03D178-815D-4B01-96F7-0590A4FD4D5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69" name="Line 187">
          <a:extLst>
            <a:ext uri="{FF2B5EF4-FFF2-40B4-BE49-F238E27FC236}">
              <a16:creationId xmlns:a16="http://schemas.microsoft.com/office/drawing/2014/main" id="{54A1EC2A-20BC-4F85-8F1E-74AA5DAA95B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0" name="Line 188">
          <a:extLst>
            <a:ext uri="{FF2B5EF4-FFF2-40B4-BE49-F238E27FC236}">
              <a16:creationId xmlns:a16="http://schemas.microsoft.com/office/drawing/2014/main" id="{15D3A8F0-759B-4ADC-A601-6F49D090F0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1" name="Line 189">
          <a:extLst>
            <a:ext uri="{FF2B5EF4-FFF2-40B4-BE49-F238E27FC236}">
              <a16:creationId xmlns:a16="http://schemas.microsoft.com/office/drawing/2014/main" id="{E69310FD-5A2B-4524-ADEE-8E7791E2A0B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2" name="Line 190">
          <a:extLst>
            <a:ext uri="{FF2B5EF4-FFF2-40B4-BE49-F238E27FC236}">
              <a16:creationId xmlns:a16="http://schemas.microsoft.com/office/drawing/2014/main" id="{765A3195-D45E-49A2-AB13-8B9A0E80FB1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3" name="Line 191">
          <a:extLst>
            <a:ext uri="{FF2B5EF4-FFF2-40B4-BE49-F238E27FC236}">
              <a16:creationId xmlns:a16="http://schemas.microsoft.com/office/drawing/2014/main" id="{F8620E76-01D7-441A-B216-BA44C5CE12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4" name="Line 192">
          <a:extLst>
            <a:ext uri="{FF2B5EF4-FFF2-40B4-BE49-F238E27FC236}">
              <a16:creationId xmlns:a16="http://schemas.microsoft.com/office/drawing/2014/main" id="{ADCE6CD5-D311-4768-9F7F-C9EA228897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5" name="Line 193">
          <a:extLst>
            <a:ext uri="{FF2B5EF4-FFF2-40B4-BE49-F238E27FC236}">
              <a16:creationId xmlns:a16="http://schemas.microsoft.com/office/drawing/2014/main" id="{52962687-A692-408B-9CA5-F54A49425B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6" name="Line 194">
          <a:extLst>
            <a:ext uri="{FF2B5EF4-FFF2-40B4-BE49-F238E27FC236}">
              <a16:creationId xmlns:a16="http://schemas.microsoft.com/office/drawing/2014/main" id="{3D96468E-6186-4545-95E0-18EF7796263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7" name="Line 195">
          <a:extLst>
            <a:ext uri="{FF2B5EF4-FFF2-40B4-BE49-F238E27FC236}">
              <a16:creationId xmlns:a16="http://schemas.microsoft.com/office/drawing/2014/main" id="{230A8A81-47A7-4235-8AD8-DDBCC52621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8" name="Line 196">
          <a:extLst>
            <a:ext uri="{FF2B5EF4-FFF2-40B4-BE49-F238E27FC236}">
              <a16:creationId xmlns:a16="http://schemas.microsoft.com/office/drawing/2014/main" id="{9AB146F3-3532-43DF-AF74-3A86B431045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79" name="Line 197">
          <a:extLst>
            <a:ext uri="{FF2B5EF4-FFF2-40B4-BE49-F238E27FC236}">
              <a16:creationId xmlns:a16="http://schemas.microsoft.com/office/drawing/2014/main" id="{7CC8E719-E7B3-4DB0-8717-AC03FB8C49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0" name="Line 198">
          <a:extLst>
            <a:ext uri="{FF2B5EF4-FFF2-40B4-BE49-F238E27FC236}">
              <a16:creationId xmlns:a16="http://schemas.microsoft.com/office/drawing/2014/main" id="{EA5F2F8C-F826-4B2C-841E-55CE5B0708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1" name="Line 199">
          <a:extLst>
            <a:ext uri="{FF2B5EF4-FFF2-40B4-BE49-F238E27FC236}">
              <a16:creationId xmlns:a16="http://schemas.microsoft.com/office/drawing/2014/main" id="{34A51F08-AA3B-42C9-BEFD-5747869BC8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2" name="Line 200">
          <a:extLst>
            <a:ext uri="{FF2B5EF4-FFF2-40B4-BE49-F238E27FC236}">
              <a16:creationId xmlns:a16="http://schemas.microsoft.com/office/drawing/2014/main" id="{BE04747E-C451-4E22-95F0-5AF27AFE27A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3" name="Line 201">
          <a:extLst>
            <a:ext uri="{FF2B5EF4-FFF2-40B4-BE49-F238E27FC236}">
              <a16:creationId xmlns:a16="http://schemas.microsoft.com/office/drawing/2014/main" id="{40E4974C-7898-4BA0-AE5E-2757B0E9F8D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4" name="Line 202">
          <a:extLst>
            <a:ext uri="{FF2B5EF4-FFF2-40B4-BE49-F238E27FC236}">
              <a16:creationId xmlns:a16="http://schemas.microsoft.com/office/drawing/2014/main" id="{660989F8-4C76-4CF7-9A93-EEBCF989C3B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5" name="Line 203">
          <a:extLst>
            <a:ext uri="{FF2B5EF4-FFF2-40B4-BE49-F238E27FC236}">
              <a16:creationId xmlns:a16="http://schemas.microsoft.com/office/drawing/2014/main" id="{B7154EB1-7054-4FD1-A86A-27F4B0340C3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6" name="Line 204">
          <a:extLst>
            <a:ext uri="{FF2B5EF4-FFF2-40B4-BE49-F238E27FC236}">
              <a16:creationId xmlns:a16="http://schemas.microsoft.com/office/drawing/2014/main" id="{1CAD8AC1-4216-44E5-8565-2984A023D2A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7" name="Line 205">
          <a:extLst>
            <a:ext uri="{FF2B5EF4-FFF2-40B4-BE49-F238E27FC236}">
              <a16:creationId xmlns:a16="http://schemas.microsoft.com/office/drawing/2014/main" id="{3447BAC7-C905-4849-BE74-F3677343AE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8" name="Line 206">
          <a:extLst>
            <a:ext uri="{FF2B5EF4-FFF2-40B4-BE49-F238E27FC236}">
              <a16:creationId xmlns:a16="http://schemas.microsoft.com/office/drawing/2014/main" id="{E3F239A7-7E23-4DD3-91C2-6AF530EC17E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89" name="Line 207">
          <a:extLst>
            <a:ext uri="{FF2B5EF4-FFF2-40B4-BE49-F238E27FC236}">
              <a16:creationId xmlns:a16="http://schemas.microsoft.com/office/drawing/2014/main" id="{9F7F894E-A55B-4E53-AFBC-BBFA7D7572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0" name="Line 208">
          <a:extLst>
            <a:ext uri="{FF2B5EF4-FFF2-40B4-BE49-F238E27FC236}">
              <a16:creationId xmlns:a16="http://schemas.microsoft.com/office/drawing/2014/main" id="{4E1ED541-7C5E-49E5-8102-02B4C2A4C43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1" name="Line 209">
          <a:extLst>
            <a:ext uri="{FF2B5EF4-FFF2-40B4-BE49-F238E27FC236}">
              <a16:creationId xmlns:a16="http://schemas.microsoft.com/office/drawing/2014/main" id="{C5102D6B-E2D9-4ECE-845B-A2965D06C9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2" name="Line 210">
          <a:extLst>
            <a:ext uri="{FF2B5EF4-FFF2-40B4-BE49-F238E27FC236}">
              <a16:creationId xmlns:a16="http://schemas.microsoft.com/office/drawing/2014/main" id="{5B22C1BB-11A9-429E-BA74-C02A9CE7C5A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3" name="Line 211">
          <a:extLst>
            <a:ext uri="{FF2B5EF4-FFF2-40B4-BE49-F238E27FC236}">
              <a16:creationId xmlns:a16="http://schemas.microsoft.com/office/drawing/2014/main" id="{9DBA7F53-36EB-49FD-8BF7-359988AE974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4" name="Line 212">
          <a:extLst>
            <a:ext uri="{FF2B5EF4-FFF2-40B4-BE49-F238E27FC236}">
              <a16:creationId xmlns:a16="http://schemas.microsoft.com/office/drawing/2014/main" id="{54F10E1B-04CD-47FE-B324-C94556EB46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5" name="Line 213">
          <a:extLst>
            <a:ext uri="{FF2B5EF4-FFF2-40B4-BE49-F238E27FC236}">
              <a16:creationId xmlns:a16="http://schemas.microsoft.com/office/drawing/2014/main" id="{5E45045E-3878-4884-B48F-0184B9C9FF9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6" name="Line 214">
          <a:extLst>
            <a:ext uri="{FF2B5EF4-FFF2-40B4-BE49-F238E27FC236}">
              <a16:creationId xmlns:a16="http://schemas.microsoft.com/office/drawing/2014/main" id="{CCB03193-2EFA-4A47-BE24-D1D46858D0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7" name="Line 215">
          <a:extLst>
            <a:ext uri="{FF2B5EF4-FFF2-40B4-BE49-F238E27FC236}">
              <a16:creationId xmlns:a16="http://schemas.microsoft.com/office/drawing/2014/main" id="{A3E0A266-E3C3-4F3E-AA34-4963B551C55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8" name="Line 216">
          <a:extLst>
            <a:ext uri="{FF2B5EF4-FFF2-40B4-BE49-F238E27FC236}">
              <a16:creationId xmlns:a16="http://schemas.microsoft.com/office/drawing/2014/main" id="{5CB0CD4C-39CD-49A3-BE8B-51B102DBF7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699" name="Line 217">
          <a:extLst>
            <a:ext uri="{FF2B5EF4-FFF2-40B4-BE49-F238E27FC236}">
              <a16:creationId xmlns:a16="http://schemas.microsoft.com/office/drawing/2014/main" id="{A69AD096-BF00-46A7-A7DD-6AA35F3E21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0" name="Line 218">
          <a:extLst>
            <a:ext uri="{FF2B5EF4-FFF2-40B4-BE49-F238E27FC236}">
              <a16:creationId xmlns:a16="http://schemas.microsoft.com/office/drawing/2014/main" id="{31A6F674-1D01-44EF-A8EE-C19B414EC7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1" name="Line 219">
          <a:extLst>
            <a:ext uri="{FF2B5EF4-FFF2-40B4-BE49-F238E27FC236}">
              <a16:creationId xmlns:a16="http://schemas.microsoft.com/office/drawing/2014/main" id="{152EB6DF-A37B-4EF9-AC7D-8388EAA02F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2" name="Line 220">
          <a:extLst>
            <a:ext uri="{FF2B5EF4-FFF2-40B4-BE49-F238E27FC236}">
              <a16:creationId xmlns:a16="http://schemas.microsoft.com/office/drawing/2014/main" id="{92277EE1-6FED-4BF7-8CA1-704DB89D34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3" name="Line 221">
          <a:extLst>
            <a:ext uri="{FF2B5EF4-FFF2-40B4-BE49-F238E27FC236}">
              <a16:creationId xmlns:a16="http://schemas.microsoft.com/office/drawing/2014/main" id="{4FC998D2-EDAB-42BE-A194-691A7A08D5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4" name="Line 222">
          <a:extLst>
            <a:ext uri="{FF2B5EF4-FFF2-40B4-BE49-F238E27FC236}">
              <a16:creationId xmlns:a16="http://schemas.microsoft.com/office/drawing/2014/main" id="{5C1A3871-AB5D-4C44-8A97-CECDD874144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5" name="Line 223">
          <a:extLst>
            <a:ext uri="{FF2B5EF4-FFF2-40B4-BE49-F238E27FC236}">
              <a16:creationId xmlns:a16="http://schemas.microsoft.com/office/drawing/2014/main" id="{1CB63A13-C7E3-4C8A-81A1-A93024A985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6" name="Line 224">
          <a:extLst>
            <a:ext uri="{FF2B5EF4-FFF2-40B4-BE49-F238E27FC236}">
              <a16:creationId xmlns:a16="http://schemas.microsoft.com/office/drawing/2014/main" id="{41E8AC32-30E6-4A81-98DD-5C0E117DFD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7" name="Line 225">
          <a:extLst>
            <a:ext uri="{FF2B5EF4-FFF2-40B4-BE49-F238E27FC236}">
              <a16:creationId xmlns:a16="http://schemas.microsoft.com/office/drawing/2014/main" id="{D7823EAD-01F7-476C-B454-4CA43558628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8" name="Line 226">
          <a:extLst>
            <a:ext uri="{FF2B5EF4-FFF2-40B4-BE49-F238E27FC236}">
              <a16:creationId xmlns:a16="http://schemas.microsoft.com/office/drawing/2014/main" id="{0547DCEA-91E7-4235-93C4-792284991C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09" name="Line 227">
          <a:extLst>
            <a:ext uri="{FF2B5EF4-FFF2-40B4-BE49-F238E27FC236}">
              <a16:creationId xmlns:a16="http://schemas.microsoft.com/office/drawing/2014/main" id="{96E539BA-CEA8-44FF-A04D-EAF2782F7A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0" name="Line 228">
          <a:extLst>
            <a:ext uri="{FF2B5EF4-FFF2-40B4-BE49-F238E27FC236}">
              <a16:creationId xmlns:a16="http://schemas.microsoft.com/office/drawing/2014/main" id="{01A4AEE4-87EE-4491-9B1F-7C5DD50E8A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1" name="Line 229">
          <a:extLst>
            <a:ext uri="{FF2B5EF4-FFF2-40B4-BE49-F238E27FC236}">
              <a16:creationId xmlns:a16="http://schemas.microsoft.com/office/drawing/2014/main" id="{E097D3FD-84BF-4316-B51E-12FD42F6732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2" name="Line 230">
          <a:extLst>
            <a:ext uri="{FF2B5EF4-FFF2-40B4-BE49-F238E27FC236}">
              <a16:creationId xmlns:a16="http://schemas.microsoft.com/office/drawing/2014/main" id="{2AA3FD0C-D5CF-469D-A356-6CC702F164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3" name="Line 231">
          <a:extLst>
            <a:ext uri="{FF2B5EF4-FFF2-40B4-BE49-F238E27FC236}">
              <a16:creationId xmlns:a16="http://schemas.microsoft.com/office/drawing/2014/main" id="{9FB4D55B-C988-450E-90FE-342DCF7354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4" name="Line 232">
          <a:extLst>
            <a:ext uri="{FF2B5EF4-FFF2-40B4-BE49-F238E27FC236}">
              <a16:creationId xmlns:a16="http://schemas.microsoft.com/office/drawing/2014/main" id="{75DA534E-6F3B-4898-A8F2-B5222A30F8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5" name="Line 233">
          <a:extLst>
            <a:ext uri="{FF2B5EF4-FFF2-40B4-BE49-F238E27FC236}">
              <a16:creationId xmlns:a16="http://schemas.microsoft.com/office/drawing/2014/main" id="{28980EA5-8B0A-4DAE-A480-3930E01736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6" name="Line 234">
          <a:extLst>
            <a:ext uri="{FF2B5EF4-FFF2-40B4-BE49-F238E27FC236}">
              <a16:creationId xmlns:a16="http://schemas.microsoft.com/office/drawing/2014/main" id="{B117F3C4-A271-44CD-8150-0824647556E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7" name="Line 235">
          <a:extLst>
            <a:ext uri="{FF2B5EF4-FFF2-40B4-BE49-F238E27FC236}">
              <a16:creationId xmlns:a16="http://schemas.microsoft.com/office/drawing/2014/main" id="{6153D7DF-9FC5-4792-8E6A-32985E3828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8" name="Line 236">
          <a:extLst>
            <a:ext uri="{FF2B5EF4-FFF2-40B4-BE49-F238E27FC236}">
              <a16:creationId xmlns:a16="http://schemas.microsoft.com/office/drawing/2014/main" id="{B5D5934C-F831-46BF-9F23-1BBE0E1DB7D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19" name="Line 237">
          <a:extLst>
            <a:ext uri="{FF2B5EF4-FFF2-40B4-BE49-F238E27FC236}">
              <a16:creationId xmlns:a16="http://schemas.microsoft.com/office/drawing/2014/main" id="{582E7A24-E0F4-45DE-AB0A-BE74E13EC1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0" name="Line 238">
          <a:extLst>
            <a:ext uri="{FF2B5EF4-FFF2-40B4-BE49-F238E27FC236}">
              <a16:creationId xmlns:a16="http://schemas.microsoft.com/office/drawing/2014/main" id="{D55AA80C-B63D-4337-91D9-4CE7879B8A9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1" name="Line 239">
          <a:extLst>
            <a:ext uri="{FF2B5EF4-FFF2-40B4-BE49-F238E27FC236}">
              <a16:creationId xmlns:a16="http://schemas.microsoft.com/office/drawing/2014/main" id="{DF649EE2-034C-4036-8D2A-6F336983B9D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2" name="Line 240">
          <a:extLst>
            <a:ext uri="{FF2B5EF4-FFF2-40B4-BE49-F238E27FC236}">
              <a16:creationId xmlns:a16="http://schemas.microsoft.com/office/drawing/2014/main" id="{E45FBBEA-7429-4E25-98C1-4D7F86B66B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3" name="Line 241">
          <a:extLst>
            <a:ext uri="{FF2B5EF4-FFF2-40B4-BE49-F238E27FC236}">
              <a16:creationId xmlns:a16="http://schemas.microsoft.com/office/drawing/2014/main" id="{F2B13FCD-0104-4B53-8844-2F88F4F8EC3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4" name="Line 242">
          <a:extLst>
            <a:ext uri="{FF2B5EF4-FFF2-40B4-BE49-F238E27FC236}">
              <a16:creationId xmlns:a16="http://schemas.microsoft.com/office/drawing/2014/main" id="{0302A26F-DD2C-458C-B834-8C16C081B5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5" name="Line 243">
          <a:extLst>
            <a:ext uri="{FF2B5EF4-FFF2-40B4-BE49-F238E27FC236}">
              <a16:creationId xmlns:a16="http://schemas.microsoft.com/office/drawing/2014/main" id="{E78A537C-98A7-4617-BB79-5152D8A7329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6" name="Line 244">
          <a:extLst>
            <a:ext uri="{FF2B5EF4-FFF2-40B4-BE49-F238E27FC236}">
              <a16:creationId xmlns:a16="http://schemas.microsoft.com/office/drawing/2014/main" id="{4187B36D-8394-4EE5-A65D-E3529E2D139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7" name="Line 245">
          <a:extLst>
            <a:ext uri="{FF2B5EF4-FFF2-40B4-BE49-F238E27FC236}">
              <a16:creationId xmlns:a16="http://schemas.microsoft.com/office/drawing/2014/main" id="{3C71ADE5-3359-4D1B-B6DF-1CA659FE83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8" name="Line 246">
          <a:extLst>
            <a:ext uri="{FF2B5EF4-FFF2-40B4-BE49-F238E27FC236}">
              <a16:creationId xmlns:a16="http://schemas.microsoft.com/office/drawing/2014/main" id="{A83F9FF5-E313-4B59-B73E-97FE0A43785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29" name="Line 247">
          <a:extLst>
            <a:ext uri="{FF2B5EF4-FFF2-40B4-BE49-F238E27FC236}">
              <a16:creationId xmlns:a16="http://schemas.microsoft.com/office/drawing/2014/main" id="{101872C0-7D26-422A-ABFC-C24AAE8E54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0" name="Line 248">
          <a:extLst>
            <a:ext uri="{FF2B5EF4-FFF2-40B4-BE49-F238E27FC236}">
              <a16:creationId xmlns:a16="http://schemas.microsoft.com/office/drawing/2014/main" id="{638DB9F2-3C2F-452E-9BA2-5AFF44C444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1" name="Line 249">
          <a:extLst>
            <a:ext uri="{FF2B5EF4-FFF2-40B4-BE49-F238E27FC236}">
              <a16:creationId xmlns:a16="http://schemas.microsoft.com/office/drawing/2014/main" id="{CCF3543B-50C9-46B3-8D85-CCA40A5EA1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2" name="Line 250">
          <a:extLst>
            <a:ext uri="{FF2B5EF4-FFF2-40B4-BE49-F238E27FC236}">
              <a16:creationId xmlns:a16="http://schemas.microsoft.com/office/drawing/2014/main" id="{A9716E9A-E3C3-4A66-8482-67EC14A0C1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3" name="Line 251">
          <a:extLst>
            <a:ext uri="{FF2B5EF4-FFF2-40B4-BE49-F238E27FC236}">
              <a16:creationId xmlns:a16="http://schemas.microsoft.com/office/drawing/2014/main" id="{7CA4D1ED-6D1C-47E7-A74D-0498C021F5A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4" name="Line 252">
          <a:extLst>
            <a:ext uri="{FF2B5EF4-FFF2-40B4-BE49-F238E27FC236}">
              <a16:creationId xmlns:a16="http://schemas.microsoft.com/office/drawing/2014/main" id="{05A0FCE6-3CEB-427A-97C9-17E88927F0A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5" name="Line 253">
          <a:extLst>
            <a:ext uri="{FF2B5EF4-FFF2-40B4-BE49-F238E27FC236}">
              <a16:creationId xmlns:a16="http://schemas.microsoft.com/office/drawing/2014/main" id="{FC2309F5-E865-4D9A-9CDE-8980F9316B4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6" name="Line 254">
          <a:extLst>
            <a:ext uri="{FF2B5EF4-FFF2-40B4-BE49-F238E27FC236}">
              <a16:creationId xmlns:a16="http://schemas.microsoft.com/office/drawing/2014/main" id="{CF4A2A1C-EA50-46D7-BB0E-187633B1B5C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7" name="Line 255">
          <a:extLst>
            <a:ext uri="{FF2B5EF4-FFF2-40B4-BE49-F238E27FC236}">
              <a16:creationId xmlns:a16="http://schemas.microsoft.com/office/drawing/2014/main" id="{FBCD0B48-60FB-4DAC-A9A2-FAEC2536E6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8" name="Line 256">
          <a:extLst>
            <a:ext uri="{FF2B5EF4-FFF2-40B4-BE49-F238E27FC236}">
              <a16:creationId xmlns:a16="http://schemas.microsoft.com/office/drawing/2014/main" id="{64F215FD-F950-49EF-A5C1-74A850674D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39" name="Line 257">
          <a:extLst>
            <a:ext uri="{FF2B5EF4-FFF2-40B4-BE49-F238E27FC236}">
              <a16:creationId xmlns:a16="http://schemas.microsoft.com/office/drawing/2014/main" id="{68807583-15E4-47E4-BA35-AE1D95A495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0" name="Line 258">
          <a:extLst>
            <a:ext uri="{FF2B5EF4-FFF2-40B4-BE49-F238E27FC236}">
              <a16:creationId xmlns:a16="http://schemas.microsoft.com/office/drawing/2014/main" id="{CB3401A6-3EC8-47E3-82B5-453F0ECD309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1" name="Line 259">
          <a:extLst>
            <a:ext uri="{FF2B5EF4-FFF2-40B4-BE49-F238E27FC236}">
              <a16:creationId xmlns:a16="http://schemas.microsoft.com/office/drawing/2014/main" id="{D392BB20-7B74-4666-917C-F6E3DF30EA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2" name="Line 260">
          <a:extLst>
            <a:ext uri="{FF2B5EF4-FFF2-40B4-BE49-F238E27FC236}">
              <a16:creationId xmlns:a16="http://schemas.microsoft.com/office/drawing/2014/main" id="{C36B0F76-F3E9-4B5D-A84E-17FAD0DFBE9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3" name="Line 261">
          <a:extLst>
            <a:ext uri="{FF2B5EF4-FFF2-40B4-BE49-F238E27FC236}">
              <a16:creationId xmlns:a16="http://schemas.microsoft.com/office/drawing/2014/main" id="{A4B77433-0C42-4B0C-B970-E3796E4A80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4" name="Line 262">
          <a:extLst>
            <a:ext uri="{FF2B5EF4-FFF2-40B4-BE49-F238E27FC236}">
              <a16:creationId xmlns:a16="http://schemas.microsoft.com/office/drawing/2014/main" id="{9EB9622F-EFE6-4ACF-B19A-5F41430EBD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5" name="Line 263">
          <a:extLst>
            <a:ext uri="{FF2B5EF4-FFF2-40B4-BE49-F238E27FC236}">
              <a16:creationId xmlns:a16="http://schemas.microsoft.com/office/drawing/2014/main" id="{2A30A711-9788-4406-B824-5F44A3792D3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6" name="Line 264">
          <a:extLst>
            <a:ext uri="{FF2B5EF4-FFF2-40B4-BE49-F238E27FC236}">
              <a16:creationId xmlns:a16="http://schemas.microsoft.com/office/drawing/2014/main" id="{ADA79DD7-EE7B-416D-84EC-B6C4460AA14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7" name="Line 265">
          <a:extLst>
            <a:ext uri="{FF2B5EF4-FFF2-40B4-BE49-F238E27FC236}">
              <a16:creationId xmlns:a16="http://schemas.microsoft.com/office/drawing/2014/main" id="{1F92D9E3-486F-4628-9E4B-876E4CE0EA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8" name="Line 266">
          <a:extLst>
            <a:ext uri="{FF2B5EF4-FFF2-40B4-BE49-F238E27FC236}">
              <a16:creationId xmlns:a16="http://schemas.microsoft.com/office/drawing/2014/main" id="{8ADCA6CA-520C-49AC-A6F8-E96904CC70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49" name="Line 267">
          <a:extLst>
            <a:ext uri="{FF2B5EF4-FFF2-40B4-BE49-F238E27FC236}">
              <a16:creationId xmlns:a16="http://schemas.microsoft.com/office/drawing/2014/main" id="{F3F43BE1-B482-4D8E-9E83-DB48658FCC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0" name="Line 268">
          <a:extLst>
            <a:ext uri="{FF2B5EF4-FFF2-40B4-BE49-F238E27FC236}">
              <a16:creationId xmlns:a16="http://schemas.microsoft.com/office/drawing/2014/main" id="{9341CC69-4008-4CDE-8724-9CC8393B04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1" name="Line 269">
          <a:extLst>
            <a:ext uri="{FF2B5EF4-FFF2-40B4-BE49-F238E27FC236}">
              <a16:creationId xmlns:a16="http://schemas.microsoft.com/office/drawing/2014/main" id="{9D1F69A5-6919-4EFF-851F-37A32E79EA9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2" name="Line 270">
          <a:extLst>
            <a:ext uri="{FF2B5EF4-FFF2-40B4-BE49-F238E27FC236}">
              <a16:creationId xmlns:a16="http://schemas.microsoft.com/office/drawing/2014/main" id="{05540318-456D-4441-9DAC-BCB7C3E62A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3" name="Line 271">
          <a:extLst>
            <a:ext uri="{FF2B5EF4-FFF2-40B4-BE49-F238E27FC236}">
              <a16:creationId xmlns:a16="http://schemas.microsoft.com/office/drawing/2014/main" id="{B3A6B6DD-AB86-43E1-BD41-97884F44540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4" name="Line 272">
          <a:extLst>
            <a:ext uri="{FF2B5EF4-FFF2-40B4-BE49-F238E27FC236}">
              <a16:creationId xmlns:a16="http://schemas.microsoft.com/office/drawing/2014/main" id="{B61338CE-403A-4DEF-AD5E-B601AD6BFA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5" name="Line 273">
          <a:extLst>
            <a:ext uri="{FF2B5EF4-FFF2-40B4-BE49-F238E27FC236}">
              <a16:creationId xmlns:a16="http://schemas.microsoft.com/office/drawing/2014/main" id="{EDCC158B-400C-4B5B-9CD2-E54600FDADB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6" name="Line 274">
          <a:extLst>
            <a:ext uri="{FF2B5EF4-FFF2-40B4-BE49-F238E27FC236}">
              <a16:creationId xmlns:a16="http://schemas.microsoft.com/office/drawing/2014/main" id="{70115690-5C84-4074-BD49-EAF345FB6B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7" name="Line 275">
          <a:extLst>
            <a:ext uri="{FF2B5EF4-FFF2-40B4-BE49-F238E27FC236}">
              <a16:creationId xmlns:a16="http://schemas.microsoft.com/office/drawing/2014/main" id="{B7992032-DA09-44DB-A6EE-B71840D757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8" name="Line 276">
          <a:extLst>
            <a:ext uri="{FF2B5EF4-FFF2-40B4-BE49-F238E27FC236}">
              <a16:creationId xmlns:a16="http://schemas.microsoft.com/office/drawing/2014/main" id="{6DF9C68C-EBFD-49A2-84DB-CA5CFED3C1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59" name="Line 277">
          <a:extLst>
            <a:ext uri="{FF2B5EF4-FFF2-40B4-BE49-F238E27FC236}">
              <a16:creationId xmlns:a16="http://schemas.microsoft.com/office/drawing/2014/main" id="{F33ED868-89B3-4A12-BE03-7EDD13853D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0" name="Line 278">
          <a:extLst>
            <a:ext uri="{FF2B5EF4-FFF2-40B4-BE49-F238E27FC236}">
              <a16:creationId xmlns:a16="http://schemas.microsoft.com/office/drawing/2014/main" id="{98D6F6CD-3F8C-41C1-89B4-F141479BA47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1" name="Line 279">
          <a:extLst>
            <a:ext uri="{FF2B5EF4-FFF2-40B4-BE49-F238E27FC236}">
              <a16:creationId xmlns:a16="http://schemas.microsoft.com/office/drawing/2014/main" id="{AE31223F-AFA6-4E08-AA71-CC7EE83C3D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2" name="Line 280">
          <a:extLst>
            <a:ext uri="{FF2B5EF4-FFF2-40B4-BE49-F238E27FC236}">
              <a16:creationId xmlns:a16="http://schemas.microsoft.com/office/drawing/2014/main" id="{8C59869F-7759-4C6C-A046-E3A0D8FF59D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3" name="Line 281">
          <a:extLst>
            <a:ext uri="{FF2B5EF4-FFF2-40B4-BE49-F238E27FC236}">
              <a16:creationId xmlns:a16="http://schemas.microsoft.com/office/drawing/2014/main" id="{45E437E0-F02F-402E-AE82-FE29E059E9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4" name="Line 282">
          <a:extLst>
            <a:ext uri="{FF2B5EF4-FFF2-40B4-BE49-F238E27FC236}">
              <a16:creationId xmlns:a16="http://schemas.microsoft.com/office/drawing/2014/main" id="{3F5A2738-37FF-4F2B-BE79-61415C8C89A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5" name="Line 283">
          <a:extLst>
            <a:ext uri="{FF2B5EF4-FFF2-40B4-BE49-F238E27FC236}">
              <a16:creationId xmlns:a16="http://schemas.microsoft.com/office/drawing/2014/main" id="{8D99A797-6599-4BB7-96BD-57B217E4968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6" name="Line 284">
          <a:extLst>
            <a:ext uri="{FF2B5EF4-FFF2-40B4-BE49-F238E27FC236}">
              <a16:creationId xmlns:a16="http://schemas.microsoft.com/office/drawing/2014/main" id="{EC51BA52-9100-49C1-91A5-29875D4F594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7" name="Line 285">
          <a:extLst>
            <a:ext uri="{FF2B5EF4-FFF2-40B4-BE49-F238E27FC236}">
              <a16:creationId xmlns:a16="http://schemas.microsoft.com/office/drawing/2014/main" id="{0D71DFC5-FD6D-452C-85A3-6920EF7A642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8" name="Line 286">
          <a:extLst>
            <a:ext uri="{FF2B5EF4-FFF2-40B4-BE49-F238E27FC236}">
              <a16:creationId xmlns:a16="http://schemas.microsoft.com/office/drawing/2014/main" id="{0840BFB8-1D43-4A38-BEC9-2B75FEB4A4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69" name="Line 287">
          <a:extLst>
            <a:ext uri="{FF2B5EF4-FFF2-40B4-BE49-F238E27FC236}">
              <a16:creationId xmlns:a16="http://schemas.microsoft.com/office/drawing/2014/main" id="{48FA127E-B6AF-4A39-AF76-145BDCE91F5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0" name="Line 288">
          <a:extLst>
            <a:ext uri="{FF2B5EF4-FFF2-40B4-BE49-F238E27FC236}">
              <a16:creationId xmlns:a16="http://schemas.microsoft.com/office/drawing/2014/main" id="{A2747CD5-0394-43FC-9408-C64D85B701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1" name="Line 289">
          <a:extLst>
            <a:ext uri="{FF2B5EF4-FFF2-40B4-BE49-F238E27FC236}">
              <a16:creationId xmlns:a16="http://schemas.microsoft.com/office/drawing/2014/main" id="{B3703479-81E4-4740-9FB5-3792288835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2" name="Line 290">
          <a:extLst>
            <a:ext uri="{FF2B5EF4-FFF2-40B4-BE49-F238E27FC236}">
              <a16:creationId xmlns:a16="http://schemas.microsoft.com/office/drawing/2014/main" id="{CEC4E955-FE55-446B-BD72-2A7128C0035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3" name="Line 291">
          <a:extLst>
            <a:ext uri="{FF2B5EF4-FFF2-40B4-BE49-F238E27FC236}">
              <a16:creationId xmlns:a16="http://schemas.microsoft.com/office/drawing/2014/main" id="{B74F1DC9-E756-4C49-90F0-9059D8EBF5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4" name="Line 292">
          <a:extLst>
            <a:ext uri="{FF2B5EF4-FFF2-40B4-BE49-F238E27FC236}">
              <a16:creationId xmlns:a16="http://schemas.microsoft.com/office/drawing/2014/main" id="{0D9B6DCE-2AF8-4EF3-AE3B-5CA12A02A97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5" name="Line 293">
          <a:extLst>
            <a:ext uri="{FF2B5EF4-FFF2-40B4-BE49-F238E27FC236}">
              <a16:creationId xmlns:a16="http://schemas.microsoft.com/office/drawing/2014/main" id="{1F864517-E1A2-475B-A7AC-FAA58F0BB6E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6" name="Line 294">
          <a:extLst>
            <a:ext uri="{FF2B5EF4-FFF2-40B4-BE49-F238E27FC236}">
              <a16:creationId xmlns:a16="http://schemas.microsoft.com/office/drawing/2014/main" id="{40D5A9D3-B3CC-41F0-ABD6-FB9C7602A2B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7" name="Line 295">
          <a:extLst>
            <a:ext uri="{FF2B5EF4-FFF2-40B4-BE49-F238E27FC236}">
              <a16:creationId xmlns:a16="http://schemas.microsoft.com/office/drawing/2014/main" id="{891CC292-721D-48B7-B011-25FD794AFA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8" name="Line 296">
          <a:extLst>
            <a:ext uri="{FF2B5EF4-FFF2-40B4-BE49-F238E27FC236}">
              <a16:creationId xmlns:a16="http://schemas.microsoft.com/office/drawing/2014/main" id="{C3217B7F-D2A4-4BC2-B305-BE90618BD0B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79" name="Line 297">
          <a:extLst>
            <a:ext uri="{FF2B5EF4-FFF2-40B4-BE49-F238E27FC236}">
              <a16:creationId xmlns:a16="http://schemas.microsoft.com/office/drawing/2014/main" id="{F04CA25D-A667-44DD-8572-AABC5797B8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0" name="Line 298">
          <a:extLst>
            <a:ext uri="{FF2B5EF4-FFF2-40B4-BE49-F238E27FC236}">
              <a16:creationId xmlns:a16="http://schemas.microsoft.com/office/drawing/2014/main" id="{B417A3E9-B4F2-4A47-8C39-29BC2163EB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1" name="Line 170">
          <a:extLst>
            <a:ext uri="{FF2B5EF4-FFF2-40B4-BE49-F238E27FC236}">
              <a16:creationId xmlns:a16="http://schemas.microsoft.com/office/drawing/2014/main" id="{FF4C5283-2F97-4AA0-93AE-C395CA7543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2" name="Line 171">
          <a:extLst>
            <a:ext uri="{FF2B5EF4-FFF2-40B4-BE49-F238E27FC236}">
              <a16:creationId xmlns:a16="http://schemas.microsoft.com/office/drawing/2014/main" id="{0A92A1CD-74C2-4759-AF2E-3856A9D139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3" name="Line 172">
          <a:extLst>
            <a:ext uri="{FF2B5EF4-FFF2-40B4-BE49-F238E27FC236}">
              <a16:creationId xmlns:a16="http://schemas.microsoft.com/office/drawing/2014/main" id="{A9128801-CF20-407B-827F-25A35C19541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4" name="Line 173">
          <a:extLst>
            <a:ext uri="{FF2B5EF4-FFF2-40B4-BE49-F238E27FC236}">
              <a16:creationId xmlns:a16="http://schemas.microsoft.com/office/drawing/2014/main" id="{6359BDF4-5476-492D-8B9F-72E64756ED5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5" name="Line 174">
          <a:extLst>
            <a:ext uri="{FF2B5EF4-FFF2-40B4-BE49-F238E27FC236}">
              <a16:creationId xmlns:a16="http://schemas.microsoft.com/office/drawing/2014/main" id="{EBC81625-9406-4B5A-8B84-FA4C0360B9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6" name="Line 175">
          <a:extLst>
            <a:ext uri="{FF2B5EF4-FFF2-40B4-BE49-F238E27FC236}">
              <a16:creationId xmlns:a16="http://schemas.microsoft.com/office/drawing/2014/main" id="{47DAB701-EA63-421A-87EB-3BBBACEAAB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7" name="Line 176">
          <a:extLst>
            <a:ext uri="{FF2B5EF4-FFF2-40B4-BE49-F238E27FC236}">
              <a16:creationId xmlns:a16="http://schemas.microsoft.com/office/drawing/2014/main" id="{75475621-C16F-4687-A971-F686FD426D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8" name="Line 177">
          <a:extLst>
            <a:ext uri="{FF2B5EF4-FFF2-40B4-BE49-F238E27FC236}">
              <a16:creationId xmlns:a16="http://schemas.microsoft.com/office/drawing/2014/main" id="{47FDE9FC-C207-4BC8-AD9D-F8491E7334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89" name="Line 178">
          <a:extLst>
            <a:ext uri="{FF2B5EF4-FFF2-40B4-BE49-F238E27FC236}">
              <a16:creationId xmlns:a16="http://schemas.microsoft.com/office/drawing/2014/main" id="{6F8690FF-B70E-49C5-80B0-1557F8A629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0" name="Line 179">
          <a:extLst>
            <a:ext uri="{FF2B5EF4-FFF2-40B4-BE49-F238E27FC236}">
              <a16:creationId xmlns:a16="http://schemas.microsoft.com/office/drawing/2014/main" id="{7CDCB4B8-3A16-45F0-8787-4DA1250EA0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1" name="Line 180">
          <a:extLst>
            <a:ext uri="{FF2B5EF4-FFF2-40B4-BE49-F238E27FC236}">
              <a16:creationId xmlns:a16="http://schemas.microsoft.com/office/drawing/2014/main" id="{C4D2CC11-A91E-4D4C-95E1-97E7EAF514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2" name="Line 181">
          <a:extLst>
            <a:ext uri="{FF2B5EF4-FFF2-40B4-BE49-F238E27FC236}">
              <a16:creationId xmlns:a16="http://schemas.microsoft.com/office/drawing/2014/main" id="{C4B808AD-F791-4F98-89E5-143F48DCECC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3" name="Line 182">
          <a:extLst>
            <a:ext uri="{FF2B5EF4-FFF2-40B4-BE49-F238E27FC236}">
              <a16:creationId xmlns:a16="http://schemas.microsoft.com/office/drawing/2014/main" id="{12F232DE-5905-4447-BBD5-FDCFA8B5053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4" name="Line 183">
          <a:extLst>
            <a:ext uri="{FF2B5EF4-FFF2-40B4-BE49-F238E27FC236}">
              <a16:creationId xmlns:a16="http://schemas.microsoft.com/office/drawing/2014/main" id="{ACD52385-2291-430E-8610-6D6D1A7FE77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5" name="Line 184">
          <a:extLst>
            <a:ext uri="{FF2B5EF4-FFF2-40B4-BE49-F238E27FC236}">
              <a16:creationId xmlns:a16="http://schemas.microsoft.com/office/drawing/2014/main" id="{605182E4-B37B-43D4-B716-F281315724E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6" name="Line 185">
          <a:extLst>
            <a:ext uri="{FF2B5EF4-FFF2-40B4-BE49-F238E27FC236}">
              <a16:creationId xmlns:a16="http://schemas.microsoft.com/office/drawing/2014/main" id="{B6FD5734-242C-4910-B9A1-EBC621983B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7" name="Line 186">
          <a:extLst>
            <a:ext uri="{FF2B5EF4-FFF2-40B4-BE49-F238E27FC236}">
              <a16:creationId xmlns:a16="http://schemas.microsoft.com/office/drawing/2014/main" id="{C7F2EC67-1B15-44A8-AA52-1CEDD5344A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8" name="Line 187">
          <a:extLst>
            <a:ext uri="{FF2B5EF4-FFF2-40B4-BE49-F238E27FC236}">
              <a16:creationId xmlns:a16="http://schemas.microsoft.com/office/drawing/2014/main" id="{00AD77E7-114A-4448-AD19-B8CF2CFA305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799" name="Line 188">
          <a:extLst>
            <a:ext uri="{FF2B5EF4-FFF2-40B4-BE49-F238E27FC236}">
              <a16:creationId xmlns:a16="http://schemas.microsoft.com/office/drawing/2014/main" id="{3FC723BD-5CE6-4D8B-ADF6-2490DC4A0F3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0" name="Line 189">
          <a:extLst>
            <a:ext uri="{FF2B5EF4-FFF2-40B4-BE49-F238E27FC236}">
              <a16:creationId xmlns:a16="http://schemas.microsoft.com/office/drawing/2014/main" id="{0E206F1C-05EA-4F84-83AA-4629535B07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1" name="Line 190">
          <a:extLst>
            <a:ext uri="{FF2B5EF4-FFF2-40B4-BE49-F238E27FC236}">
              <a16:creationId xmlns:a16="http://schemas.microsoft.com/office/drawing/2014/main" id="{56A3982B-A29E-4032-A627-C2AE870D98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2" name="Line 191">
          <a:extLst>
            <a:ext uri="{FF2B5EF4-FFF2-40B4-BE49-F238E27FC236}">
              <a16:creationId xmlns:a16="http://schemas.microsoft.com/office/drawing/2014/main" id="{85587EFF-DAC6-41A2-AE63-BBA72A17299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3" name="Line 192">
          <a:extLst>
            <a:ext uri="{FF2B5EF4-FFF2-40B4-BE49-F238E27FC236}">
              <a16:creationId xmlns:a16="http://schemas.microsoft.com/office/drawing/2014/main" id="{7233844F-EDB4-477F-8857-EF91E7F6C84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4" name="Line 193">
          <a:extLst>
            <a:ext uri="{FF2B5EF4-FFF2-40B4-BE49-F238E27FC236}">
              <a16:creationId xmlns:a16="http://schemas.microsoft.com/office/drawing/2014/main" id="{D60E8F9A-903C-47F1-920B-DB3EAB3D9C8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5" name="Line 194">
          <a:extLst>
            <a:ext uri="{FF2B5EF4-FFF2-40B4-BE49-F238E27FC236}">
              <a16:creationId xmlns:a16="http://schemas.microsoft.com/office/drawing/2014/main" id="{95692218-0C6B-44BF-9ED9-FF076D7043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6" name="Line 195">
          <a:extLst>
            <a:ext uri="{FF2B5EF4-FFF2-40B4-BE49-F238E27FC236}">
              <a16:creationId xmlns:a16="http://schemas.microsoft.com/office/drawing/2014/main" id="{3D908235-D4C4-4BEA-A24A-D6B08592C9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7" name="Line 196">
          <a:extLst>
            <a:ext uri="{FF2B5EF4-FFF2-40B4-BE49-F238E27FC236}">
              <a16:creationId xmlns:a16="http://schemas.microsoft.com/office/drawing/2014/main" id="{E5B33F7C-04C2-4B11-B73B-70216191C92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8" name="Line 197">
          <a:extLst>
            <a:ext uri="{FF2B5EF4-FFF2-40B4-BE49-F238E27FC236}">
              <a16:creationId xmlns:a16="http://schemas.microsoft.com/office/drawing/2014/main" id="{67DE5969-3B3E-473E-A43B-DE63307CA03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09" name="Line 198">
          <a:extLst>
            <a:ext uri="{FF2B5EF4-FFF2-40B4-BE49-F238E27FC236}">
              <a16:creationId xmlns:a16="http://schemas.microsoft.com/office/drawing/2014/main" id="{056DEB7C-1B72-4FF6-B379-A93B7C92C7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0" name="Line 199">
          <a:extLst>
            <a:ext uri="{FF2B5EF4-FFF2-40B4-BE49-F238E27FC236}">
              <a16:creationId xmlns:a16="http://schemas.microsoft.com/office/drawing/2014/main" id="{86076119-06DC-4987-A804-C74397A298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1" name="Line 200">
          <a:extLst>
            <a:ext uri="{FF2B5EF4-FFF2-40B4-BE49-F238E27FC236}">
              <a16:creationId xmlns:a16="http://schemas.microsoft.com/office/drawing/2014/main" id="{94C0B04E-9B7B-48A1-AFEB-785B95024E7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2" name="Line 201">
          <a:extLst>
            <a:ext uri="{FF2B5EF4-FFF2-40B4-BE49-F238E27FC236}">
              <a16:creationId xmlns:a16="http://schemas.microsoft.com/office/drawing/2014/main" id="{30E6A255-8D7F-44D3-A86C-9D5BABB317E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3" name="Line 202">
          <a:extLst>
            <a:ext uri="{FF2B5EF4-FFF2-40B4-BE49-F238E27FC236}">
              <a16:creationId xmlns:a16="http://schemas.microsoft.com/office/drawing/2014/main" id="{4E79B326-89DA-481E-99F2-D14CC784A2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4" name="Line 203">
          <a:extLst>
            <a:ext uri="{FF2B5EF4-FFF2-40B4-BE49-F238E27FC236}">
              <a16:creationId xmlns:a16="http://schemas.microsoft.com/office/drawing/2014/main" id="{5D7871DC-BDD7-476B-A57F-9D05DF739D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5" name="Line 204">
          <a:extLst>
            <a:ext uri="{FF2B5EF4-FFF2-40B4-BE49-F238E27FC236}">
              <a16:creationId xmlns:a16="http://schemas.microsoft.com/office/drawing/2014/main" id="{E18B7B6F-60C8-43FB-BEF2-A14E3F8D3C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6" name="Line 205">
          <a:extLst>
            <a:ext uri="{FF2B5EF4-FFF2-40B4-BE49-F238E27FC236}">
              <a16:creationId xmlns:a16="http://schemas.microsoft.com/office/drawing/2014/main" id="{79BFBC45-AA28-4C0D-814F-9C982B9E660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7" name="Line 206">
          <a:extLst>
            <a:ext uri="{FF2B5EF4-FFF2-40B4-BE49-F238E27FC236}">
              <a16:creationId xmlns:a16="http://schemas.microsoft.com/office/drawing/2014/main" id="{0A675FC4-481B-46E9-8980-188BCA20095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8" name="Line 207">
          <a:extLst>
            <a:ext uri="{FF2B5EF4-FFF2-40B4-BE49-F238E27FC236}">
              <a16:creationId xmlns:a16="http://schemas.microsoft.com/office/drawing/2014/main" id="{D375B44D-24B1-42DA-92A0-1D2C7FD56DB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19" name="Line 208">
          <a:extLst>
            <a:ext uri="{FF2B5EF4-FFF2-40B4-BE49-F238E27FC236}">
              <a16:creationId xmlns:a16="http://schemas.microsoft.com/office/drawing/2014/main" id="{394B27A9-824A-46CD-9B8A-DBE957E91B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0" name="Line 209">
          <a:extLst>
            <a:ext uri="{FF2B5EF4-FFF2-40B4-BE49-F238E27FC236}">
              <a16:creationId xmlns:a16="http://schemas.microsoft.com/office/drawing/2014/main" id="{C4B29A85-6EAF-467E-A6AE-14E96F3580C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1" name="Line 210">
          <a:extLst>
            <a:ext uri="{FF2B5EF4-FFF2-40B4-BE49-F238E27FC236}">
              <a16:creationId xmlns:a16="http://schemas.microsoft.com/office/drawing/2014/main" id="{E6C46B21-9955-41B8-880A-4ED4F9CD0B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2" name="Line 211">
          <a:extLst>
            <a:ext uri="{FF2B5EF4-FFF2-40B4-BE49-F238E27FC236}">
              <a16:creationId xmlns:a16="http://schemas.microsoft.com/office/drawing/2014/main" id="{FD621D90-784D-4E16-BA5A-65D721D6F6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3" name="Line 212">
          <a:extLst>
            <a:ext uri="{FF2B5EF4-FFF2-40B4-BE49-F238E27FC236}">
              <a16:creationId xmlns:a16="http://schemas.microsoft.com/office/drawing/2014/main" id="{D098D2A0-FA7E-4DB8-9515-42DD61FA2C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4" name="Line 213">
          <a:extLst>
            <a:ext uri="{FF2B5EF4-FFF2-40B4-BE49-F238E27FC236}">
              <a16:creationId xmlns:a16="http://schemas.microsoft.com/office/drawing/2014/main" id="{049BDB65-4E02-461B-AB02-8D472A365C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5" name="Line 214">
          <a:extLst>
            <a:ext uri="{FF2B5EF4-FFF2-40B4-BE49-F238E27FC236}">
              <a16:creationId xmlns:a16="http://schemas.microsoft.com/office/drawing/2014/main" id="{229B0218-DCAF-40E9-94D0-7E6E3DF0AC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6" name="Line 215">
          <a:extLst>
            <a:ext uri="{FF2B5EF4-FFF2-40B4-BE49-F238E27FC236}">
              <a16:creationId xmlns:a16="http://schemas.microsoft.com/office/drawing/2014/main" id="{50D3EE30-5CB7-4B8B-9462-0A8D57515F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7" name="Line 216">
          <a:extLst>
            <a:ext uri="{FF2B5EF4-FFF2-40B4-BE49-F238E27FC236}">
              <a16:creationId xmlns:a16="http://schemas.microsoft.com/office/drawing/2014/main" id="{E7112C6E-363F-4372-BBE0-B6BC5E97502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8" name="Line 217">
          <a:extLst>
            <a:ext uri="{FF2B5EF4-FFF2-40B4-BE49-F238E27FC236}">
              <a16:creationId xmlns:a16="http://schemas.microsoft.com/office/drawing/2014/main" id="{0E9DF19C-3F6E-40D9-A933-E182B3B0034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29" name="Line 218">
          <a:extLst>
            <a:ext uri="{FF2B5EF4-FFF2-40B4-BE49-F238E27FC236}">
              <a16:creationId xmlns:a16="http://schemas.microsoft.com/office/drawing/2014/main" id="{09697C54-5E58-4019-A304-EFC52B7647A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0" name="Line 219">
          <a:extLst>
            <a:ext uri="{FF2B5EF4-FFF2-40B4-BE49-F238E27FC236}">
              <a16:creationId xmlns:a16="http://schemas.microsoft.com/office/drawing/2014/main" id="{F5446CC4-F54E-4ABD-8C97-99E591507BF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1" name="Line 220">
          <a:extLst>
            <a:ext uri="{FF2B5EF4-FFF2-40B4-BE49-F238E27FC236}">
              <a16:creationId xmlns:a16="http://schemas.microsoft.com/office/drawing/2014/main" id="{00766B82-0F0D-4865-BA07-F4E953B34E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2" name="Line 221">
          <a:extLst>
            <a:ext uri="{FF2B5EF4-FFF2-40B4-BE49-F238E27FC236}">
              <a16:creationId xmlns:a16="http://schemas.microsoft.com/office/drawing/2014/main" id="{53819514-8A5F-4576-A65B-98347F09E7D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3" name="Line 222">
          <a:extLst>
            <a:ext uri="{FF2B5EF4-FFF2-40B4-BE49-F238E27FC236}">
              <a16:creationId xmlns:a16="http://schemas.microsoft.com/office/drawing/2014/main" id="{A6469117-3C5A-4225-9D90-C0414D155F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4" name="Line 223">
          <a:extLst>
            <a:ext uri="{FF2B5EF4-FFF2-40B4-BE49-F238E27FC236}">
              <a16:creationId xmlns:a16="http://schemas.microsoft.com/office/drawing/2014/main" id="{7F22671D-980A-46ED-A1D1-D4486F64AAE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5" name="Line 224">
          <a:extLst>
            <a:ext uri="{FF2B5EF4-FFF2-40B4-BE49-F238E27FC236}">
              <a16:creationId xmlns:a16="http://schemas.microsoft.com/office/drawing/2014/main" id="{CF538259-FB31-4F6A-8929-0360721831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6" name="Line 225">
          <a:extLst>
            <a:ext uri="{FF2B5EF4-FFF2-40B4-BE49-F238E27FC236}">
              <a16:creationId xmlns:a16="http://schemas.microsoft.com/office/drawing/2014/main" id="{77F58F18-0747-4233-AEB5-92A7CA209B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7" name="Line 226">
          <a:extLst>
            <a:ext uri="{FF2B5EF4-FFF2-40B4-BE49-F238E27FC236}">
              <a16:creationId xmlns:a16="http://schemas.microsoft.com/office/drawing/2014/main" id="{674447EE-157F-498C-B4DF-550442E443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8" name="Line 227">
          <a:extLst>
            <a:ext uri="{FF2B5EF4-FFF2-40B4-BE49-F238E27FC236}">
              <a16:creationId xmlns:a16="http://schemas.microsoft.com/office/drawing/2014/main" id="{73FA316C-32F7-4563-90BD-827DA57200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39" name="Line 228">
          <a:extLst>
            <a:ext uri="{FF2B5EF4-FFF2-40B4-BE49-F238E27FC236}">
              <a16:creationId xmlns:a16="http://schemas.microsoft.com/office/drawing/2014/main" id="{22F9AA36-89C1-477D-B809-1E96B6FF6B3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0" name="Line 229">
          <a:extLst>
            <a:ext uri="{FF2B5EF4-FFF2-40B4-BE49-F238E27FC236}">
              <a16:creationId xmlns:a16="http://schemas.microsoft.com/office/drawing/2014/main" id="{5A0BC5A8-5873-422E-B14D-8D80DF0277D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1" name="Line 230">
          <a:extLst>
            <a:ext uri="{FF2B5EF4-FFF2-40B4-BE49-F238E27FC236}">
              <a16:creationId xmlns:a16="http://schemas.microsoft.com/office/drawing/2014/main" id="{20CF62B1-021C-4581-BE3C-D5247A8BAE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2" name="Line 231">
          <a:extLst>
            <a:ext uri="{FF2B5EF4-FFF2-40B4-BE49-F238E27FC236}">
              <a16:creationId xmlns:a16="http://schemas.microsoft.com/office/drawing/2014/main" id="{AD19ADCB-9B26-4053-95CD-77C33DA6CA5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3" name="Line 232">
          <a:extLst>
            <a:ext uri="{FF2B5EF4-FFF2-40B4-BE49-F238E27FC236}">
              <a16:creationId xmlns:a16="http://schemas.microsoft.com/office/drawing/2014/main" id="{EAD1D545-79D2-4EB0-A696-5C3D3CDDF04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4" name="Line 233">
          <a:extLst>
            <a:ext uri="{FF2B5EF4-FFF2-40B4-BE49-F238E27FC236}">
              <a16:creationId xmlns:a16="http://schemas.microsoft.com/office/drawing/2014/main" id="{AA597EA0-4C47-4E28-BEF6-6E947C24FA4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5" name="Line 234">
          <a:extLst>
            <a:ext uri="{FF2B5EF4-FFF2-40B4-BE49-F238E27FC236}">
              <a16:creationId xmlns:a16="http://schemas.microsoft.com/office/drawing/2014/main" id="{75E7BE80-7248-4F58-BC7F-8C18312F719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6" name="Line 235">
          <a:extLst>
            <a:ext uri="{FF2B5EF4-FFF2-40B4-BE49-F238E27FC236}">
              <a16:creationId xmlns:a16="http://schemas.microsoft.com/office/drawing/2014/main" id="{F8A6E2E1-0A6B-4A8B-A4ED-931C4BA6471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7" name="Line 236">
          <a:extLst>
            <a:ext uri="{FF2B5EF4-FFF2-40B4-BE49-F238E27FC236}">
              <a16:creationId xmlns:a16="http://schemas.microsoft.com/office/drawing/2014/main" id="{E1E819C1-EA05-4676-98B6-F6A7773A98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8" name="Line 237">
          <a:extLst>
            <a:ext uri="{FF2B5EF4-FFF2-40B4-BE49-F238E27FC236}">
              <a16:creationId xmlns:a16="http://schemas.microsoft.com/office/drawing/2014/main" id="{CAC9522D-D455-46FF-B2EE-6C6381E938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49" name="Line 238">
          <a:extLst>
            <a:ext uri="{FF2B5EF4-FFF2-40B4-BE49-F238E27FC236}">
              <a16:creationId xmlns:a16="http://schemas.microsoft.com/office/drawing/2014/main" id="{69523DCB-98A1-4F7C-88B9-7C3F2E6F534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0" name="Line 239">
          <a:extLst>
            <a:ext uri="{FF2B5EF4-FFF2-40B4-BE49-F238E27FC236}">
              <a16:creationId xmlns:a16="http://schemas.microsoft.com/office/drawing/2014/main" id="{B471753D-E4A6-4170-8774-ED7E068C65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1" name="Line 240">
          <a:extLst>
            <a:ext uri="{FF2B5EF4-FFF2-40B4-BE49-F238E27FC236}">
              <a16:creationId xmlns:a16="http://schemas.microsoft.com/office/drawing/2014/main" id="{B9AC1510-2DE4-4DFC-AD6B-B759033CECC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2" name="Line 241">
          <a:extLst>
            <a:ext uri="{FF2B5EF4-FFF2-40B4-BE49-F238E27FC236}">
              <a16:creationId xmlns:a16="http://schemas.microsoft.com/office/drawing/2014/main" id="{FDEE0DA6-EB54-4BD9-B1E6-8F70B9F10F6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3" name="Line 242">
          <a:extLst>
            <a:ext uri="{FF2B5EF4-FFF2-40B4-BE49-F238E27FC236}">
              <a16:creationId xmlns:a16="http://schemas.microsoft.com/office/drawing/2014/main" id="{C771C1D0-69FC-4DEF-B459-27DB42AC55E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4" name="Line 243">
          <a:extLst>
            <a:ext uri="{FF2B5EF4-FFF2-40B4-BE49-F238E27FC236}">
              <a16:creationId xmlns:a16="http://schemas.microsoft.com/office/drawing/2014/main" id="{9CB9CDCE-AAB7-4B3E-B341-B82325756E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5" name="Line 244">
          <a:extLst>
            <a:ext uri="{FF2B5EF4-FFF2-40B4-BE49-F238E27FC236}">
              <a16:creationId xmlns:a16="http://schemas.microsoft.com/office/drawing/2014/main" id="{F25C84C1-5968-497F-B5EE-1BDF4D7412F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6" name="Line 245">
          <a:extLst>
            <a:ext uri="{FF2B5EF4-FFF2-40B4-BE49-F238E27FC236}">
              <a16:creationId xmlns:a16="http://schemas.microsoft.com/office/drawing/2014/main" id="{20415337-F5E8-44FE-AE5B-5837E0CFFE6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7" name="Line 246">
          <a:extLst>
            <a:ext uri="{FF2B5EF4-FFF2-40B4-BE49-F238E27FC236}">
              <a16:creationId xmlns:a16="http://schemas.microsoft.com/office/drawing/2014/main" id="{51DDC224-0963-40E5-89C6-4FE6BC12AF8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8" name="Line 247">
          <a:extLst>
            <a:ext uri="{FF2B5EF4-FFF2-40B4-BE49-F238E27FC236}">
              <a16:creationId xmlns:a16="http://schemas.microsoft.com/office/drawing/2014/main" id="{A6661B3E-7A53-4E39-909E-065F8070E5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59" name="Line 248">
          <a:extLst>
            <a:ext uri="{FF2B5EF4-FFF2-40B4-BE49-F238E27FC236}">
              <a16:creationId xmlns:a16="http://schemas.microsoft.com/office/drawing/2014/main" id="{6694F7A1-002A-4715-BD62-40E67858F0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0" name="Line 249">
          <a:extLst>
            <a:ext uri="{FF2B5EF4-FFF2-40B4-BE49-F238E27FC236}">
              <a16:creationId xmlns:a16="http://schemas.microsoft.com/office/drawing/2014/main" id="{85F74401-7A1F-4E0B-A984-0113A86B434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1" name="Line 250">
          <a:extLst>
            <a:ext uri="{FF2B5EF4-FFF2-40B4-BE49-F238E27FC236}">
              <a16:creationId xmlns:a16="http://schemas.microsoft.com/office/drawing/2014/main" id="{A83F55F2-C73A-43F6-AC68-58F948E3121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2" name="Line 251">
          <a:extLst>
            <a:ext uri="{FF2B5EF4-FFF2-40B4-BE49-F238E27FC236}">
              <a16:creationId xmlns:a16="http://schemas.microsoft.com/office/drawing/2014/main" id="{0C79682C-B054-44C2-AFA4-2657BB7156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3" name="Line 252">
          <a:extLst>
            <a:ext uri="{FF2B5EF4-FFF2-40B4-BE49-F238E27FC236}">
              <a16:creationId xmlns:a16="http://schemas.microsoft.com/office/drawing/2014/main" id="{F8F28FD1-D537-4851-B8C8-55B4FA59A91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4" name="Line 253">
          <a:extLst>
            <a:ext uri="{FF2B5EF4-FFF2-40B4-BE49-F238E27FC236}">
              <a16:creationId xmlns:a16="http://schemas.microsoft.com/office/drawing/2014/main" id="{46B9FC54-D063-4984-AA9C-58EBFF444C7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5" name="Line 254">
          <a:extLst>
            <a:ext uri="{FF2B5EF4-FFF2-40B4-BE49-F238E27FC236}">
              <a16:creationId xmlns:a16="http://schemas.microsoft.com/office/drawing/2014/main" id="{EE718618-7801-4014-BBDC-32A9CE55D0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6" name="Line 255">
          <a:extLst>
            <a:ext uri="{FF2B5EF4-FFF2-40B4-BE49-F238E27FC236}">
              <a16:creationId xmlns:a16="http://schemas.microsoft.com/office/drawing/2014/main" id="{930B023C-9DC7-419F-B048-74D8B54D42D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7" name="Line 256">
          <a:extLst>
            <a:ext uri="{FF2B5EF4-FFF2-40B4-BE49-F238E27FC236}">
              <a16:creationId xmlns:a16="http://schemas.microsoft.com/office/drawing/2014/main" id="{88D06810-91A5-4F53-9B68-283DEF713B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8" name="Line 257">
          <a:extLst>
            <a:ext uri="{FF2B5EF4-FFF2-40B4-BE49-F238E27FC236}">
              <a16:creationId xmlns:a16="http://schemas.microsoft.com/office/drawing/2014/main" id="{2EDA7AFA-B3AF-4ACC-9EA7-7F067E7FCA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69" name="Line 258">
          <a:extLst>
            <a:ext uri="{FF2B5EF4-FFF2-40B4-BE49-F238E27FC236}">
              <a16:creationId xmlns:a16="http://schemas.microsoft.com/office/drawing/2014/main" id="{BCE7219A-A242-4133-951B-C8C3B3439E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0" name="Line 259">
          <a:extLst>
            <a:ext uri="{FF2B5EF4-FFF2-40B4-BE49-F238E27FC236}">
              <a16:creationId xmlns:a16="http://schemas.microsoft.com/office/drawing/2014/main" id="{F674667A-9242-4F79-B4BD-E36614E15C0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1" name="Line 260">
          <a:extLst>
            <a:ext uri="{FF2B5EF4-FFF2-40B4-BE49-F238E27FC236}">
              <a16:creationId xmlns:a16="http://schemas.microsoft.com/office/drawing/2014/main" id="{3842A16C-8533-4CDF-B512-C8599A567B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2" name="Line 261">
          <a:extLst>
            <a:ext uri="{FF2B5EF4-FFF2-40B4-BE49-F238E27FC236}">
              <a16:creationId xmlns:a16="http://schemas.microsoft.com/office/drawing/2014/main" id="{F1677B10-043B-419A-97E3-192CFBE7C29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3" name="Line 262">
          <a:extLst>
            <a:ext uri="{FF2B5EF4-FFF2-40B4-BE49-F238E27FC236}">
              <a16:creationId xmlns:a16="http://schemas.microsoft.com/office/drawing/2014/main" id="{54B81CC1-C56F-4816-9708-97918020824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4" name="Line 263">
          <a:extLst>
            <a:ext uri="{FF2B5EF4-FFF2-40B4-BE49-F238E27FC236}">
              <a16:creationId xmlns:a16="http://schemas.microsoft.com/office/drawing/2014/main" id="{31AA7A22-248E-428A-938F-549BC8856A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5" name="Line 264">
          <a:extLst>
            <a:ext uri="{FF2B5EF4-FFF2-40B4-BE49-F238E27FC236}">
              <a16:creationId xmlns:a16="http://schemas.microsoft.com/office/drawing/2014/main" id="{5DABC8E8-597C-4893-A0D1-8AE6BA0C56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6" name="Line 265">
          <a:extLst>
            <a:ext uri="{FF2B5EF4-FFF2-40B4-BE49-F238E27FC236}">
              <a16:creationId xmlns:a16="http://schemas.microsoft.com/office/drawing/2014/main" id="{0F00107D-B995-4804-A29F-DF9B94D830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7" name="Line 266">
          <a:extLst>
            <a:ext uri="{FF2B5EF4-FFF2-40B4-BE49-F238E27FC236}">
              <a16:creationId xmlns:a16="http://schemas.microsoft.com/office/drawing/2014/main" id="{9C7ABCC9-2E9A-4EDA-B136-36E88CA790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8" name="Line 267">
          <a:extLst>
            <a:ext uri="{FF2B5EF4-FFF2-40B4-BE49-F238E27FC236}">
              <a16:creationId xmlns:a16="http://schemas.microsoft.com/office/drawing/2014/main" id="{91C36529-904A-44FF-A74A-83C0824FB0C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79" name="Line 268">
          <a:extLst>
            <a:ext uri="{FF2B5EF4-FFF2-40B4-BE49-F238E27FC236}">
              <a16:creationId xmlns:a16="http://schemas.microsoft.com/office/drawing/2014/main" id="{3D162ADF-9061-475D-9980-58B8CC1C88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0" name="Line 269">
          <a:extLst>
            <a:ext uri="{FF2B5EF4-FFF2-40B4-BE49-F238E27FC236}">
              <a16:creationId xmlns:a16="http://schemas.microsoft.com/office/drawing/2014/main" id="{3C8ACF5A-78B2-46B5-935A-78A9AA8DB3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1" name="Line 270">
          <a:extLst>
            <a:ext uri="{FF2B5EF4-FFF2-40B4-BE49-F238E27FC236}">
              <a16:creationId xmlns:a16="http://schemas.microsoft.com/office/drawing/2014/main" id="{D32CBC38-3F15-47C2-B3C0-37B5BE8B0C6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2" name="Line 271">
          <a:extLst>
            <a:ext uri="{FF2B5EF4-FFF2-40B4-BE49-F238E27FC236}">
              <a16:creationId xmlns:a16="http://schemas.microsoft.com/office/drawing/2014/main" id="{E340837F-913A-49FF-93FB-CD3EA8F1B6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3" name="Line 272">
          <a:extLst>
            <a:ext uri="{FF2B5EF4-FFF2-40B4-BE49-F238E27FC236}">
              <a16:creationId xmlns:a16="http://schemas.microsoft.com/office/drawing/2014/main" id="{312E3DAE-6360-4895-9D2E-6F10776496D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4" name="Line 273">
          <a:extLst>
            <a:ext uri="{FF2B5EF4-FFF2-40B4-BE49-F238E27FC236}">
              <a16:creationId xmlns:a16="http://schemas.microsoft.com/office/drawing/2014/main" id="{3E79734D-58EC-4309-9391-790D69B34D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5" name="Line 274">
          <a:extLst>
            <a:ext uri="{FF2B5EF4-FFF2-40B4-BE49-F238E27FC236}">
              <a16:creationId xmlns:a16="http://schemas.microsoft.com/office/drawing/2014/main" id="{DE549CED-9370-4634-904C-FA28495F54E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6" name="Line 275">
          <a:extLst>
            <a:ext uri="{FF2B5EF4-FFF2-40B4-BE49-F238E27FC236}">
              <a16:creationId xmlns:a16="http://schemas.microsoft.com/office/drawing/2014/main" id="{ACC9E298-DAB1-4833-B152-EF73E47234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7" name="Line 276">
          <a:extLst>
            <a:ext uri="{FF2B5EF4-FFF2-40B4-BE49-F238E27FC236}">
              <a16:creationId xmlns:a16="http://schemas.microsoft.com/office/drawing/2014/main" id="{15644D31-C485-45CB-829B-56E3E24793E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8" name="Line 277">
          <a:extLst>
            <a:ext uri="{FF2B5EF4-FFF2-40B4-BE49-F238E27FC236}">
              <a16:creationId xmlns:a16="http://schemas.microsoft.com/office/drawing/2014/main" id="{4E82FB30-EBA4-4B58-8015-57B96D713F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89" name="Line 278">
          <a:extLst>
            <a:ext uri="{FF2B5EF4-FFF2-40B4-BE49-F238E27FC236}">
              <a16:creationId xmlns:a16="http://schemas.microsoft.com/office/drawing/2014/main" id="{3079FA89-4DAB-4B67-878C-4F50DAD34B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0" name="Line 279">
          <a:extLst>
            <a:ext uri="{FF2B5EF4-FFF2-40B4-BE49-F238E27FC236}">
              <a16:creationId xmlns:a16="http://schemas.microsoft.com/office/drawing/2014/main" id="{5547416C-1DB1-4AA3-9232-1D401C16B8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1" name="Line 280">
          <a:extLst>
            <a:ext uri="{FF2B5EF4-FFF2-40B4-BE49-F238E27FC236}">
              <a16:creationId xmlns:a16="http://schemas.microsoft.com/office/drawing/2014/main" id="{FE66D263-E492-4847-8B29-5A8860E624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2" name="Line 281">
          <a:extLst>
            <a:ext uri="{FF2B5EF4-FFF2-40B4-BE49-F238E27FC236}">
              <a16:creationId xmlns:a16="http://schemas.microsoft.com/office/drawing/2014/main" id="{D93FF439-8F0F-4690-8F2A-D1C64A216B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3" name="Line 282">
          <a:extLst>
            <a:ext uri="{FF2B5EF4-FFF2-40B4-BE49-F238E27FC236}">
              <a16:creationId xmlns:a16="http://schemas.microsoft.com/office/drawing/2014/main" id="{91596621-82D1-49BA-B233-A403BEB4004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4" name="Line 283">
          <a:extLst>
            <a:ext uri="{FF2B5EF4-FFF2-40B4-BE49-F238E27FC236}">
              <a16:creationId xmlns:a16="http://schemas.microsoft.com/office/drawing/2014/main" id="{88A30CA6-0632-4C5E-9F83-571971EE70F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5" name="Line 284">
          <a:extLst>
            <a:ext uri="{FF2B5EF4-FFF2-40B4-BE49-F238E27FC236}">
              <a16:creationId xmlns:a16="http://schemas.microsoft.com/office/drawing/2014/main" id="{310A1F5E-4C45-41FC-945C-A5864A826FF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6" name="Line 285">
          <a:extLst>
            <a:ext uri="{FF2B5EF4-FFF2-40B4-BE49-F238E27FC236}">
              <a16:creationId xmlns:a16="http://schemas.microsoft.com/office/drawing/2014/main" id="{03D755E7-336C-46F6-9D9D-93E82085C1A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7" name="Line 286">
          <a:extLst>
            <a:ext uri="{FF2B5EF4-FFF2-40B4-BE49-F238E27FC236}">
              <a16:creationId xmlns:a16="http://schemas.microsoft.com/office/drawing/2014/main" id="{22BF7CC6-CA27-461F-A459-5F0F62E02D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8" name="Line 287">
          <a:extLst>
            <a:ext uri="{FF2B5EF4-FFF2-40B4-BE49-F238E27FC236}">
              <a16:creationId xmlns:a16="http://schemas.microsoft.com/office/drawing/2014/main" id="{8DB04C83-4B2D-4771-A049-2FDFC3A2D4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899" name="Line 288">
          <a:extLst>
            <a:ext uri="{FF2B5EF4-FFF2-40B4-BE49-F238E27FC236}">
              <a16:creationId xmlns:a16="http://schemas.microsoft.com/office/drawing/2014/main" id="{095FE259-E9AF-4BDD-8BCE-DB037375F74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0" name="Line 289">
          <a:extLst>
            <a:ext uri="{FF2B5EF4-FFF2-40B4-BE49-F238E27FC236}">
              <a16:creationId xmlns:a16="http://schemas.microsoft.com/office/drawing/2014/main" id="{A32332B0-B03A-4F75-97E9-6D05DA0784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1" name="Line 290">
          <a:extLst>
            <a:ext uri="{FF2B5EF4-FFF2-40B4-BE49-F238E27FC236}">
              <a16:creationId xmlns:a16="http://schemas.microsoft.com/office/drawing/2014/main" id="{FC1D9662-5666-4FB9-80B8-E7EDF4539B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2" name="Line 291">
          <a:extLst>
            <a:ext uri="{FF2B5EF4-FFF2-40B4-BE49-F238E27FC236}">
              <a16:creationId xmlns:a16="http://schemas.microsoft.com/office/drawing/2014/main" id="{A9B7A81E-F431-4E81-BFF1-A88E85D6CB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3" name="Line 292">
          <a:extLst>
            <a:ext uri="{FF2B5EF4-FFF2-40B4-BE49-F238E27FC236}">
              <a16:creationId xmlns:a16="http://schemas.microsoft.com/office/drawing/2014/main" id="{1ECED165-EC75-4CF9-A08B-3144F49356C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4" name="Line 293">
          <a:extLst>
            <a:ext uri="{FF2B5EF4-FFF2-40B4-BE49-F238E27FC236}">
              <a16:creationId xmlns:a16="http://schemas.microsoft.com/office/drawing/2014/main" id="{03ED0A2A-FA6F-4792-B88D-572E7C2F0B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5" name="Line 294">
          <a:extLst>
            <a:ext uri="{FF2B5EF4-FFF2-40B4-BE49-F238E27FC236}">
              <a16:creationId xmlns:a16="http://schemas.microsoft.com/office/drawing/2014/main" id="{FC86FE5F-819A-4405-80C4-5D24A241465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6" name="Line 295">
          <a:extLst>
            <a:ext uri="{FF2B5EF4-FFF2-40B4-BE49-F238E27FC236}">
              <a16:creationId xmlns:a16="http://schemas.microsoft.com/office/drawing/2014/main" id="{1727C512-3958-4A0D-88D7-80316C31005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7" name="Line 296">
          <a:extLst>
            <a:ext uri="{FF2B5EF4-FFF2-40B4-BE49-F238E27FC236}">
              <a16:creationId xmlns:a16="http://schemas.microsoft.com/office/drawing/2014/main" id="{D9FD719A-A705-4C77-BB56-2502E50E8F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8" name="Line 297">
          <a:extLst>
            <a:ext uri="{FF2B5EF4-FFF2-40B4-BE49-F238E27FC236}">
              <a16:creationId xmlns:a16="http://schemas.microsoft.com/office/drawing/2014/main" id="{B85796E5-BC14-47C3-BE92-1D66153E34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09" name="Line 298">
          <a:extLst>
            <a:ext uri="{FF2B5EF4-FFF2-40B4-BE49-F238E27FC236}">
              <a16:creationId xmlns:a16="http://schemas.microsoft.com/office/drawing/2014/main" id="{513B77EC-27C9-4466-B697-AB0D6BEBE4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0" name="Line 205">
          <a:extLst>
            <a:ext uri="{FF2B5EF4-FFF2-40B4-BE49-F238E27FC236}">
              <a16:creationId xmlns:a16="http://schemas.microsoft.com/office/drawing/2014/main" id="{5E7EC301-31FB-4003-8178-6F6099FD80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1" name="Line 249">
          <a:extLst>
            <a:ext uri="{FF2B5EF4-FFF2-40B4-BE49-F238E27FC236}">
              <a16:creationId xmlns:a16="http://schemas.microsoft.com/office/drawing/2014/main" id="{751489D9-E51B-4938-9BB7-E0BA8522A6D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2" name="Line 297">
          <a:extLst>
            <a:ext uri="{FF2B5EF4-FFF2-40B4-BE49-F238E27FC236}">
              <a16:creationId xmlns:a16="http://schemas.microsoft.com/office/drawing/2014/main" id="{D05E1D56-B306-4155-9E3F-1F206349953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3" name="Line 174">
          <a:extLst>
            <a:ext uri="{FF2B5EF4-FFF2-40B4-BE49-F238E27FC236}">
              <a16:creationId xmlns:a16="http://schemas.microsoft.com/office/drawing/2014/main" id="{093F66C0-B822-4054-95FF-AE1590886F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4" name="Line 175">
          <a:extLst>
            <a:ext uri="{FF2B5EF4-FFF2-40B4-BE49-F238E27FC236}">
              <a16:creationId xmlns:a16="http://schemas.microsoft.com/office/drawing/2014/main" id="{104D627E-AB7C-4C0E-8FB3-137EF50924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5" name="Line 238">
          <a:extLst>
            <a:ext uri="{FF2B5EF4-FFF2-40B4-BE49-F238E27FC236}">
              <a16:creationId xmlns:a16="http://schemas.microsoft.com/office/drawing/2014/main" id="{C733E171-725D-44A3-B9FF-2F74A97CE4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6" name="Line 251">
          <a:extLst>
            <a:ext uri="{FF2B5EF4-FFF2-40B4-BE49-F238E27FC236}">
              <a16:creationId xmlns:a16="http://schemas.microsoft.com/office/drawing/2014/main" id="{BFC5DC57-A027-423A-9781-E34A1D2E7EF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7" name="Line 286">
          <a:extLst>
            <a:ext uri="{FF2B5EF4-FFF2-40B4-BE49-F238E27FC236}">
              <a16:creationId xmlns:a16="http://schemas.microsoft.com/office/drawing/2014/main" id="{CE74EA5C-B57D-4B95-A8A9-2C3FE6D461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8" name="Line 170">
          <a:extLst>
            <a:ext uri="{FF2B5EF4-FFF2-40B4-BE49-F238E27FC236}">
              <a16:creationId xmlns:a16="http://schemas.microsoft.com/office/drawing/2014/main" id="{E53B971F-AB4D-4C08-8641-DB6122DFD3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19" name="Line 171">
          <a:extLst>
            <a:ext uri="{FF2B5EF4-FFF2-40B4-BE49-F238E27FC236}">
              <a16:creationId xmlns:a16="http://schemas.microsoft.com/office/drawing/2014/main" id="{E8BB46F0-7C78-42A0-B2BA-03FC1CF458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0" name="Line 172">
          <a:extLst>
            <a:ext uri="{FF2B5EF4-FFF2-40B4-BE49-F238E27FC236}">
              <a16:creationId xmlns:a16="http://schemas.microsoft.com/office/drawing/2014/main" id="{CF9834EE-D49E-420B-B747-AC360894638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1" name="Line 173">
          <a:extLst>
            <a:ext uri="{FF2B5EF4-FFF2-40B4-BE49-F238E27FC236}">
              <a16:creationId xmlns:a16="http://schemas.microsoft.com/office/drawing/2014/main" id="{D629AF1E-FD27-4750-9DE3-B1AE1C79AC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2" name="Line 174">
          <a:extLst>
            <a:ext uri="{FF2B5EF4-FFF2-40B4-BE49-F238E27FC236}">
              <a16:creationId xmlns:a16="http://schemas.microsoft.com/office/drawing/2014/main" id="{CDE72D3D-A12F-4DB2-81BD-5E5CD8F28C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3" name="Line 175">
          <a:extLst>
            <a:ext uri="{FF2B5EF4-FFF2-40B4-BE49-F238E27FC236}">
              <a16:creationId xmlns:a16="http://schemas.microsoft.com/office/drawing/2014/main" id="{E34E6F33-4F5E-4251-83DA-15B4E32432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4" name="Line 176">
          <a:extLst>
            <a:ext uri="{FF2B5EF4-FFF2-40B4-BE49-F238E27FC236}">
              <a16:creationId xmlns:a16="http://schemas.microsoft.com/office/drawing/2014/main" id="{F3A387A2-1C5F-45C9-87A8-35E530369A2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5" name="Line 177">
          <a:extLst>
            <a:ext uri="{FF2B5EF4-FFF2-40B4-BE49-F238E27FC236}">
              <a16:creationId xmlns:a16="http://schemas.microsoft.com/office/drawing/2014/main" id="{0644E95F-0855-4C74-B35C-BA6468C01E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6" name="Line 178">
          <a:extLst>
            <a:ext uri="{FF2B5EF4-FFF2-40B4-BE49-F238E27FC236}">
              <a16:creationId xmlns:a16="http://schemas.microsoft.com/office/drawing/2014/main" id="{C33F826E-AF68-450E-B4B7-2CB44CB8623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7" name="Line 179">
          <a:extLst>
            <a:ext uri="{FF2B5EF4-FFF2-40B4-BE49-F238E27FC236}">
              <a16:creationId xmlns:a16="http://schemas.microsoft.com/office/drawing/2014/main" id="{3E77FE45-F8E3-4824-BB79-E5B2948D554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8" name="Line 180">
          <a:extLst>
            <a:ext uri="{FF2B5EF4-FFF2-40B4-BE49-F238E27FC236}">
              <a16:creationId xmlns:a16="http://schemas.microsoft.com/office/drawing/2014/main" id="{A779CAEB-339B-4B87-AACB-0AF93CACD87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29" name="Line 181">
          <a:extLst>
            <a:ext uri="{FF2B5EF4-FFF2-40B4-BE49-F238E27FC236}">
              <a16:creationId xmlns:a16="http://schemas.microsoft.com/office/drawing/2014/main" id="{382B7664-1A11-4CDE-8EA4-86869CDC87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0" name="Line 182">
          <a:extLst>
            <a:ext uri="{FF2B5EF4-FFF2-40B4-BE49-F238E27FC236}">
              <a16:creationId xmlns:a16="http://schemas.microsoft.com/office/drawing/2014/main" id="{D9C50BEB-0D80-46EB-B438-A47835B93A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1" name="Line 183">
          <a:extLst>
            <a:ext uri="{FF2B5EF4-FFF2-40B4-BE49-F238E27FC236}">
              <a16:creationId xmlns:a16="http://schemas.microsoft.com/office/drawing/2014/main" id="{C2F7F486-DC40-44C5-A41C-809F44DA4EA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2" name="Line 184">
          <a:extLst>
            <a:ext uri="{FF2B5EF4-FFF2-40B4-BE49-F238E27FC236}">
              <a16:creationId xmlns:a16="http://schemas.microsoft.com/office/drawing/2014/main" id="{BAD19122-0A28-4F26-9CF0-FC6695872C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3" name="Line 185">
          <a:extLst>
            <a:ext uri="{FF2B5EF4-FFF2-40B4-BE49-F238E27FC236}">
              <a16:creationId xmlns:a16="http://schemas.microsoft.com/office/drawing/2014/main" id="{504F291B-6C44-4CCF-A1AA-CA448AB2FA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4" name="Line 186">
          <a:extLst>
            <a:ext uri="{FF2B5EF4-FFF2-40B4-BE49-F238E27FC236}">
              <a16:creationId xmlns:a16="http://schemas.microsoft.com/office/drawing/2014/main" id="{78FADBD9-B0D8-460F-BEC2-DFA7C5ED241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5" name="Line 187">
          <a:extLst>
            <a:ext uri="{FF2B5EF4-FFF2-40B4-BE49-F238E27FC236}">
              <a16:creationId xmlns:a16="http://schemas.microsoft.com/office/drawing/2014/main" id="{84D8AD0C-BC6E-42B0-9A3C-3577928950D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6" name="Line 188">
          <a:extLst>
            <a:ext uri="{FF2B5EF4-FFF2-40B4-BE49-F238E27FC236}">
              <a16:creationId xmlns:a16="http://schemas.microsoft.com/office/drawing/2014/main" id="{E040A754-7AAF-4A0C-A062-FA91B81870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7" name="Line 189">
          <a:extLst>
            <a:ext uri="{FF2B5EF4-FFF2-40B4-BE49-F238E27FC236}">
              <a16:creationId xmlns:a16="http://schemas.microsoft.com/office/drawing/2014/main" id="{08970688-464A-43E1-9AFB-187F55643C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8" name="Line 190">
          <a:extLst>
            <a:ext uri="{FF2B5EF4-FFF2-40B4-BE49-F238E27FC236}">
              <a16:creationId xmlns:a16="http://schemas.microsoft.com/office/drawing/2014/main" id="{48E5FB21-7D81-4105-9C94-CB48988632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39" name="Line 191">
          <a:extLst>
            <a:ext uri="{FF2B5EF4-FFF2-40B4-BE49-F238E27FC236}">
              <a16:creationId xmlns:a16="http://schemas.microsoft.com/office/drawing/2014/main" id="{370F2F31-91DA-4A98-B7A6-34A6C3F30B7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0" name="Line 192">
          <a:extLst>
            <a:ext uri="{FF2B5EF4-FFF2-40B4-BE49-F238E27FC236}">
              <a16:creationId xmlns:a16="http://schemas.microsoft.com/office/drawing/2014/main" id="{50F7BC94-3F3A-4F96-A8E1-81B8BCED5D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1" name="Line 193">
          <a:extLst>
            <a:ext uri="{FF2B5EF4-FFF2-40B4-BE49-F238E27FC236}">
              <a16:creationId xmlns:a16="http://schemas.microsoft.com/office/drawing/2014/main" id="{BCC4AF63-FCA5-4737-823F-275C97071F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2" name="Line 194">
          <a:extLst>
            <a:ext uri="{FF2B5EF4-FFF2-40B4-BE49-F238E27FC236}">
              <a16:creationId xmlns:a16="http://schemas.microsoft.com/office/drawing/2014/main" id="{19FCFEDA-42A6-4EA2-9345-01D537D86F3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3" name="Line 195">
          <a:extLst>
            <a:ext uri="{FF2B5EF4-FFF2-40B4-BE49-F238E27FC236}">
              <a16:creationId xmlns:a16="http://schemas.microsoft.com/office/drawing/2014/main" id="{AE982BC3-2D34-42DE-988E-F4A9D6BB14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4" name="Line 196">
          <a:extLst>
            <a:ext uri="{FF2B5EF4-FFF2-40B4-BE49-F238E27FC236}">
              <a16:creationId xmlns:a16="http://schemas.microsoft.com/office/drawing/2014/main" id="{E2AA46AB-D7C3-4FED-97F4-D09DA130CE4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5" name="Line 197">
          <a:extLst>
            <a:ext uri="{FF2B5EF4-FFF2-40B4-BE49-F238E27FC236}">
              <a16:creationId xmlns:a16="http://schemas.microsoft.com/office/drawing/2014/main" id="{EDBB5885-577A-4905-98D8-783E9D3B3B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6" name="Line 198">
          <a:extLst>
            <a:ext uri="{FF2B5EF4-FFF2-40B4-BE49-F238E27FC236}">
              <a16:creationId xmlns:a16="http://schemas.microsoft.com/office/drawing/2014/main" id="{1331C5BD-309F-4FA0-933B-A7D07A7F3C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7" name="Line 199">
          <a:extLst>
            <a:ext uri="{FF2B5EF4-FFF2-40B4-BE49-F238E27FC236}">
              <a16:creationId xmlns:a16="http://schemas.microsoft.com/office/drawing/2014/main" id="{3BF2CE7A-8FF3-4AE4-9E0F-E48BF19B150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8" name="Line 200">
          <a:extLst>
            <a:ext uri="{FF2B5EF4-FFF2-40B4-BE49-F238E27FC236}">
              <a16:creationId xmlns:a16="http://schemas.microsoft.com/office/drawing/2014/main" id="{19E22BF8-50B9-421D-9CAD-33FDEF2678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49" name="Line 201">
          <a:extLst>
            <a:ext uri="{FF2B5EF4-FFF2-40B4-BE49-F238E27FC236}">
              <a16:creationId xmlns:a16="http://schemas.microsoft.com/office/drawing/2014/main" id="{EE7EF477-7815-4633-A834-778590581C1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0" name="Line 202">
          <a:extLst>
            <a:ext uri="{FF2B5EF4-FFF2-40B4-BE49-F238E27FC236}">
              <a16:creationId xmlns:a16="http://schemas.microsoft.com/office/drawing/2014/main" id="{B1CF9188-A154-4CB6-9F8C-EAB75545DB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1" name="Line 203">
          <a:extLst>
            <a:ext uri="{FF2B5EF4-FFF2-40B4-BE49-F238E27FC236}">
              <a16:creationId xmlns:a16="http://schemas.microsoft.com/office/drawing/2014/main" id="{B26E6E8D-46BD-4520-8B07-C53ABE4B5B3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2" name="Line 204">
          <a:extLst>
            <a:ext uri="{FF2B5EF4-FFF2-40B4-BE49-F238E27FC236}">
              <a16:creationId xmlns:a16="http://schemas.microsoft.com/office/drawing/2014/main" id="{B99F1C95-FF2D-4D07-8402-16EDDE427E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3" name="Line 205">
          <a:extLst>
            <a:ext uri="{FF2B5EF4-FFF2-40B4-BE49-F238E27FC236}">
              <a16:creationId xmlns:a16="http://schemas.microsoft.com/office/drawing/2014/main" id="{1BA6010A-2386-4FB8-8E88-BC3FEBAFB2D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4" name="Line 206">
          <a:extLst>
            <a:ext uri="{FF2B5EF4-FFF2-40B4-BE49-F238E27FC236}">
              <a16:creationId xmlns:a16="http://schemas.microsoft.com/office/drawing/2014/main" id="{FB1D673E-7D76-4830-95E6-A39A2CDC80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5" name="Line 207">
          <a:extLst>
            <a:ext uri="{FF2B5EF4-FFF2-40B4-BE49-F238E27FC236}">
              <a16:creationId xmlns:a16="http://schemas.microsoft.com/office/drawing/2014/main" id="{C8F74282-05A2-4822-8ADC-9E0C6E19A85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6" name="Line 208">
          <a:extLst>
            <a:ext uri="{FF2B5EF4-FFF2-40B4-BE49-F238E27FC236}">
              <a16:creationId xmlns:a16="http://schemas.microsoft.com/office/drawing/2014/main" id="{671F8D1B-385F-4059-8EEE-FE1966034A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7" name="Line 209">
          <a:extLst>
            <a:ext uri="{FF2B5EF4-FFF2-40B4-BE49-F238E27FC236}">
              <a16:creationId xmlns:a16="http://schemas.microsoft.com/office/drawing/2014/main" id="{92E94B8D-9B2D-4358-A382-0E5D38AD0EC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8" name="Line 210">
          <a:extLst>
            <a:ext uri="{FF2B5EF4-FFF2-40B4-BE49-F238E27FC236}">
              <a16:creationId xmlns:a16="http://schemas.microsoft.com/office/drawing/2014/main" id="{E6057F16-E7FD-46E1-8241-A30011254E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59" name="Line 211">
          <a:extLst>
            <a:ext uri="{FF2B5EF4-FFF2-40B4-BE49-F238E27FC236}">
              <a16:creationId xmlns:a16="http://schemas.microsoft.com/office/drawing/2014/main" id="{3A133C51-C952-458B-A7EC-B318D92D721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0" name="Line 212">
          <a:extLst>
            <a:ext uri="{FF2B5EF4-FFF2-40B4-BE49-F238E27FC236}">
              <a16:creationId xmlns:a16="http://schemas.microsoft.com/office/drawing/2014/main" id="{4DF7A5B2-D771-4139-8BF2-06490DC05B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1" name="Line 213">
          <a:extLst>
            <a:ext uri="{FF2B5EF4-FFF2-40B4-BE49-F238E27FC236}">
              <a16:creationId xmlns:a16="http://schemas.microsoft.com/office/drawing/2014/main" id="{002DF937-0746-4891-882E-5893FD996B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2" name="Line 214">
          <a:extLst>
            <a:ext uri="{FF2B5EF4-FFF2-40B4-BE49-F238E27FC236}">
              <a16:creationId xmlns:a16="http://schemas.microsoft.com/office/drawing/2014/main" id="{02F9F288-9F18-4659-9CC6-C3DEFD68DD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3" name="Line 215">
          <a:extLst>
            <a:ext uri="{FF2B5EF4-FFF2-40B4-BE49-F238E27FC236}">
              <a16:creationId xmlns:a16="http://schemas.microsoft.com/office/drawing/2014/main" id="{905BE8A8-675E-4C85-8637-CF1739500C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4" name="Line 216">
          <a:extLst>
            <a:ext uri="{FF2B5EF4-FFF2-40B4-BE49-F238E27FC236}">
              <a16:creationId xmlns:a16="http://schemas.microsoft.com/office/drawing/2014/main" id="{994FDE73-6321-40B8-BC90-369AD3F104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5" name="Line 217">
          <a:extLst>
            <a:ext uri="{FF2B5EF4-FFF2-40B4-BE49-F238E27FC236}">
              <a16:creationId xmlns:a16="http://schemas.microsoft.com/office/drawing/2014/main" id="{5CB0280E-1C8E-4781-8399-EF5C2522227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6" name="Line 218">
          <a:extLst>
            <a:ext uri="{FF2B5EF4-FFF2-40B4-BE49-F238E27FC236}">
              <a16:creationId xmlns:a16="http://schemas.microsoft.com/office/drawing/2014/main" id="{10B43624-FEFB-4102-B127-C49617771DF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7" name="Line 219">
          <a:extLst>
            <a:ext uri="{FF2B5EF4-FFF2-40B4-BE49-F238E27FC236}">
              <a16:creationId xmlns:a16="http://schemas.microsoft.com/office/drawing/2014/main" id="{1CB5D29C-9039-429C-8F0C-E8CE934DA67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8" name="Line 220">
          <a:extLst>
            <a:ext uri="{FF2B5EF4-FFF2-40B4-BE49-F238E27FC236}">
              <a16:creationId xmlns:a16="http://schemas.microsoft.com/office/drawing/2014/main" id="{3311F85F-9E7E-4928-A679-D22DE7DE089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69" name="Line 221">
          <a:extLst>
            <a:ext uri="{FF2B5EF4-FFF2-40B4-BE49-F238E27FC236}">
              <a16:creationId xmlns:a16="http://schemas.microsoft.com/office/drawing/2014/main" id="{2F0027D7-126C-4C4B-AF7A-DFA9D65FDBA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0" name="Line 222">
          <a:extLst>
            <a:ext uri="{FF2B5EF4-FFF2-40B4-BE49-F238E27FC236}">
              <a16:creationId xmlns:a16="http://schemas.microsoft.com/office/drawing/2014/main" id="{5C00A7ED-A91C-4274-BFAE-EE553EA62C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1" name="Line 223">
          <a:extLst>
            <a:ext uri="{FF2B5EF4-FFF2-40B4-BE49-F238E27FC236}">
              <a16:creationId xmlns:a16="http://schemas.microsoft.com/office/drawing/2014/main" id="{F3864193-1D9D-45A4-904D-6C1C574800A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2" name="Line 224">
          <a:extLst>
            <a:ext uri="{FF2B5EF4-FFF2-40B4-BE49-F238E27FC236}">
              <a16:creationId xmlns:a16="http://schemas.microsoft.com/office/drawing/2014/main" id="{AA5B49CF-4CD9-435B-BB7A-C65F3B383E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3" name="Line 225">
          <a:extLst>
            <a:ext uri="{FF2B5EF4-FFF2-40B4-BE49-F238E27FC236}">
              <a16:creationId xmlns:a16="http://schemas.microsoft.com/office/drawing/2014/main" id="{E03C2810-7E67-4A13-A7C5-6A92BC23BB2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4" name="Line 226">
          <a:extLst>
            <a:ext uri="{FF2B5EF4-FFF2-40B4-BE49-F238E27FC236}">
              <a16:creationId xmlns:a16="http://schemas.microsoft.com/office/drawing/2014/main" id="{D4A2D1F5-F987-414C-BF18-7882066727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5" name="Line 227">
          <a:extLst>
            <a:ext uri="{FF2B5EF4-FFF2-40B4-BE49-F238E27FC236}">
              <a16:creationId xmlns:a16="http://schemas.microsoft.com/office/drawing/2014/main" id="{106DA6FF-19A4-41D3-A019-1B12DD492C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6" name="Line 228">
          <a:extLst>
            <a:ext uri="{FF2B5EF4-FFF2-40B4-BE49-F238E27FC236}">
              <a16:creationId xmlns:a16="http://schemas.microsoft.com/office/drawing/2014/main" id="{4207FEF6-2CD2-4803-9C14-C2ABE108D4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7" name="Line 229">
          <a:extLst>
            <a:ext uri="{FF2B5EF4-FFF2-40B4-BE49-F238E27FC236}">
              <a16:creationId xmlns:a16="http://schemas.microsoft.com/office/drawing/2014/main" id="{FE17015E-2DA9-4A37-8783-A79BD4130A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8" name="Line 230">
          <a:extLst>
            <a:ext uri="{FF2B5EF4-FFF2-40B4-BE49-F238E27FC236}">
              <a16:creationId xmlns:a16="http://schemas.microsoft.com/office/drawing/2014/main" id="{AB145B61-42C5-4DF9-84AE-BD4D151071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79" name="Line 231">
          <a:extLst>
            <a:ext uri="{FF2B5EF4-FFF2-40B4-BE49-F238E27FC236}">
              <a16:creationId xmlns:a16="http://schemas.microsoft.com/office/drawing/2014/main" id="{F39890C3-7A22-424A-8C59-09A3C27DC06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0" name="Line 232">
          <a:extLst>
            <a:ext uri="{FF2B5EF4-FFF2-40B4-BE49-F238E27FC236}">
              <a16:creationId xmlns:a16="http://schemas.microsoft.com/office/drawing/2014/main" id="{DAEDC801-166B-4ED6-B211-9AD0A4216EE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1" name="Line 233">
          <a:extLst>
            <a:ext uri="{FF2B5EF4-FFF2-40B4-BE49-F238E27FC236}">
              <a16:creationId xmlns:a16="http://schemas.microsoft.com/office/drawing/2014/main" id="{BB8D304E-118C-4E45-8DD3-F2078B50FB2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2" name="Line 234">
          <a:extLst>
            <a:ext uri="{FF2B5EF4-FFF2-40B4-BE49-F238E27FC236}">
              <a16:creationId xmlns:a16="http://schemas.microsoft.com/office/drawing/2014/main" id="{6C83567F-D4C9-4B59-9DCE-F038845488B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3" name="Line 235">
          <a:extLst>
            <a:ext uri="{FF2B5EF4-FFF2-40B4-BE49-F238E27FC236}">
              <a16:creationId xmlns:a16="http://schemas.microsoft.com/office/drawing/2014/main" id="{3C527DA1-5204-4283-9DAE-2DA4A7B837E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4" name="Line 236">
          <a:extLst>
            <a:ext uri="{FF2B5EF4-FFF2-40B4-BE49-F238E27FC236}">
              <a16:creationId xmlns:a16="http://schemas.microsoft.com/office/drawing/2014/main" id="{8DD76EE3-F5EF-4822-BF28-0FBDBDEB32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5" name="Line 237">
          <a:extLst>
            <a:ext uri="{FF2B5EF4-FFF2-40B4-BE49-F238E27FC236}">
              <a16:creationId xmlns:a16="http://schemas.microsoft.com/office/drawing/2014/main" id="{8FD01975-2FEA-4A06-B0FF-1DF13D4F0B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6" name="Line 238">
          <a:extLst>
            <a:ext uri="{FF2B5EF4-FFF2-40B4-BE49-F238E27FC236}">
              <a16:creationId xmlns:a16="http://schemas.microsoft.com/office/drawing/2014/main" id="{79B20810-B823-4944-88EE-323FF50C71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7" name="Line 239">
          <a:extLst>
            <a:ext uri="{FF2B5EF4-FFF2-40B4-BE49-F238E27FC236}">
              <a16:creationId xmlns:a16="http://schemas.microsoft.com/office/drawing/2014/main" id="{295D8B21-BB93-4F26-A093-5758D12C91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8" name="Line 240">
          <a:extLst>
            <a:ext uri="{FF2B5EF4-FFF2-40B4-BE49-F238E27FC236}">
              <a16:creationId xmlns:a16="http://schemas.microsoft.com/office/drawing/2014/main" id="{83DF6119-D261-4969-A5FB-031D78D20A5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89" name="Line 241">
          <a:extLst>
            <a:ext uri="{FF2B5EF4-FFF2-40B4-BE49-F238E27FC236}">
              <a16:creationId xmlns:a16="http://schemas.microsoft.com/office/drawing/2014/main" id="{5D2D81EA-2F39-4B1D-9C51-2CAC6BC6F6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0" name="Line 242">
          <a:extLst>
            <a:ext uri="{FF2B5EF4-FFF2-40B4-BE49-F238E27FC236}">
              <a16:creationId xmlns:a16="http://schemas.microsoft.com/office/drawing/2014/main" id="{D5FFE7DF-19EE-4CF9-8A10-F41104A74AA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1" name="Line 243">
          <a:extLst>
            <a:ext uri="{FF2B5EF4-FFF2-40B4-BE49-F238E27FC236}">
              <a16:creationId xmlns:a16="http://schemas.microsoft.com/office/drawing/2014/main" id="{7EE231E2-EAB1-4F24-90AA-D52D5D7974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2" name="Line 244">
          <a:extLst>
            <a:ext uri="{FF2B5EF4-FFF2-40B4-BE49-F238E27FC236}">
              <a16:creationId xmlns:a16="http://schemas.microsoft.com/office/drawing/2014/main" id="{66DD8DC1-A409-49DA-8689-FE0C665A05A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3" name="Line 245">
          <a:extLst>
            <a:ext uri="{FF2B5EF4-FFF2-40B4-BE49-F238E27FC236}">
              <a16:creationId xmlns:a16="http://schemas.microsoft.com/office/drawing/2014/main" id="{01C21880-6556-483E-8967-80A896186CA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4" name="Line 246">
          <a:extLst>
            <a:ext uri="{FF2B5EF4-FFF2-40B4-BE49-F238E27FC236}">
              <a16:creationId xmlns:a16="http://schemas.microsoft.com/office/drawing/2014/main" id="{415C70F7-2C9C-424A-93DB-FF1CF417778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5" name="Line 247">
          <a:extLst>
            <a:ext uri="{FF2B5EF4-FFF2-40B4-BE49-F238E27FC236}">
              <a16:creationId xmlns:a16="http://schemas.microsoft.com/office/drawing/2014/main" id="{6C469995-9974-43A7-94A7-0D44E93F9A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6" name="Line 248">
          <a:extLst>
            <a:ext uri="{FF2B5EF4-FFF2-40B4-BE49-F238E27FC236}">
              <a16:creationId xmlns:a16="http://schemas.microsoft.com/office/drawing/2014/main" id="{3252C803-B92F-440C-9FDA-F703A6BB398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7" name="Line 249">
          <a:extLst>
            <a:ext uri="{FF2B5EF4-FFF2-40B4-BE49-F238E27FC236}">
              <a16:creationId xmlns:a16="http://schemas.microsoft.com/office/drawing/2014/main" id="{D8A7C16B-3F2B-4298-99C3-041D8071F84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8" name="Line 250">
          <a:extLst>
            <a:ext uri="{FF2B5EF4-FFF2-40B4-BE49-F238E27FC236}">
              <a16:creationId xmlns:a16="http://schemas.microsoft.com/office/drawing/2014/main" id="{E2F82644-9121-428C-9B5E-3F39D4A2361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6999" name="Line 251">
          <a:extLst>
            <a:ext uri="{FF2B5EF4-FFF2-40B4-BE49-F238E27FC236}">
              <a16:creationId xmlns:a16="http://schemas.microsoft.com/office/drawing/2014/main" id="{B060123F-B2D0-499E-BA72-E4F417B62A8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0" name="Line 252">
          <a:extLst>
            <a:ext uri="{FF2B5EF4-FFF2-40B4-BE49-F238E27FC236}">
              <a16:creationId xmlns:a16="http://schemas.microsoft.com/office/drawing/2014/main" id="{57FD273B-F97F-4835-8156-7412D34822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1" name="Line 253">
          <a:extLst>
            <a:ext uri="{FF2B5EF4-FFF2-40B4-BE49-F238E27FC236}">
              <a16:creationId xmlns:a16="http://schemas.microsoft.com/office/drawing/2014/main" id="{1D0EBC7E-AAB2-4E60-A6D0-8F3006A557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2" name="Line 254">
          <a:extLst>
            <a:ext uri="{FF2B5EF4-FFF2-40B4-BE49-F238E27FC236}">
              <a16:creationId xmlns:a16="http://schemas.microsoft.com/office/drawing/2014/main" id="{9351A741-21BB-47B8-9D77-E63CD9A226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3" name="Line 255">
          <a:extLst>
            <a:ext uri="{FF2B5EF4-FFF2-40B4-BE49-F238E27FC236}">
              <a16:creationId xmlns:a16="http://schemas.microsoft.com/office/drawing/2014/main" id="{3F7C295E-0499-4A77-A313-2A7C2FFB71C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4" name="Line 256">
          <a:extLst>
            <a:ext uri="{FF2B5EF4-FFF2-40B4-BE49-F238E27FC236}">
              <a16:creationId xmlns:a16="http://schemas.microsoft.com/office/drawing/2014/main" id="{11989F19-E02A-470B-B9DC-403079FFAAB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5" name="Line 257">
          <a:extLst>
            <a:ext uri="{FF2B5EF4-FFF2-40B4-BE49-F238E27FC236}">
              <a16:creationId xmlns:a16="http://schemas.microsoft.com/office/drawing/2014/main" id="{8DC12F8F-9723-482F-9A31-F7C57D55AC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6" name="Line 258">
          <a:extLst>
            <a:ext uri="{FF2B5EF4-FFF2-40B4-BE49-F238E27FC236}">
              <a16:creationId xmlns:a16="http://schemas.microsoft.com/office/drawing/2014/main" id="{FB54CE11-50F4-4108-8392-7C72963D60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7" name="Line 259">
          <a:extLst>
            <a:ext uri="{FF2B5EF4-FFF2-40B4-BE49-F238E27FC236}">
              <a16:creationId xmlns:a16="http://schemas.microsoft.com/office/drawing/2014/main" id="{C752E5D4-5410-4E9C-937C-19247F883A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8" name="Line 260">
          <a:extLst>
            <a:ext uri="{FF2B5EF4-FFF2-40B4-BE49-F238E27FC236}">
              <a16:creationId xmlns:a16="http://schemas.microsoft.com/office/drawing/2014/main" id="{058B091A-CF80-44A6-ABFB-25EAA60C938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09" name="Line 261">
          <a:extLst>
            <a:ext uri="{FF2B5EF4-FFF2-40B4-BE49-F238E27FC236}">
              <a16:creationId xmlns:a16="http://schemas.microsoft.com/office/drawing/2014/main" id="{8AC2BD7D-C8E9-4B9A-93B1-7C18756B329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0" name="Line 262">
          <a:extLst>
            <a:ext uri="{FF2B5EF4-FFF2-40B4-BE49-F238E27FC236}">
              <a16:creationId xmlns:a16="http://schemas.microsoft.com/office/drawing/2014/main" id="{6F674D16-AF43-4D88-9F65-E21F57C710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1" name="Line 263">
          <a:extLst>
            <a:ext uri="{FF2B5EF4-FFF2-40B4-BE49-F238E27FC236}">
              <a16:creationId xmlns:a16="http://schemas.microsoft.com/office/drawing/2014/main" id="{DE711D7F-7724-4F0D-91E9-E4F27FA701C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2" name="Line 264">
          <a:extLst>
            <a:ext uri="{FF2B5EF4-FFF2-40B4-BE49-F238E27FC236}">
              <a16:creationId xmlns:a16="http://schemas.microsoft.com/office/drawing/2014/main" id="{55A01A14-A24A-4E78-B680-7E50D1D984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3" name="Line 265">
          <a:extLst>
            <a:ext uri="{FF2B5EF4-FFF2-40B4-BE49-F238E27FC236}">
              <a16:creationId xmlns:a16="http://schemas.microsoft.com/office/drawing/2014/main" id="{7B41EB2A-709E-47C5-A8EE-75A970E006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4" name="Line 266">
          <a:extLst>
            <a:ext uri="{FF2B5EF4-FFF2-40B4-BE49-F238E27FC236}">
              <a16:creationId xmlns:a16="http://schemas.microsoft.com/office/drawing/2014/main" id="{491398B3-6C3E-4484-AE2A-158D8159A8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5" name="Line 267">
          <a:extLst>
            <a:ext uri="{FF2B5EF4-FFF2-40B4-BE49-F238E27FC236}">
              <a16:creationId xmlns:a16="http://schemas.microsoft.com/office/drawing/2014/main" id="{5ED7BAFE-84B7-4ADD-AC6D-A6EB68DF27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6" name="Line 268">
          <a:extLst>
            <a:ext uri="{FF2B5EF4-FFF2-40B4-BE49-F238E27FC236}">
              <a16:creationId xmlns:a16="http://schemas.microsoft.com/office/drawing/2014/main" id="{E08A2DF5-A5BE-4E68-B50A-CEBB0B2783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7" name="Line 269">
          <a:extLst>
            <a:ext uri="{FF2B5EF4-FFF2-40B4-BE49-F238E27FC236}">
              <a16:creationId xmlns:a16="http://schemas.microsoft.com/office/drawing/2014/main" id="{52E7906C-AC1E-4A7C-A26C-294DB95479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8" name="Line 270">
          <a:extLst>
            <a:ext uri="{FF2B5EF4-FFF2-40B4-BE49-F238E27FC236}">
              <a16:creationId xmlns:a16="http://schemas.microsoft.com/office/drawing/2014/main" id="{CD429D61-84F5-4045-AFC0-BF9F8F41A6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19" name="Line 271">
          <a:extLst>
            <a:ext uri="{FF2B5EF4-FFF2-40B4-BE49-F238E27FC236}">
              <a16:creationId xmlns:a16="http://schemas.microsoft.com/office/drawing/2014/main" id="{ACDED988-0F94-4230-B75A-9EB8550BF62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0" name="Line 272">
          <a:extLst>
            <a:ext uri="{FF2B5EF4-FFF2-40B4-BE49-F238E27FC236}">
              <a16:creationId xmlns:a16="http://schemas.microsoft.com/office/drawing/2014/main" id="{378AA108-CB3F-47F6-BF00-E0DA101926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1" name="Line 273">
          <a:extLst>
            <a:ext uri="{FF2B5EF4-FFF2-40B4-BE49-F238E27FC236}">
              <a16:creationId xmlns:a16="http://schemas.microsoft.com/office/drawing/2014/main" id="{51D02E0F-EE76-4B09-A282-C8862F8156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2" name="Line 274">
          <a:extLst>
            <a:ext uri="{FF2B5EF4-FFF2-40B4-BE49-F238E27FC236}">
              <a16:creationId xmlns:a16="http://schemas.microsoft.com/office/drawing/2014/main" id="{71C91B9F-ED6A-4DD0-9CBD-E5D806BEAC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3" name="Line 275">
          <a:extLst>
            <a:ext uri="{FF2B5EF4-FFF2-40B4-BE49-F238E27FC236}">
              <a16:creationId xmlns:a16="http://schemas.microsoft.com/office/drawing/2014/main" id="{2010ED00-357C-40FB-AFFE-F542793A3CC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4" name="Line 276">
          <a:extLst>
            <a:ext uri="{FF2B5EF4-FFF2-40B4-BE49-F238E27FC236}">
              <a16:creationId xmlns:a16="http://schemas.microsoft.com/office/drawing/2014/main" id="{65AA088D-CAF1-4411-AD92-483031178BC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5" name="Line 277">
          <a:extLst>
            <a:ext uri="{FF2B5EF4-FFF2-40B4-BE49-F238E27FC236}">
              <a16:creationId xmlns:a16="http://schemas.microsoft.com/office/drawing/2014/main" id="{B6D9A994-461A-41C2-80A5-848CFF465FF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6" name="Line 278">
          <a:extLst>
            <a:ext uri="{FF2B5EF4-FFF2-40B4-BE49-F238E27FC236}">
              <a16:creationId xmlns:a16="http://schemas.microsoft.com/office/drawing/2014/main" id="{981BB71F-C332-44BF-8161-78DA0CA964D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7" name="Line 279">
          <a:extLst>
            <a:ext uri="{FF2B5EF4-FFF2-40B4-BE49-F238E27FC236}">
              <a16:creationId xmlns:a16="http://schemas.microsoft.com/office/drawing/2014/main" id="{18659F79-58BE-4C4D-BAA9-A84FB6560CC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8" name="Line 280">
          <a:extLst>
            <a:ext uri="{FF2B5EF4-FFF2-40B4-BE49-F238E27FC236}">
              <a16:creationId xmlns:a16="http://schemas.microsoft.com/office/drawing/2014/main" id="{B6238FFA-C1A2-4866-B7FD-5432D6DD432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29" name="Line 281">
          <a:extLst>
            <a:ext uri="{FF2B5EF4-FFF2-40B4-BE49-F238E27FC236}">
              <a16:creationId xmlns:a16="http://schemas.microsoft.com/office/drawing/2014/main" id="{271E24FC-1397-40F0-AA0D-74CD9336617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0" name="Line 282">
          <a:extLst>
            <a:ext uri="{FF2B5EF4-FFF2-40B4-BE49-F238E27FC236}">
              <a16:creationId xmlns:a16="http://schemas.microsoft.com/office/drawing/2014/main" id="{0CFF5ED3-AAB2-4B7B-9490-FCFD6214C5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1" name="Line 283">
          <a:extLst>
            <a:ext uri="{FF2B5EF4-FFF2-40B4-BE49-F238E27FC236}">
              <a16:creationId xmlns:a16="http://schemas.microsoft.com/office/drawing/2014/main" id="{29F1EA1D-4BF0-4C35-BC08-BF0E1F2D86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2" name="Line 284">
          <a:extLst>
            <a:ext uri="{FF2B5EF4-FFF2-40B4-BE49-F238E27FC236}">
              <a16:creationId xmlns:a16="http://schemas.microsoft.com/office/drawing/2014/main" id="{6B9A2905-F91A-42E2-ADC2-B0E6AA28849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3" name="Line 285">
          <a:extLst>
            <a:ext uri="{FF2B5EF4-FFF2-40B4-BE49-F238E27FC236}">
              <a16:creationId xmlns:a16="http://schemas.microsoft.com/office/drawing/2014/main" id="{5D078DD7-EAFC-4ED8-A80A-A164A311B0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4" name="Line 286">
          <a:extLst>
            <a:ext uri="{FF2B5EF4-FFF2-40B4-BE49-F238E27FC236}">
              <a16:creationId xmlns:a16="http://schemas.microsoft.com/office/drawing/2014/main" id="{53587B2C-D398-493F-B57E-15495CC211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5" name="Line 287">
          <a:extLst>
            <a:ext uri="{FF2B5EF4-FFF2-40B4-BE49-F238E27FC236}">
              <a16:creationId xmlns:a16="http://schemas.microsoft.com/office/drawing/2014/main" id="{500E7850-B03F-4212-8D0D-D710F0020B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6" name="Line 288">
          <a:extLst>
            <a:ext uri="{FF2B5EF4-FFF2-40B4-BE49-F238E27FC236}">
              <a16:creationId xmlns:a16="http://schemas.microsoft.com/office/drawing/2014/main" id="{5D7D8C27-5EF2-41C9-93C3-AF57C4FC93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7" name="Line 289">
          <a:extLst>
            <a:ext uri="{FF2B5EF4-FFF2-40B4-BE49-F238E27FC236}">
              <a16:creationId xmlns:a16="http://schemas.microsoft.com/office/drawing/2014/main" id="{7D8DAD8B-9BCC-4A70-AAE2-B0E97A5DDA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8" name="Line 290">
          <a:extLst>
            <a:ext uri="{FF2B5EF4-FFF2-40B4-BE49-F238E27FC236}">
              <a16:creationId xmlns:a16="http://schemas.microsoft.com/office/drawing/2014/main" id="{26F7EDEE-9E7A-470B-AFC3-43F663945C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39" name="Line 291">
          <a:extLst>
            <a:ext uri="{FF2B5EF4-FFF2-40B4-BE49-F238E27FC236}">
              <a16:creationId xmlns:a16="http://schemas.microsoft.com/office/drawing/2014/main" id="{A146F6A2-4431-4A0C-84F6-5B7AB4F5F76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0" name="Line 292">
          <a:extLst>
            <a:ext uri="{FF2B5EF4-FFF2-40B4-BE49-F238E27FC236}">
              <a16:creationId xmlns:a16="http://schemas.microsoft.com/office/drawing/2014/main" id="{7382D1A4-B2B1-49EA-999D-F148EB6FBC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1" name="Line 293">
          <a:extLst>
            <a:ext uri="{FF2B5EF4-FFF2-40B4-BE49-F238E27FC236}">
              <a16:creationId xmlns:a16="http://schemas.microsoft.com/office/drawing/2014/main" id="{949D2674-DDCF-4702-AD3D-87C0EDE5C4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2" name="Line 294">
          <a:extLst>
            <a:ext uri="{FF2B5EF4-FFF2-40B4-BE49-F238E27FC236}">
              <a16:creationId xmlns:a16="http://schemas.microsoft.com/office/drawing/2014/main" id="{A9401DCC-0AFD-4A34-9FD4-B37F8DBAE31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3" name="Line 295">
          <a:extLst>
            <a:ext uri="{FF2B5EF4-FFF2-40B4-BE49-F238E27FC236}">
              <a16:creationId xmlns:a16="http://schemas.microsoft.com/office/drawing/2014/main" id="{1A4CA450-A2FF-4CCF-AC93-32263BF5F23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4" name="Line 296">
          <a:extLst>
            <a:ext uri="{FF2B5EF4-FFF2-40B4-BE49-F238E27FC236}">
              <a16:creationId xmlns:a16="http://schemas.microsoft.com/office/drawing/2014/main" id="{501B70FA-FD62-425D-BFF2-A7FE7DD3F9F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5" name="Line 297">
          <a:extLst>
            <a:ext uri="{FF2B5EF4-FFF2-40B4-BE49-F238E27FC236}">
              <a16:creationId xmlns:a16="http://schemas.microsoft.com/office/drawing/2014/main" id="{3D40AF42-B13A-4225-A861-692BAC71DA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6" name="Line 298">
          <a:extLst>
            <a:ext uri="{FF2B5EF4-FFF2-40B4-BE49-F238E27FC236}">
              <a16:creationId xmlns:a16="http://schemas.microsoft.com/office/drawing/2014/main" id="{DF351872-9DA5-4E9E-9B43-019322FFBC4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7" name="Line 170">
          <a:extLst>
            <a:ext uri="{FF2B5EF4-FFF2-40B4-BE49-F238E27FC236}">
              <a16:creationId xmlns:a16="http://schemas.microsoft.com/office/drawing/2014/main" id="{5CFC9A62-5882-4D1B-BB88-8331536353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8" name="Line 171">
          <a:extLst>
            <a:ext uri="{FF2B5EF4-FFF2-40B4-BE49-F238E27FC236}">
              <a16:creationId xmlns:a16="http://schemas.microsoft.com/office/drawing/2014/main" id="{D67CC06B-C207-4AD3-9489-D0C635E28C5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49" name="Line 172">
          <a:extLst>
            <a:ext uri="{FF2B5EF4-FFF2-40B4-BE49-F238E27FC236}">
              <a16:creationId xmlns:a16="http://schemas.microsoft.com/office/drawing/2014/main" id="{51C1E561-E067-4B3F-8115-6E1CC35D0D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0" name="Line 173">
          <a:extLst>
            <a:ext uri="{FF2B5EF4-FFF2-40B4-BE49-F238E27FC236}">
              <a16:creationId xmlns:a16="http://schemas.microsoft.com/office/drawing/2014/main" id="{971D92B2-5CBC-474C-BF1C-3B02963E694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1" name="Line 174">
          <a:extLst>
            <a:ext uri="{FF2B5EF4-FFF2-40B4-BE49-F238E27FC236}">
              <a16:creationId xmlns:a16="http://schemas.microsoft.com/office/drawing/2014/main" id="{DA27422B-251A-4C3C-9C2E-E373DB53AC6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2" name="Line 175">
          <a:extLst>
            <a:ext uri="{FF2B5EF4-FFF2-40B4-BE49-F238E27FC236}">
              <a16:creationId xmlns:a16="http://schemas.microsoft.com/office/drawing/2014/main" id="{725A06D9-1E74-4283-BBEF-390BC495558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3" name="Line 176">
          <a:extLst>
            <a:ext uri="{FF2B5EF4-FFF2-40B4-BE49-F238E27FC236}">
              <a16:creationId xmlns:a16="http://schemas.microsoft.com/office/drawing/2014/main" id="{996B5518-C184-49B0-AEE4-98986B836ED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4" name="Line 177">
          <a:extLst>
            <a:ext uri="{FF2B5EF4-FFF2-40B4-BE49-F238E27FC236}">
              <a16:creationId xmlns:a16="http://schemas.microsoft.com/office/drawing/2014/main" id="{40CEE945-3227-4CC9-A824-AC4352A25B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5" name="Line 178">
          <a:extLst>
            <a:ext uri="{FF2B5EF4-FFF2-40B4-BE49-F238E27FC236}">
              <a16:creationId xmlns:a16="http://schemas.microsoft.com/office/drawing/2014/main" id="{EC2411F0-B2B3-48D9-ABD0-20F4B9A90A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6" name="Line 179">
          <a:extLst>
            <a:ext uri="{FF2B5EF4-FFF2-40B4-BE49-F238E27FC236}">
              <a16:creationId xmlns:a16="http://schemas.microsoft.com/office/drawing/2014/main" id="{FC61E132-6FA4-40E9-BD76-CED0E1618A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7" name="Line 180">
          <a:extLst>
            <a:ext uri="{FF2B5EF4-FFF2-40B4-BE49-F238E27FC236}">
              <a16:creationId xmlns:a16="http://schemas.microsoft.com/office/drawing/2014/main" id="{BD598094-4047-4EDA-B148-1C4742961B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8" name="Line 181">
          <a:extLst>
            <a:ext uri="{FF2B5EF4-FFF2-40B4-BE49-F238E27FC236}">
              <a16:creationId xmlns:a16="http://schemas.microsoft.com/office/drawing/2014/main" id="{40FB5B24-BA31-44A2-B300-7F5D263D30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59" name="Line 182">
          <a:extLst>
            <a:ext uri="{FF2B5EF4-FFF2-40B4-BE49-F238E27FC236}">
              <a16:creationId xmlns:a16="http://schemas.microsoft.com/office/drawing/2014/main" id="{5BB07B55-953B-4E3C-9188-7FEBD2B52E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0" name="Line 183">
          <a:extLst>
            <a:ext uri="{FF2B5EF4-FFF2-40B4-BE49-F238E27FC236}">
              <a16:creationId xmlns:a16="http://schemas.microsoft.com/office/drawing/2014/main" id="{BE06A41B-5498-462F-AE46-C29E5C41260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1" name="Line 184">
          <a:extLst>
            <a:ext uri="{FF2B5EF4-FFF2-40B4-BE49-F238E27FC236}">
              <a16:creationId xmlns:a16="http://schemas.microsoft.com/office/drawing/2014/main" id="{2EA291F1-B30C-49B5-A291-C7B0C355B7D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2" name="Line 185">
          <a:extLst>
            <a:ext uri="{FF2B5EF4-FFF2-40B4-BE49-F238E27FC236}">
              <a16:creationId xmlns:a16="http://schemas.microsoft.com/office/drawing/2014/main" id="{D93FB993-F677-4CA7-AC57-847AA26F67A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3" name="Line 186">
          <a:extLst>
            <a:ext uri="{FF2B5EF4-FFF2-40B4-BE49-F238E27FC236}">
              <a16:creationId xmlns:a16="http://schemas.microsoft.com/office/drawing/2014/main" id="{E87FA47A-1CEF-4F55-8001-EC2CFF0C7E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4" name="Line 187">
          <a:extLst>
            <a:ext uri="{FF2B5EF4-FFF2-40B4-BE49-F238E27FC236}">
              <a16:creationId xmlns:a16="http://schemas.microsoft.com/office/drawing/2014/main" id="{57F94376-E985-4A73-8114-512F141BD7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5" name="Line 188">
          <a:extLst>
            <a:ext uri="{FF2B5EF4-FFF2-40B4-BE49-F238E27FC236}">
              <a16:creationId xmlns:a16="http://schemas.microsoft.com/office/drawing/2014/main" id="{E7D27FED-BCF2-4224-AF01-3A5129662C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6" name="Line 189">
          <a:extLst>
            <a:ext uri="{FF2B5EF4-FFF2-40B4-BE49-F238E27FC236}">
              <a16:creationId xmlns:a16="http://schemas.microsoft.com/office/drawing/2014/main" id="{A6C2261B-E072-4E30-AE0F-B8747433857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7" name="Line 190">
          <a:extLst>
            <a:ext uri="{FF2B5EF4-FFF2-40B4-BE49-F238E27FC236}">
              <a16:creationId xmlns:a16="http://schemas.microsoft.com/office/drawing/2014/main" id="{F8FEF788-69DC-4246-B775-2763CF5B2B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8" name="Line 191">
          <a:extLst>
            <a:ext uri="{FF2B5EF4-FFF2-40B4-BE49-F238E27FC236}">
              <a16:creationId xmlns:a16="http://schemas.microsoft.com/office/drawing/2014/main" id="{4FCF14F9-C7F7-4C37-B412-95DCE89153B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69" name="Line 192">
          <a:extLst>
            <a:ext uri="{FF2B5EF4-FFF2-40B4-BE49-F238E27FC236}">
              <a16:creationId xmlns:a16="http://schemas.microsoft.com/office/drawing/2014/main" id="{BC9135D2-1913-41F4-97D2-6A0BC8C0D1A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0" name="Line 193">
          <a:extLst>
            <a:ext uri="{FF2B5EF4-FFF2-40B4-BE49-F238E27FC236}">
              <a16:creationId xmlns:a16="http://schemas.microsoft.com/office/drawing/2014/main" id="{3BC7C2EC-C6CB-4ED1-A345-0115CF0BF4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1" name="Line 194">
          <a:extLst>
            <a:ext uri="{FF2B5EF4-FFF2-40B4-BE49-F238E27FC236}">
              <a16:creationId xmlns:a16="http://schemas.microsoft.com/office/drawing/2014/main" id="{148C5F88-CED9-4832-B274-9232FADEC1E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2" name="Line 195">
          <a:extLst>
            <a:ext uri="{FF2B5EF4-FFF2-40B4-BE49-F238E27FC236}">
              <a16:creationId xmlns:a16="http://schemas.microsoft.com/office/drawing/2014/main" id="{7E0433A5-42CE-4F2E-85E3-078A3331489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3" name="Line 196">
          <a:extLst>
            <a:ext uri="{FF2B5EF4-FFF2-40B4-BE49-F238E27FC236}">
              <a16:creationId xmlns:a16="http://schemas.microsoft.com/office/drawing/2014/main" id="{FC3C512A-D268-4DF2-BE5C-761E9C6101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4" name="Line 197">
          <a:extLst>
            <a:ext uri="{FF2B5EF4-FFF2-40B4-BE49-F238E27FC236}">
              <a16:creationId xmlns:a16="http://schemas.microsoft.com/office/drawing/2014/main" id="{9CA00CC8-5AD2-4269-8432-1875DA430C5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5" name="Line 198">
          <a:extLst>
            <a:ext uri="{FF2B5EF4-FFF2-40B4-BE49-F238E27FC236}">
              <a16:creationId xmlns:a16="http://schemas.microsoft.com/office/drawing/2014/main" id="{4F33BFA5-7D36-4DC2-94CB-EAE4DEFFDB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6" name="Line 199">
          <a:extLst>
            <a:ext uri="{FF2B5EF4-FFF2-40B4-BE49-F238E27FC236}">
              <a16:creationId xmlns:a16="http://schemas.microsoft.com/office/drawing/2014/main" id="{5DEF8B0A-D60E-47E7-8B55-C09166B5EE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7" name="Line 200">
          <a:extLst>
            <a:ext uri="{FF2B5EF4-FFF2-40B4-BE49-F238E27FC236}">
              <a16:creationId xmlns:a16="http://schemas.microsoft.com/office/drawing/2014/main" id="{D2221A2D-A7C5-4BB3-9987-76FDA8A6DB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8" name="Line 201">
          <a:extLst>
            <a:ext uri="{FF2B5EF4-FFF2-40B4-BE49-F238E27FC236}">
              <a16:creationId xmlns:a16="http://schemas.microsoft.com/office/drawing/2014/main" id="{CE207AF0-D0DB-43B5-A5AD-32A3DFBE65D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79" name="Line 202">
          <a:extLst>
            <a:ext uri="{FF2B5EF4-FFF2-40B4-BE49-F238E27FC236}">
              <a16:creationId xmlns:a16="http://schemas.microsoft.com/office/drawing/2014/main" id="{8EB0D15D-54EB-4F4E-8E97-6856834815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0" name="Line 203">
          <a:extLst>
            <a:ext uri="{FF2B5EF4-FFF2-40B4-BE49-F238E27FC236}">
              <a16:creationId xmlns:a16="http://schemas.microsoft.com/office/drawing/2014/main" id="{3293FF01-6CD7-40F3-BE21-52FED7CED4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1" name="Line 204">
          <a:extLst>
            <a:ext uri="{FF2B5EF4-FFF2-40B4-BE49-F238E27FC236}">
              <a16:creationId xmlns:a16="http://schemas.microsoft.com/office/drawing/2014/main" id="{BB76FD54-FA8B-4D97-A397-F97F609360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2" name="Line 205">
          <a:extLst>
            <a:ext uri="{FF2B5EF4-FFF2-40B4-BE49-F238E27FC236}">
              <a16:creationId xmlns:a16="http://schemas.microsoft.com/office/drawing/2014/main" id="{1DC28F2D-4972-46F1-92EF-1164E3C41B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3" name="Line 206">
          <a:extLst>
            <a:ext uri="{FF2B5EF4-FFF2-40B4-BE49-F238E27FC236}">
              <a16:creationId xmlns:a16="http://schemas.microsoft.com/office/drawing/2014/main" id="{CFB90C53-1D0A-4A2C-9C26-1055E153CE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4" name="Line 207">
          <a:extLst>
            <a:ext uri="{FF2B5EF4-FFF2-40B4-BE49-F238E27FC236}">
              <a16:creationId xmlns:a16="http://schemas.microsoft.com/office/drawing/2014/main" id="{258221C1-0841-439C-B14D-5D244259F5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5" name="Line 208">
          <a:extLst>
            <a:ext uri="{FF2B5EF4-FFF2-40B4-BE49-F238E27FC236}">
              <a16:creationId xmlns:a16="http://schemas.microsoft.com/office/drawing/2014/main" id="{C43B7980-3CCE-446A-8A2B-525D41CC8FA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6" name="Line 209">
          <a:extLst>
            <a:ext uri="{FF2B5EF4-FFF2-40B4-BE49-F238E27FC236}">
              <a16:creationId xmlns:a16="http://schemas.microsoft.com/office/drawing/2014/main" id="{067687FE-EDE6-4AE6-8F7D-32B06657ED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7" name="Line 210">
          <a:extLst>
            <a:ext uri="{FF2B5EF4-FFF2-40B4-BE49-F238E27FC236}">
              <a16:creationId xmlns:a16="http://schemas.microsoft.com/office/drawing/2014/main" id="{6589F4C8-843E-40CB-B550-ADA68E101E1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8" name="Line 211">
          <a:extLst>
            <a:ext uri="{FF2B5EF4-FFF2-40B4-BE49-F238E27FC236}">
              <a16:creationId xmlns:a16="http://schemas.microsoft.com/office/drawing/2014/main" id="{E38F5E1B-9C84-49C7-A7D7-3D2C18210D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89" name="Line 212">
          <a:extLst>
            <a:ext uri="{FF2B5EF4-FFF2-40B4-BE49-F238E27FC236}">
              <a16:creationId xmlns:a16="http://schemas.microsoft.com/office/drawing/2014/main" id="{F8730E76-C0C1-48C4-B9EA-9AE0C609DD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0" name="Line 213">
          <a:extLst>
            <a:ext uri="{FF2B5EF4-FFF2-40B4-BE49-F238E27FC236}">
              <a16:creationId xmlns:a16="http://schemas.microsoft.com/office/drawing/2014/main" id="{03C0999B-A01E-4A66-A127-CB948D4D40F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1" name="Line 214">
          <a:extLst>
            <a:ext uri="{FF2B5EF4-FFF2-40B4-BE49-F238E27FC236}">
              <a16:creationId xmlns:a16="http://schemas.microsoft.com/office/drawing/2014/main" id="{CE708984-7B99-4E39-92B5-F61CDD15E34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2" name="Line 215">
          <a:extLst>
            <a:ext uri="{FF2B5EF4-FFF2-40B4-BE49-F238E27FC236}">
              <a16:creationId xmlns:a16="http://schemas.microsoft.com/office/drawing/2014/main" id="{E0C1A7FC-696E-4E3D-B709-BC7E0CE03C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3" name="Line 216">
          <a:extLst>
            <a:ext uri="{FF2B5EF4-FFF2-40B4-BE49-F238E27FC236}">
              <a16:creationId xmlns:a16="http://schemas.microsoft.com/office/drawing/2014/main" id="{4A1700FF-BBBD-4F76-AB4E-BBA93EF2E3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4" name="Line 217">
          <a:extLst>
            <a:ext uri="{FF2B5EF4-FFF2-40B4-BE49-F238E27FC236}">
              <a16:creationId xmlns:a16="http://schemas.microsoft.com/office/drawing/2014/main" id="{B13E3E88-F864-40BE-BC89-62B98D8527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5" name="Line 218">
          <a:extLst>
            <a:ext uri="{FF2B5EF4-FFF2-40B4-BE49-F238E27FC236}">
              <a16:creationId xmlns:a16="http://schemas.microsoft.com/office/drawing/2014/main" id="{F8DFC99B-20C7-4CB4-B9AB-C392EC6A96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6" name="Line 219">
          <a:extLst>
            <a:ext uri="{FF2B5EF4-FFF2-40B4-BE49-F238E27FC236}">
              <a16:creationId xmlns:a16="http://schemas.microsoft.com/office/drawing/2014/main" id="{C60C9DCB-E486-4228-8D56-A15E5CB4C6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7" name="Line 220">
          <a:extLst>
            <a:ext uri="{FF2B5EF4-FFF2-40B4-BE49-F238E27FC236}">
              <a16:creationId xmlns:a16="http://schemas.microsoft.com/office/drawing/2014/main" id="{06813E5E-35E8-4B38-9FFA-4BD3B62EF57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8" name="Line 221">
          <a:extLst>
            <a:ext uri="{FF2B5EF4-FFF2-40B4-BE49-F238E27FC236}">
              <a16:creationId xmlns:a16="http://schemas.microsoft.com/office/drawing/2014/main" id="{94DAA6E8-65AE-4C58-9FB0-2CE17F89A4E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099" name="Line 222">
          <a:extLst>
            <a:ext uri="{FF2B5EF4-FFF2-40B4-BE49-F238E27FC236}">
              <a16:creationId xmlns:a16="http://schemas.microsoft.com/office/drawing/2014/main" id="{2B9C1022-5D1E-4A63-A129-5FB4254B67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0" name="Line 223">
          <a:extLst>
            <a:ext uri="{FF2B5EF4-FFF2-40B4-BE49-F238E27FC236}">
              <a16:creationId xmlns:a16="http://schemas.microsoft.com/office/drawing/2014/main" id="{096EAEAD-7FC8-4B62-A93A-946EA37EC5A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1" name="Line 224">
          <a:extLst>
            <a:ext uri="{FF2B5EF4-FFF2-40B4-BE49-F238E27FC236}">
              <a16:creationId xmlns:a16="http://schemas.microsoft.com/office/drawing/2014/main" id="{F70773DB-911F-4CAF-AB5D-FA50E3FFD2E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2" name="Line 225">
          <a:extLst>
            <a:ext uri="{FF2B5EF4-FFF2-40B4-BE49-F238E27FC236}">
              <a16:creationId xmlns:a16="http://schemas.microsoft.com/office/drawing/2014/main" id="{AFD9D6FA-CC9A-4345-8955-EAF63F5A71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3" name="Line 226">
          <a:extLst>
            <a:ext uri="{FF2B5EF4-FFF2-40B4-BE49-F238E27FC236}">
              <a16:creationId xmlns:a16="http://schemas.microsoft.com/office/drawing/2014/main" id="{C3345D58-CF2A-43AF-A1FD-AD3EB01841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4" name="Line 227">
          <a:extLst>
            <a:ext uri="{FF2B5EF4-FFF2-40B4-BE49-F238E27FC236}">
              <a16:creationId xmlns:a16="http://schemas.microsoft.com/office/drawing/2014/main" id="{CF82F87C-1958-473A-B046-2363DD2131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5" name="Line 228">
          <a:extLst>
            <a:ext uri="{FF2B5EF4-FFF2-40B4-BE49-F238E27FC236}">
              <a16:creationId xmlns:a16="http://schemas.microsoft.com/office/drawing/2014/main" id="{9DFF0BB1-B076-4677-BB96-1DF9EE58B80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6" name="Line 229">
          <a:extLst>
            <a:ext uri="{FF2B5EF4-FFF2-40B4-BE49-F238E27FC236}">
              <a16:creationId xmlns:a16="http://schemas.microsoft.com/office/drawing/2014/main" id="{9CFCAA67-526E-45FF-B40B-214F1D74B92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7" name="Line 230">
          <a:extLst>
            <a:ext uri="{FF2B5EF4-FFF2-40B4-BE49-F238E27FC236}">
              <a16:creationId xmlns:a16="http://schemas.microsoft.com/office/drawing/2014/main" id="{FDB0DE1A-948B-4D31-B930-36C788C0105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8" name="Line 231">
          <a:extLst>
            <a:ext uri="{FF2B5EF4-FFF2-40B4-BE49-F238E27FC236}">
              <a16:creationId xmlns:a16="http://schemas.microsoft.com/office/drawing/2014/main" id="{67F8146F-B0C9-45AB-B0F7-F99AF212F1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09" name="Line 232">
          <a:extLst>
            <a:ext uri="{FF2B5EF4-FFF2-40B4-BE49-F238E27FC236}">
              <a16:creationId xmlns:a16="http://schemas.microsoft.com/office/drawing/2014/main" id="{C5099396-C1EC-4F76-8AAD-25291744B8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0" name="Line 233">
          <a:extLst>
            <a:ext uri="{FF2B5EF4-FFF2-40B4-BE49-F238E27FC236}">
              <a16:creationId xmlns:a16="http://schemas.microsoft.com/office/drawing/2014/main" id="{C9E4F92B-3C8D-4A25-9EE7-F1A3DABACB8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1" name="Line 234">
          <a:extLst>
            <a:ext uri="{FF2B5EF4-FFF2-40B4-BE49-F238E27FC236}">
              <a16:creationId xmlns:a16="http://schemas.microsoft.com/office/drawing/2014/main" id="{3238ED48-4B0E-41FE-B029-4CBD50353B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2" name="Line 235">
          <a:extLst>
            <a:ext uri="{FF2B5EF4-FFF2-40B4-BE49-F238E27FC236}">
              <a16:creationId xmlns:a16="http://schemas.microsoft.com/office/drawing/2014/main" id="{3EA8A51F-8C79-4499-9200-62E7C15944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3" name="Line 236">
          <a:extLst>
            <a:ext uri="{FF2B5EF4-FFF2-40B4-BE49-F238E27FC236}">
              <a16:creationId xmlns:a16="http://schemas.microsoft.com/office/drawing/2014/main" id="{70141B68-D41E-4758-B63F-5FB1B86DD0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4" name="Line 237">
          <a:extLst>
            <a:ext uri="{FF2B5EF4-FFF2-40B4-BE49-F238E27FC236}">
              <a16:creationId xmlns:a16="http://schemas.microsoft.com/office/drawing/2014/main" id="{A97255B2-0880-4C27-9408-E3DE902DF5C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5" name="Line 238">
          <a:extLst>
            <a:ext uri="{FF2B5EF4-FFF2-40B4-BE49-F238E27FC236}">
              <a16:creationId xmlns:a16="http://schemas.microsoft.com/office/drawing/2014/main" id="{FF2E55F9-3867-4866-AE11-4125254E66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6" name="Line 239">
          <a:extLst>
            <a:ext uri="{FF2B5EF4-FFF2-40B4-BE49-F238E27FC236}">
              <a16:creationId xmlns:a16="http://schemas.microsoft.com/office/drawing/2014/main" id="{A4CCC504-8B80-47A0-8F59-923FFA736AC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7" name="Line 240">
          <a:extLst>
            <a:ext uri="{FF2B5EF4-FFF2-40B4-BE49-F238E27FC236}">
              <a16:creationId xmlns:a16="http://schemas.microsoft.com/office/drawing/2014/main" id="{3D5B7E4D-5132-4A6D-9924-E8DE820DEE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8" name="Line 241">
          <a:extLst>
            <a:ext uri="{FF2B5EF4-FFF2-40B4-BE49-F238E27FC236}">
              <a16:creationId xmlns:a16="http://schemas.microsoft.com/office/drawing/2014/main" id="{9B65E83C-4E0E-405B-B180-D777B8E1608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19" name="Line 242">
          <a:extLst>
            <a:ext uri="{FF2B5EF4-FFF2-40B4-BE49-F238E27FC236}">
              <a16:creationId xmlns:a16="http://schemas.microsoft.com/office/drawing/2014/main" id="{2284A8C7-034F-4706-9DF2-343E23A515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0" name="Line 243">
          <a:extLst>
            <a:ext uri="{FF2B5EF4-FFF2-40B4-BE49-F238E27FC236}">
              <a16:creationId xmlns:a16="http://schemas.microsoft.com/office/drawing/2014/main" id="{C03A04EC-1246-4324-AE81-63161DC309C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1" name="Line 244">
          <a:extLst>
            <a:ext uri="{FF2B5EF4-FFF2-40B4-BE49-F238E27FC236}">
              <a16:creationId xmlns:a16="http://schemas.microsoft.com/office/drawing/2014/main" id="{2A53D13A-8798-495C-8C4A-0F7ADF07424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2" name="Line 245">
          <a:extLst>
            <a:ext uri="{FF2B5EF4-FFF2-40B4-BE49-F238E27FC236}">
              <a16:creationId xmlns:a16="http://schemas.microsoft.com/office/drawing/2014/main" id="{C29A7F10-57F4-4149-9EE0-53E5D4E3D9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3" name="Line 246">
          <a:extLst>
            <a:ext uri="{FF2B5EF4-FFF2-40B4-BE49-F238E27FC236}">
              <a16:creationId xmlns:a16="http://schemas.microsoft.com/office/drawing/2014/main" id="{46031D95-7ABB-452C-9A86-46B54DB951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4" name="Line 247">
          <a:extLst>
            <a:ext uri="{FF2B5EF4-FFF2-40B4-BE49-F238E27FC236}">
              <a16:creationId xmlns:a16="http://schemas.microsoft.com/office/drawing/2014/main" id="{5F581C25-8EBE-4824-86C1-E25F3378162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5" name="Line 248">
          <a:extLst>
            <a:ext uri="{FF2B5EF4-FFF2-40B4-BE49-F238E27FC236}">
              <a16:creationId xmlns:a16="http://schemas.microsoft.com/office/drawing/2014/main" id="{8A6B33D7-9407-4DB8-AA71-7E7D60B3C2A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6" name="Line 249">
          <a:extLst>
            <a:ext uri="{FF2B5EF4-FFF2-40B4-BE49-F238E27FC236}">
              <a16:creationId xmlns:a16="http://schemas.microsoft.com/office/drawing/2014/main" id="{880F87D8-6817-406D-8FA4-748B4C5DB01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7" name="Line 250">
          <a:extLst>
            <a:ext uri="{FF2B5EF4-FFF2-40B4-BE49-F238E27FC236}">
              <a16:creationId xmlns:a16="http://schemas.microsoft.com/office/drawing/2014/main" id="{5E1C0095-3C00-4604-9C1A-CC973B61B6C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8" name="Line 251">
          <a:extLst>
            <a:ext uri="{FF2B5EF4-FFF2-40B4-BE49-F238E27FC236}">
              <a16:creationId xmlns:a16="http://schemas.microsoft.com/office/drawing/2014/main" id="{3550B3EF-B744-4B8B-8C38-50BB408F286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29" name="Line 252">
          <a:extLst>
            <a:ext uri="{FF2B5EF4-FFF2-40B4-BE49-F238E27FC236}">
              <a16:creationId xmlns:a16="http://schemas.microsoft.com/office/drawing/2014/main" id="{B2F126EE-5AA8-443D-966A-C21D3D36E8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0" name="Line 253">
          <a:extLst>
            <a:ext uri="{FF2B5EF4-FFF2-40B4-BE49-F238E27FC236}">
              <a16:creationId xmlns:a16="http://schemas.microsoft.com/office/drawing/2014/main" id="{F7EA61B5-D2BB-4CB0-B782-A7B0293C3B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1" name="Line 254">
          <a:extLst>
            <a:ext uri="{FF2B5EF4-FFF2-40B4-BE49-F238E27FC236}">
              <a16:creationId xmlns:a16="http://schemas.microsoft.com/office/drawing/2014/main" id="{5C7C0FE1-182F-43F3-927F-1C57FAC1209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2" name="Line 255">
          <a:extLst>
            <a:ext uri="{FF2B5EF4-FFF2-40B4-BE49-F238E27FC236}">
              <a16:creationId xmlns:a16="http://schemas.microsoft.com/office/drawing/2014/main" id="{7F1942F7-6AAC-41EF-A1B8-09FBC0878E5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3" name="Line 256">
          <a:extLst>
            <a:ext uri="{FF2B5EF4-FFF2-40B4-BE49-F238E27FC236}">
              <a16:creationId xmlns:a16="http://schemas.microsoft.com/office/drawing/2014/main" id="{E669CEF1-1CE5-4599-BBEF-6C9AB44DF8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4" name="Line 257">
          <a:extLst>
            <a:ext uri="{FF2B5EF4-FFF2-40B4-BE49-F238E27FC236}">
              <a16:creationId xmlns:a16="http://schemas.microsoft.com/office/drawing/2014/main" id="{833C7E50-2DF7-4C96-9B15-D1483CB66A1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5" name="Line 258">
          <a:extLst>
            <a:ext uri="{FF2B5EF4-FFF2-40B4-BE49-F238E27FC236}">
              <a16:creationId xmlns:a16="http://schemas.microsoft.com/office/drawing/2014/main" id="{FEFDBDAF-E32C-41E3-8E23-6771FC36EFC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6" name="Line 259">
          <a:extLst>
            <a:ext uri="{FF2B5EF4-FFF2-40B4-BE49-F238E27FC236}">
              <a16:creationId xmlns:a16="http://schemas.microsoft.com/office/drawing/2014/main" id="{A08DAA74-8BD4-4E9F-BA38-4EA260BBDA4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7" name="Line 260">
          <a:extLst>
            <a:ext uri="{FF2B5EF4-FFF2-40B4-BE49-F238E27FC236}">
              <a16:creationId xmlns:a16="http://schemas.microsoft.com/office/drawing/2014/main" id="{99F3BA8C-C69D-490B-B2E6-A0AB9453FFB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8" name="Line 261">
          <a:extLst>
            <a:ext uri="{FF2B5EF4-FFF2-40B4-BE49-F238E27FC236}">
              <a16:creationId xmlns:a16="http://schemas.microsoft.com/office/drawing/2014/main" id="{AC061E9C-154F-4D38-834A-0BCBBB5C283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39" name="Line 262">
          <a:extLst>
            <a:ext uri="{FF2B5EF4-FFF2-40B4-BE49-F238E27FC236}">
              <a16:creationId xmlns:a16="http://schemas.microsoft.com/office/drawing/2014/main" id="{DD01F768-12CF-4D54-8B8D-531EDA5DCE6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0" name="Line 263">
          <a:extLst>
            <a:ext uri="{FF2B5EF4-FFF2-40B4-BE49-F238E27FC236}">
              <a16:creationId xmlns:a16="http://schemas.microsoft.com/office/drawing/2014/main" id="{323766AA-9405-4A76-9A61-2F197CFF97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1" name="Line 264">
          <a:extLst>
            <a:ext uri="{FF2B5EF4-FFF2-40B4-BE49-F238E27FC236}">
              <a16:creationId xmlns:a16="http://schemas.microsoft.com/office/drawing/2014/main" id="{4AB4C9C7-7100-440A-AB3C-64679FAD55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2" name="Line 265">
          <a:extLst>
            <a:ext uri="{FF2B5EF4-FFF2-40B4-BE49-F238E27FC236}">
              <a16:creationId xmlns:a16="http://schemas.microsoft.com/office/drawing/2014/main" id="{1800BC13-E2D1-42BD-A19F-1B88C44B4C0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3" name="Line 266">
          <a:extLst>
            <a:ext uri="{FF2B5EF4-FFF2-40B4-BE49-F238E27FC236}">
              <a16:creationId xmlns:a16="http://schemas.microsoft.com/office/drawing/2014/main" id="{4BE13A20-CC25-475A-8EC1-8D785045178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4" name="Line 267">
          <a:extLst>
            <a:ext uri="{FF2B5EF4-FFF2-40B4-BE49-F238E27FC236}">
              <a16:creationId xmlns:a16="http://schemas.microsoft.com/office/drawing/2014/main" id="{B4B642E9-6279-46A2-A109-1BF03B8889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5" name="Line 268">
          <a:extLst>
            <a:ext uri="{FF2B5EF4-FFF2-40B4-BE49-F238E27FC236}">
              <a16:creationId xmlns:a16="http://schemas.microsoft.com/office/drawing/2014/main" id="{73FBAC0A-C207-44C9-A947-E27B9D163DE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6" name="Line 269">
          <a:extLst>
            <a:ext uri="{FF2B5EF4-FFF2-40B4-BE49-F238E27FC236}">
              <a16:creationId xmlns:a16="http://schemas.microsoft.com/office/drawing/2014/main" id="{AFF67E95-48DB-4089-AE8F-2944F8E632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7" name="Line 270">
          <a:extLst>
            <a:ext uri="{FF2B5EF4-FFF2-40B4-BE49-F238E27FC236}">
              <a16:creationId xmlns:a16="http://schemas.microsoft.com/office/drawing/2014/main" id="{5A81EE2A-542A-4503-8238-BA8D1B43B1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8" name="Line 271">
          <a:extLst>
            <a:ext uri="{FF2B5EF4-FFF2-40B4-BE49-F238E27FC236}">
              <a16:creationId xmlns:a16="http://schemas.microsoft.com/office/drawing/2014/main" id="{901CED01-C3CA-44D2-A07A-BCC74B39F3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49" name="Line 272">
          <a:extLst>
            <a:ext uri="{FF2B5EF4-FFF2-40B4-BE49-F238E27FC236}">
              <a16:creationId xmlns:a16="http://schemas.microsoft.com/office/drawing/2014/main" id="{FADF744A-F95A-4453-8009-1F5CB2A3A7C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0" name="Line 273">
          <a:extLst>
            <a:ext uri="{FF2B5EF4-FFF2-40B4-BE49-F238E27FC236}">
              <a16:creationId xmlns:a16="http://schemas.microsoft.com/office/drawing/2014/main" id="{4F52BE5A-E3DA-433E-A665-3240A8A8007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1" name="Line 274">
          <a:extLst>
            <a:ext uri="{FF2B5EF4-FFF2-40B4-BE49-F238E27FC236}">
              <a16:creationId xmlns:a16="http://schemas.microsoft.com/office/drawing/2014/main" id="{926467D0-B814-4DD2-BCCF-2EA90816833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2" name="Line 275">
          <a:extLst>
            <a:ext uri="{FF2B5EF4-FFF2-40B4-BE49-F238E27FC236}">
              <a16:creationId xmlns:a16="http://schemas.microsoft.com/office/drawing/2014/main" id="{E8FED79E-C109-4A12-A52C-0060835D1E5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3" name="Line 276">
          <a:extLst>
            <a:ext uri="{FF2B5EF4-FFF2-40B4-BE49-F238E27FC236}">
              <a16:creationId xmlns:a16="http://schemas.microsoft.com/office/drawing/2014/main" id="{9C6B8D77-6DD4-4C46-BFE4-32A7AD1D17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4" name="Line 277">
          <a:extLst>
            <a:ext uri="{FF2B5EF4-FFF2-40B4-BE49-F238E27FC236}">
              <a16:creationId xmlns:a16="http://schemas.microsoft.com/office/drawing/2014/main" id="{0AA9C1FB-E4DA-4C70-9305-B90CBE0AFD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5" name="Line 278">
          <a:extLst>
            <a:ext uri="{FF2B5EF4-FFF2-40B4-BE49-F238E27FC236}">
              <a16:creationId xmlns:a16="http://schemas.microsoft.com/office/drawing/2014/main" id="{428E6BCB-D540-47BD-990A-23BD66D1791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6" name="Line 279">
          <a:extLst>
            <a:ext uri="{FF2B5EF4-FFF2-40B4-BE49-F238E27FC236}">
              <a16:creationId xmlns:a16="http://schemas.microsoft.com/office/drawing/2014/main" id="{26EA0F1F-F6C6-4EB3-8A3D-0621C16399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7" name="Line 280">
          <a:extLst>
            <a:ext uri="{FF2B5EF4-FFF2-40B4-BE49-F238E27FC236}">
              <a16:creationId xmlns:a16="http://schemas.microsoft.com/office/drawing/2014/main" id="{FB2390D4-D9EF-487F-BCF5-A46892FA0A0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8" name="Line 281">
          <a:extLst>
            <a:ext uri="{FF2B5EF4-FFF2-40B4-BE49-F238E27FC236}">
              <a16:creationId xmlns:a16="http://schemas.microsoft.com/office/drawing/2014/main" id="{3B8612C3-3B0A-4F4A-A5A6-2C3236DB05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59" name="Line 282">
          <a:extLst>
            <a:ext uri="{FF2B5EF4-FFF2-40B4-BE49-F238E27FC236}">
              <a16:creationId xmlns:a16="http://schemas.microsoft.com/office/drawing/2014/main" id="{0C14E724-C4FB-42E8-9DE8-937E33B8ADD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0" name="Line 283">
          <a:extLst>
            <a:ext uri="{FF2B5EF4-FFF2-40B4-BE49-F238E27FC236}">
              <a16:creationId xmlns:a16="http://schemas.microsoft.com/office/drawing/2014/main" id="{D16B0C5D-5631-403F-B8E0-5A582731BD9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1" name="Line 284">
          <a:extLst>
            <a:ext uri="{FF2B5EF4-FFF2-40B4-BE49-F238E27FC236}">
              <a16:creationId xmlns:a16="http://schemas.microsoft.com/office/drawing/2014/main" id="{685F04D5-2DAF-4BC1-ACC6-C06B5DDCA1D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2" name="Line 285">
          <a:extLst>
            <a:ext uri="{FF2B5EF4-FFF2-40B4-BE49-F238E27FC236}">
              <a16:creationId xmlns:a16="http://schemas.microsoft.com/office/drawing/2014/main" id="{C6A6000A-1035-4DAE-8061-E5576D7F18F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3" name="Line 286">
          <a:extLst>
            <a:ext uri="{FF2B5EF4-FFF2-40B4-BE49-F238E27FC236}">
              <a16:creationId xmlns:a16="http://schemas.microsoft.com/office/drawing/2014/main" id="{053C25B5-96B6-4F45-9593-4B40BC0F9A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4" name="Line 287">
          <a:extLst>
            <a:ext uri="{FF2B5EF4-FFF2-40B4-BE49-F238E27FC236}">
              <a16:creationId xmlns:a16="http://schemas.microsoft.com/office/drawing/2014/main" id="{637FEFD5-BAE3-4C35-9001-1C456CF0D6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5" name="Line 288">
          <a:extLst>
            <a:ext uri="{FF2B5EF4-FFF2-40B4-BE49-F238E27FC236}">
              <a16:creationId xmlns:a16="http://schemas.microsoft.com/office/drawing/2014/main" id="{1D109E33-6C7A-4B38-98D3-CDC62799440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6" name="Line 289">
          <a:extLst>
            <a:ext uri="{FF2B5EF4-FFF2-40B4-BE49-F238E27FC236}">
              <a16:creationId xmlns:a16="http://schemas.microsoft.com/office/drawing/2014/main" id="{2D022A71-6F68-411E-A256-6B935CFE605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7" name="Line 290">
          <a:extLst>
            <a:ext uri="{FF2B5EF4-FFF2-40B4-BE49-F238E27FC236}">
              <a16:creationId xmlns:a16="http://schemas.microsoft.com/office/drawing/2014/main" id="{6DB081C4-4255-45A9-9383-7BE9B29693D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8" name="Line 291">
          <a:extLst>
            <a:ext uri="{FF2B5EF4-FFF2-40B4-BE49-F238E27FC236}">
              <a16:creationId xmlns:a16="http://schemas.microsoft.com/office/drawing/2014/main" id="{4D819630-5BF4-4443-9ED3-8E57F4939B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69" name="Line 292">
          <a:extLst>
            <a:ext uri="{FF2B5EF4-FFF2-40B4-BE49-F238E27FC236}">
              <a16:creationId xmlns:a16="http://schemas.microsoft.com/office/drawing/2014/main" id="{B5DD2FEB-AC5E-4246-BA1E-29048D1C07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0" name="Line 293">
          <a:extLst>
            <a:ext uri="{FF2B5EF4-FFF2-40B4-BE49-F238E27FC236}">
              <a16:creationId xmlns:a16="http://schemas.microsoft.com/office/drawing/2014/main" id="{12829630-B697-4152-8F13-2A8ADD04C39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1" name="Line 294">
          <a:extLst>
            <a:ext uri="{FF2B5EF4-FFF2-40B4-BE49-F238E27FC236}">
              <a16:creationId xmlns:a16="http://schemas.microsoft.com/office/drawing/2014/main" id="{56EB9EB3-DFDE-45B1-A315-EA31C3D1EF1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2" name="Line 295">
          <a:extLst>
            <a:ext uri="{FF2B5EF4-FFF2-40B4-BE49-F238E27FC236}">
              <a16:creationId xmlns:a16="http://schemas.microsoft.com/office/drawing/2014/main" id="{D365D960-9923-4413-9F63-45F264AC60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3" name="Line 296">
          <a:extLst>
            <a:ext uri="{FF2B5EF4-FFF2-40B4-BE49-F238E27FC236}">
              <a16:creationId xmlns:a16="http://schemas.microsoft.com/office/drawing/2014/main" id="{11435968-E660-4AA1-AB17-8A004BBF93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4" name="Line 297">
          <a:extLst>
            <a:ext uri="{FF2B5EF4-FFF2-40B4-BE49-F238E27FC236}">
              <a16:creationId xmlns:a16="http://schemas.microsoft.com/office/drawing/2014/main" id="{8286D328-7E09-4BD1-A952-437594879ED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5" name="Line 298">
          <a:extLst>
            <a:ext uri="{FF2B5EF4-FFF2-40B4-BE49-F238E27FC236}">
              <a16:creationId xmlns:a16="http://schemas.microsoft.com/office/drawing/2014/main" id="{CD048E29-C9A6-4776-A7FC-6EEB0581C5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6" name="Line 205">
          <a:extLst>
            <a:ext uri="{FF2B5EF4-FFF2-40B4-BE49-F238E27FC236}">
              <a16:creationId xmlns:a16="http://schemas.microsoft.com/office/drawing/2014/main" id="{DE6878CC-BF79-4128-866B-702ECCFFD7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7" name="Line 249">
          <a:extLst>
            <a:ext uri="{FF2B5EF4-FFF2-40B4-BE49-F238E27FC236}">
              <a16:creationId xmlns:a16="http://schemas.microsoft.com/office/drawing/2014/main" id="{961455A3-C659-4CDD-8EB2-CD3040C67D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8" name="Line 297">
          <a:extLst>
            <a:ext uri="{FF2B5EF4-FFF2-40B4-BE49-F238E27FC236}">
              <a16:creationId xmlns:a16="http://schemas.microsoft.com/office/drawing/2014/main" id="{032C5FB2-D748-4A0E-BD96-3203A544948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79" name="Line 174">
          <a:extLst>
            <a:ext uri="{FF2B5EF4-FFF2-40B4-BE49-F238E27FC236}">
              <a16:creationId xmlns:a16="http://schemas.microsoft.com/office/drawing/2014/main" id="{D540EE77-EFAC-42C6-8542-F25A029FB9F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0" name="Line 175">
          <a:extLst>
            <a:ext uri="{FF2B5EF4-FFF2-40B4-BE49-F238E27FC236}">
              <a16:creationId xmlns:a16="http://schemas.microsoft.com/office/drawing/2014/main" id="{040FDF90-4DDC-4E45-A59E-6EFA4370CA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1" name="Line 238">
          <a:extLst>
            <a:ext uri="{FF2B5EF4-FFF2-40B4-BE49-F238E27FC236}">
              <a16:creationId xmlns:a16="http://schemas.microsoft.com/office/drawing/2014/main" id="{F6BA5E5D-7B85-4DAA-9C69-874D74D7AA3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2" name="Line 251">
          <a:extLst>
            <a:ext uri="{FF2B5EF4-FFF2-40B4-BE49-F238E27FC236}">
              <a16:creationId xmlns:a16="http://schemas.microsoft.com/office/drawing/2014/main" id="{E0B2241E-634C-4F7D-A5DF-C9049809225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3" name="Line 286">
          <a:extLst>
            <a:ext uri="{FF2B5EF4-FFF2-40B4-BE49-F238E27FC236}">
              <a16:creationId xmlns:a16="http://schemas.microsoft.com/office/drawing/2014/main" id="{9A5E0FFF-B189-492B-8166-5E8D861AEA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4" name="Line 170">
          <a:extLst>
            <a:ext uri="{FF2B5EF4-FFF2-40B4-BE49-F238E27FC236}">
              <a16:creationId xmlns:a16="http://schemas.microsoft.com/office/drawing/2014/main" id="{B0EEC179-06FC-4D0D-8983-6C35A39C13C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5" name="Line 171">
          <a:extLst>
            <a:ext uri="{FF2B5EF4-FFF2-40B4-BE49-F238E27FC236}">
              <a16:creationId xmlns:a16="http://schemas.microsoft.com/office/drawing/2014/main" id="{A6C8950B-3FDD-4CE2-9DDC-729FF354D4B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6" name="Line 172">
          <a:extLst>
            <a:ext uri="{FF2B5EF4-FFF2-40B4-BE49-F238E27FC236}">
              <a16:creationId xmlns:a16="http://schemas.microsoft.com/office/drawing/2014/main" id="{AE836D29-3CD2-4890-BBFB-A352BB3A652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7" name="Line 173">
          <a:extLst>
            <a:ext uri="{FF2B5EF4-FFF2-40B4-BE49-F238E27FC236}">
              <a16:creationId xmlns:a16="http://schemas.microsoft.com/office/drawing/2014/main" id="{4079E0F3-A100-4261-AEE5-2C8652679EB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8" name="Line 174">
          <a:extLst>
            <a:ext uri="{FF2B5EF4-FFF2-40B4-BE49-F238E27FC236}">
              <a16:creationId xmlns:a16="http://schemas.microsoft.com/office/drawing/2014/main" id="{B4EB177B-64FE-4F98-8C9A-2684EDE3F67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89" name="Line 175">
          <a:extLst>
            <a:ext uri="{FF2B5EF4-FFF2-40B4-BE49-F238E27FC236}">
              <a16:creationId xmlns:a16="http://schemas.microsoft.com/office/drawing/2014/main" id="{F3658753-2D6F-43D5-ADA8-24EC0F0C8F4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0" name="Line 176">
          <a:extLst>
            <a:ext uri="{FF2B5EF4-FFF2-40B4-BE49-F238E27FC236}">
              <a16:creationId xmlns:a16="http://schemas.microsoft.com/office/drawing/2014/main" id="{9D0BC5FF-D923-477E-8135-7E459F28D4F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1" name="Line 177">
          <a:extLst>
            <a:ext uri="{FF2B5EF4-FFF2-40B4-BE49-F238E27FC236}">
              <a16:creationId xmlns:a16="http://schemas.microsoft.com/office/drawing/2014/main" id="{75CD36FD-8435-4815-A4B9-EFB90555F4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2" name="Line 178">
          <a:extLst>
            <a:ext uri="{FF2B5EF4-FFF2-40B4-BE49-F238E27FC236}">
              <a16:creationId xmlns:a16="http://schemas.microsoft.com/office/drawing/2014/main" id="{4A91492F-1562-48A0-99A8-F4539701C35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3" name="Line 179">
          <a:extLst>
            <a:ext uri="{FF2B5EF4-FFF2-40B4-BE49-F238E27FC236}">
              <a16:creationId xmlns:a16="http://schemas.microsoft.com/office/drawing/2014/main" id="{E9632844-0777-4029-82F9-35A32FD95FB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4" name="Line 180">
          <a:extLst>
            <a:ext uri="{FF2B5EF4-FFF2-40B4-BE49-F238E27FC236}">
              <a16:creationId xmlns:a16="http://schemas.microsoft.com/office/drawing/2014/main" id="{7279A811-758A-4949-BC77-6EF0E14D45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5" name="Line 181">
          <a:extLst>
            <a:ext uri="{FF2B5EF4-FFF2-40B4-BE49-F238E27FC236}">
              <a16:creationId xmlns:a16="http://schemas.microsoft.com/office/drawing/2014/main" id="{5BC99C8F-442B-4BB9-9CC5-2E20840B95E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6" name="Line 182">
          <a:extLst>
            <a:ext uri="{FF2B5EF4-FFF2-40B4-BE49-F238E27FC236}">
              <a16:creationId xmlns:a16="http://schemas.microsoft.com/office/drawing/2014/main" id="{D8905079-F805-46DF-B6BE-3C9ADC8FF6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7" name="Line 183">
          <a:extLst>
            <a:ext uri="{FF2B5EF4-FFF2-40B4-BE49-F238E27FC236}">
              <a16:creationId xmlns:a16="http://schemas.microsoft.com/office/drawing/2014/main" id="{7F40ECC1-D63A-40D6-8149-DA8AD17BC6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8" name="Line 184">
          <a:extLst>
            <a:ext uri="{FF2B5EF4-FFF2-40B4-BE49-F238E27FC236}">
              <a16:creationId xmlns:a16="http://schemas.microsoft.com/office/drawing/2014/main" id="{12EB8EEB-F9E1-4CBF-B681-32ED405388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199" name="Line 185">
          <a:extLst>
            <a:ext uri="{FF2B5EF4-FFF2-40B4-BE49-F238E27FC236}">
              <a16:creationId xmlns:a16="http://schemas.microsoft.com/office/drawing/2014/main" id="{4A850129-BA2B-4E55-90FE-CB5663BFB7E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0" name="Line 186">
          <a:extLst>
            <a:ext uri="{FF2B5EF4-FFF2-40B4-BE49-F238E27FC236}">
              <a16:creationId xmlns:a16="http://schemas.microsoft.com/office/drawing/2014/main" id="{EDC84D08-6E07-4B29-89A3-48384231FC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1" name="Line 187">
          <a:extLst>
            <a:ext uri="{FF2B5EF4-FFF2-40B4-BE49-F238E27FC236}">
              <a16:creationId xmlns:a16="http://schemas.microsoft.com/office/drawing/2014/main" id="{A49F5A13-A8CC-44F9-A1B4-5877D7E5603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2" name="Line 188">
          <a:extLst>
            <a:ext uri="{FF2B5EF4-FFF2-40B4-BE49-F238E27FC236}">
              <a16:creationId xmlns:a16="http://schemas.microsoft.com/office/drawing/2014/main" id="{159A5C4A-8489-4159-BEE0-80A16FBDC67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3" name="Line 189">
          <a:extLst>
            <a:ext uri="{FF2B5EF4-FFF2-40B4-BE49-F238E27FC236}">
              <a16:creationId xmlns:a16="http://schemas.microsoft.com/office/drawing/2014/main" id="{3FCE8837-2BFA-4D43-804D-0AF29F69FE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4" name="Line 190">
          <a:extLst>
            <a:ext uri="{FF2B5EF4-FFF2-40B4-BE49-F238E27FC236}">
              <a16:creationId xmlns:a16="http://schemas.microsoft.com/office/drawing/2014/main" id="{2CB11F51-2C37-4732-A2EE-BF6E3920DAE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5" name="Line 191">
          <a:extLst>
            <a:ext uri="{FF2B5EF4-FFF2-40B4-BE49-F238E27FC236}">
              <a16:creationId xmlns:a16="http://schemas.microsoft.com/office/drawing/2014/main" id="{D4C285E4-03CE-432F-B2B5-F1F26027A97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6" name="Line 192">
          <a:extLst>
            <a:ext uri="{FF2B5EF4-FFF2-40B4-BE49-F238E27FC236}">
              <a16:creationId xmlns:a16="http://schemas.microsoft.com/office/drawing/2014/main" id="{2D8964B6-4A63-46DA-8758-21853CA7D0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7" name="Line 193">
          <a:extLst>
            <a:ext uri="{FF2B5EF4-FFF2-40B4-BE49-F238E27FC236}">
              <a16:creationId xmlns:a16="http://schemas.microsoft.com/office/drawing/2014/main" id="{1A61B0A7-BE6D-45FF-B65C-2D21013C2F1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8" name="Line 194">
          <a:extLst>
            <a:ext uri="{FF2B5EF4-FFF2-40B4-BE49-F238E27FC236}">
              <a16:creationId xmlns:a16="http://schemas.microsoft.com/office/drawing/2014/main" id="{D227B91D-F7F6-42CF-9C54-342DFA65F6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09" name="Line 195">
          <a:extLst>
            <a:ext uri="{FF2B5EF4-FFF2-40B4-BE49-F238E27FC236}">
              <a16:creationId xmlns:a16="http://schemas.microsoft.com/office/drawing/2014/main" id="{0AE3CE8B-FC0B-4C32-8035-DB20D8F76F1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0" name="Line 196">
          <a:extLst>
            <a:ext uri="{FF2B5EF4-FFF2-40B4-BE49-F238E27FC236}">
              <a16:creationId xmlns:a16="http://schemas.microsoft.com/office/drawing/2014/main" id="{038F5F10-F431-49AB-99D4-FA6BD4AEEB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1" name="Line 197">
          <a:extLst>
            <a:ext uri="{FF2B5EF4-FFF2-40B4-BE49-F238E27FC236}">
              <a16:creationId xmlns:a16="http://schemas.microsoft.com/office/drawing/2014/main" id="{8E0D29FE-0023-4F69-89AB-F880B6F64E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2" name="Line 198">
          <a:extLst>
            <a:ext uri="{FF2B5EF4-FFF2-40B4-BE49-F238E27FC236}">
              <a16:creationId xmlns:a16="http://schemas.microsoft.com/office/drawing/2014/main" id="{2DDC458A-D9E7-4EBA-B952-B0C89D27BC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3" name="Line 199">
          <a:extLst>
            <a:ext uri="{FF2B5EF4-FFF2-40B4-BE49-F238E27FC236}">
              <a16:creationId xmlns:a16="http://schemas.microsoft.com/office/drawing/2014/main" id="{16C1B753-2A7D-49F9-9C0D-F2449871B68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4" name="Line 200">
          <a:extLst>
            <a:ext uri="{FF2B5EF4-FFF2-40B4-BE49-F238E27FC236}">
              <a16:creationId xmlns:a16="http://schemas.microsoft.com/office/drawing/2014/main" id="{33E53DE7-78FE-42B7-A901-1228B56D608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5" name="Line 201">
          <a:extLst>
            <a:ext uri="{FF2B5EF4-FFF2-40B4-BE49-F238E27FC236}">
              <a16:creationId xmlns:a16="http://schemas.microsoft.com/office/drawing/2014/main" id="{9A357268-CE6D-48A6-BD5C-5F1277B505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6" name="Line 202">
          <a:extLst>
            <a:ext uri="{FF2B5EF4-FFF2-40B4-BE49-F238E27FC236}">
              <a16:creationId xmlns:a16="http://schemas.microsoft.com/office/drawing/2014/main" id="{4ABCC81C-1058-4FBF-A865-D35F8242557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7" name="Line 203">
          <a:extLst>
            <a:ext uri="{FF2B5EF4-FFF2-40B4-BE49-F238E27FC236}">
              <a16:creationId xmlns:a16="http://schemas.microsoft.com/office/drawing/2014/main" id="{11ACE368-532C-453D-9F30-F69F7946DC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8" name="Line 204">
          <a:extLst>
            <a:ext uri="{FF2B5EF4-FFF2-40B4-BE49-F238E27FC236}">
              <a16:creationId xmlns:a16="http://schemas.microsoft.com/office/drawing/2014/main" id="{7922A834-DED4-4897-8ACA-6A7E250F18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19" name="Line 205">
          <a:extLst>
            <a:ext uri="{FF2B5EF4-FFF2-40B4-BE49-F238E27FC236}">
              <a16:creationId xmlns:a16="http://schemas.microsoft.com/office/drawing/2014/main" id="{94EA3CB2-76F8-49CA-B0B6-37698445B30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0" name="Line 206">
          <a:extLst>
            <a:ext uri="{FF2B5EF4-FFF2-40B4-BE49-F238E27FC236}">
              <a16:creationId xmlns:a16="http://schemas.microsoft.com/office/drawing/2014/main" id="{E0D63AD5-1521-4D16-92E7-DA931795A1B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1" name="Line 207">
          <a:extLst>
            <a:ext uri="{FF2B5EF4-FFF2-40B4-BE49-F238E27FC236}">
              <a16:creationId xmlns:a16="http://schemas.microsoft.com/office/drawing/2014/main" id="{79BA98F0-6E86-416D-ABE3-0B11D96AAFA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2" name="Line 208">
          <a:extLst>
            <a:ext uri="{FF2B5EF4-FFF2-40B4-BE49-F238E27FC236}">
              <a16:creationId xmlns:a16="http://schemas.microsoft.com/office/drawing/2014/main" id="{8BBA2E26-5294-4D83-8415-4B5EAF9C48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3" name="Line 209">
          <a:extLst>
            <a:ext uri="{FF2B5EF4-FFF2-40B4-BE49-F238E27FC236}">
              <a16:creationId xmlns:a16="http://schemas.microsoft.com/office/drawing/2014/main" id="{E97A2CA7-3347-4BFB-9AE4-0653938142C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4" name="Line 210">
          <a:extLst>
            <a:ext uri="{FF2B5EF4-FFF2-40B4-BE49-F238E27FC236}">
              <a16:creationId xmlns:a16="http://schemas.microsoft.com/office/drawing/2014/main" id="{1E84C011-7F83-4BC5-9597-F5A755D23E2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5" name="Line 211">
          <a:extLst>
            <a:ext uri="{FF2B5EF4-FFF2-40B4-BE49-F238E27FC236}">
              <a16:creationId xmlns:a16="http://schemas.microsoft.com/office/drawing/2014/main" id="{C44BB60A-0079-498C-B8BC-B0B4F0E8F0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6" name="Line 212">
          <a:extLst>
            <a:ext uri="{FF2B5EF4-FFF2-40B4-BE49-F238E27FC236}">
              <a16:creationId xmlns:a16="http://schemas.microsoft.com/office/drawing/2014/main" id="{145914EF-B51D-4788-A554-E8B381CFE58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7" name="Line 213">
          <a:extLst>
            <a:ext uri="{FF2B5EF4-FFF2-40B4-BE49-F238E27FC236}">
              <a16:creationId xmlns:a16="http://schemas.microsoft.com/office/drawing/2014/main" id="{FAE51C7D-1F8E-4227-8AD7-7DDE20A9F6F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8" name="Line 214">
          <a:extLst>
            <a:ext uri="{FF2B5EF4-FFF2-40B4-BE49-F238E27FC236}">
              <a16:creationId xmlns:a16="http://schemas.microsoft.com/office/drawing/2014/main" id="{1C2F2EDD-70D3-43E8-8145-0FBA61B9A8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29" name="Line 215">
          <a:extLst>
            <a:ext uri="{FF2B5EF4-FFF2-40B4-BE49-F238E27FC236}">
              <a16:creationId xmlns:a16="http://schemas.microsoft.com/office/drawing/2014/main" id="{919CBDDA-77A6-4628-BB51-6566165F935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0" name="Line 216">
          <a:extLst>
            <a:ext uri="{FF2B5EF4-FFF2-40B4-BE49-F238E27FC236}">
              <a16:creationId xmlns:a16="http://schemas.microsoft.com/office/drawing/2014/main" id="{98E82B8E-F722-4B76-AA21-CB77331148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1" name="Line 217">
          <a:extLst>
            <a:ext uri="{FF2B5EF4-FFF2-40B4-BE49-F238E27FC236}">
              <a16:creationId xmlns:a16="http://schemas.microsoft.com/office/drawing/2014/main" id="{51A6036B-C711-4559-816E-DDE9F19D198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2" name="Line 218">
          <a:extLst>
            <a:ext uri="{FF2B5EF4-FFF2-40B4-BE49-F238E27FC236}">
              <a16:creationId xmlns:a16="http://schemas.microsoft.com/office/drawing/2014/main" id="{7D110290-F01F-421F-BDD2-CC0239AE920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3" name="Line 219">
          <a:extLst>
            <a:ext uri="{FF2B5EF4-FFF2-40B4-BE49-F238E27FC236}">
              <a16:creationId xmlns:a16="http://schemas.microsoft.com/office/drawing/2014/main" id="{B1308294-D50E-4587-BD2A-C70E552987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4" name="Line 220">
          <a:extLst>
            <a:ext uri="{FF2B5EF4-FFF2-40B4-BE49-F238E27FC236}">
              <a16:creationId xmlns:a16="http://schemas.microsoft.com/office/drawing/2014/main" id="{B48D9C54-CC3B-4141-8A17-940A8A8C9F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5" name="Line 221">
          <a:extLst>
            <a:ext uri="{FF2B5EF4-FFF2-40B4-BE49-F238E27FC236}">
              <a16:creationId xmlns:a16="http://schemas.microsoft.com/office/drawing/2014/main" id="{58A995F2-E783-422E-A35A-FEF24C13D0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6" name="Line 222">
          <a:extLst>
            <a:ext uri="{FF2B5EF4-FFF2-40B4-BE49-F238E27FC236}">
              <a16:creationId xmlns:a16="http://schemas.microsoft.com/office/drawing/2014/main" id="{2E974705-8D78-422B-B9CD-4F011F4ECD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7" name="Line 223">
          <a:extLst>
            <a:ext uri="{FF2B5EF4-FFF2-40B4-BE49-F238E27FC236}">
              <a16:creationId xmlns:a16="http://schemas.microsoft.com/office/drawing/2014/main" id="{B6F2EDFA-EF51-4CC5-9A26-C1AA5296F7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8" name="Line 224">
          <a:extLst>
            <a:ext uri="{FF2B5EF4-FFF2-40B4-BE49-F238E27FC236}">
              <a16:creationId xmlns:a16="http://schemas.microsoft.com/office/drawing/2014/main" id="{C108F095-A5A7-433E-AEB9-C2158A84BDE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39" name="Line 225">
          <a:extLst>
            <a:ext uri="{FF2B5EF4-FFF2-40B4-BE49-F238E27FC236}">
              <a16:creationId xmlns:a16="http://schemas.microsoft.com/office/drawing/2014/main" id="{210DF62F-BCD5-4567-AC50-DB7A29F81F8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0" name="Line 226">
          <a:extLst>
            <a:ext uri="{FF2B5EF4-FFF2-40B4-BE49-F238E27FC236}">
              <a16:creationId xmlns:a16="http://schemas.microsoft.com/office/drawing/2014/main" id="{27287FE2-5A99-4EE7-943F-0EA7A8A4E22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1" name="Line 227">
          <a:extLst>
            <a:ext uri="{FF2B5EF4-FFF2-40B4-BE49-F238E27FC236}">
              <a16:creationId xmlns:a16="http://schemas.microsoft.com/office/drawing/2014/main" id="{BFBD269E-9915-42A5-A6CE-70E0E82A92C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2" name="Line 228">
          <a:extLst>
            <a:ext uri="{FF2B5EF4-FFF2-40B4-BE49-F238E27FC236}">
              <a16:creationId xmlns:a16="http://schemas.microsoft.com/office/drawing/2014/main" id="{1162A950-8E4B-4AF0-AC88-FFB3F03DD8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3" name="Line 229">
          <a:extLst>
            <a:ext uri="{FF2B5EF4-FFF2-40B4-BE49-F238E27FC236}">
              <a16:creationId xmlns:a16="http://schemas.microsoft.com/office/drawing/2014/main" id="{FE542F96-C054-4365-BCE3-A2C81841716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4" name="Line 230">
          <a:extLst>
            <a:ext uri="{FF2B5EF4-FFF2-40B4-BE49-F238E27FC236}">
              <a16:creationId xmlns:a16="http://schemas.microsoft.com/office/drawing/2014/main" id="{D0E9ED50-4EDB-4A5C-9031-F6DB8D5BB8E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5" name="Line 231">
          <a:extLst>
            <a:ext uri="{FF2B5EF4-FFF2-40B4-BE49-F238E27FC236}">
              <a16:creationId xmlns:a16="http://schemas.microsoft.com/office/drawing/2014/main" id="{F1DF43F2-F16D-4930-AE9C-28093A652FC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6" name="Line 232">
          <a:extLst>
            <a:ext uri="{FF2B5EF4-FFF2-40B4-BE49-F238E27FC236}">
              <a16:creationId xmlns:a16="http://schemas.microsoft.com/office/drawing/2014/main" id="{CDE037BD-DAD3-4F86-821C-3788356F8C8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7" name="Line 233">
          <a:extLst>
            <a:ext uri="{FF2B5EF4-FFF2-40B4-BE49-F238E27FC236}">
              <a16:creationId xmlns:a16="http://schemas.microsoft.com/office/drawing/2014/main" id="{9EE34934-C23A-4636-A22B-589199F83B7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8" name="Line 234">
          <a:extLst>
            <a:ext uri="{FF2B5EF4-FFF2-40B4-BE49-F238E27FC236}">
              <a16:creationId xmlns:a16="http://schemas.microsoft.com/office/drawing/2014/main" id="{AF705AC9-A678-4D05-A0FD-3EF66BA8E12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49" name="Line 235">
          <a:extLst>
            <a:ext uri="{FF2B5EF4-FFF2-40B4-BE49-F238E27FC236}">
              <a16:creationId xmlns:a16="http://schemas.microsoft.com/office/drawing/2014/main" id="{A3FDA938-A0B1-437F-9083-F21877464E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0" name="Line 236">
          <a:extLst>
            <a:ext uri="{FF2B5EF4-FFF2-40B4-BE49-F238E27FC236}">
              <a16:creationId xmlns:a16="http://schemas.microsoft.com/office/drawing/2014/main" id="{47E181DD-A569-485A-9E82-4F5114DEE6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1" name="Line 237">
          <a:extLst>
            <a:ext uri="{FF2B5EF4-FFF2-40B4-BE49-F238E27FC236}">
              <a16:creationId xmlns:a16="http://schemas.microsoft.com/office/drawing/2014/main" id="{426803E5-550B-4BBD-A75F-8E560EEC196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2" name="Line 238">
          <a:extLst>
            <a:ext uri="{FF2B5EF4-FFF2-40B4-BE49-F238E27FC236}">
              <a16:creationId xmlns:a16="http://schemas.microsoft.com/office/drawing/2014/main" id="{24F04101-33FC-40F9-A3E5-9A245A799EE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3" name="Line 239">
          <a:extLst>
            <a:ext uri="{FF2B5EF4-FFF2-40B4-BE49-F238E27FC236}">
              <a16:creationId xmlns:a16="http://schemas.microsoft.com/office/drawing/2014/main" id="{2B236096-956D-49A0-B30A-7E48AFB5171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4" name="Line 240">
          <a:extLst>
            <a:ext uri="{FF2B5EF4-FFF2-40B4-BE49-F238E27FC236}">
              <a16:creationId xmlns:a16="http://schemas.microsoft.com/office/drawing/2014/main" id="{9A64D757-7F5C-4696-8BF7-6796B1C7E5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5" name="Line 241">
          <a:extLst>
            <a:ext uri="{FF2B5EF4-FFF2-40B4-BE49-F238E27FC236}">
              <a16:creationId xmlns:a16="http://schemas.microsoft.com/office/drawing/2014/main" id="{B16BCD6B-2E5C-4C3D-9518-AAE7AD1049B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6" name="Line 242">
          <a:extLst>
            <a:ext uri="{FF2B5EF4-FFF2-40B4-BE49-F238E27FC236}">
              <a16:creationId xmlns:a16="http://schemas.microsoft.com/office/drawing/2014/main" id="{C54DE46E-7330-43B0-8AC5-BDF2969A891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7" name="Line 243">
          <a:extLst>
            <a:ext uri="{FF2B5EF4-FFF2-40B4-BE49-F238E27FC236}">
              <a16:creationId xmlns:a16="http://schemas.microsoft.com/office/drawing/2014/main" id="{062601E6-C956-4BB8-9039-AA6244A0C1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8" name="Line 244">
          <a:extLst>
            <a:ext uri="{FF2B5EF4-FFF2-40B4-BE49-F238E27FC236}">
              <a16:creationId xmlns:a16="http://schemas.microsoft.com/office/drawing/2014/main" id="{C865D3EB-F4EB-4CCB-A702-FC51C9E1EE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59" name="Line 245">
          <a:extLst>
            <a:ext uri="{FF2B5EF4-FFF2-40B4-BE49-F238E27FC236}">
              <a16:creationId xmlns:a16="http://schemas.microsoft.com/office/drawing/2014/main" id="{7897D0BB-BE07-4BAC-AF06-A29133AB80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0" name="Line 246">
          <a:extLst>
            <a:ext uri="{FF2B5EF4-FFF2-40B4-BE49-F238E27FC236}">
              <a16:creationId xmlns:a16="http://schemas.microsoft.com/office/drawing/2014/main" id="{40620F70-72F1-4756-B54B-0C7865934E6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1" name="Line 247">
          <a:extLst>
            <a:ext uri="{FF2B5EF4-FFF2-40B4-BE49-F238E27FC236}">
              <a16:creationId xmlns:a16="http://schemas.microsoft.com/office/drawing/2014/main" id="{02CB4544-BAB4-4B23-808E-5CCEE496914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2" name="Line 248">
          <a:extLst>
            <a:ext uri="{FF2B5EF4-FFF2-40B4-BE49-F238E27FC236}">
              <a16:creationId xmlns:a16="http://schemas.microsoft.com/office/drawing/2014/main" id="{50E5811F-84C4-498C-ABF3-1A112FD662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3" name="Line 249">
          <a:extLst>
            <a:ext uri="{FF2B5EF4-FFF2-40B4-BE49-F238E27FC236}">
              <a16:creationId xmlns:a16="http://schemas.microsoft.com/office/drawing/2014/main" id="{2D9D3E01-9A1F-45CD-9824-20E0F613602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4" name="Line 250">
          <a:extLst>
            <a:ext uri="{FF2B5EF4-FFF2-40B4-BE49-F238E27FC236}">
              <a16:creationId xmlns:a16="http://schemas.microsoft.com/office/drawing/2014/main" id="{DFD54270-983E-43A8-9365-B73EF8D2143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5" name="Line 251">
          <a:extLst>
            <a:ext uri="{FF2B5EF4-FFF2-40B4-BE49-F238E27FC236}">
              <a16:creationId xmlns:a16="http://schemas.microsoft.com/office/drawing/2014/main" id="{11974140-6DD0-4D25-94D1-EDD32AE4E0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6" name="Line 252">
          <a:extLst>
            <a:ext uri="{FF2B5EF4-FFF2-40B4-BE49-F238E27FC236}">
              <a16:creationId xmlns:a16="http://schemas.microsoft.com/office/drawing/2014/main" id="{2C1F0E80-A762-4E55-B24A-647D8A46476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7" name="Line 253">
          <a:extLst>
            <a:ext uri="{FF2B5EF4-FFF2-40B4-BE49-F238E27FC236}">
              <a16:creationId xmlns:a16="http://schemas.microsoft.com/office/drawing/2014/main" id="{CD275B1E-1F1D-4D78-A259-980A7658484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8" name="Line 254">
          <a:extLst>
            <a:ext uri="{FF2B5EF4-FFF2-40B4-BE49-F238E27FC236}">
              <a16:creationId xmlns:a16="http://schemas.microsoft.com/office/drawing/2014/main" id="{D75A1C14-C445-46CA-9B77-6C3277D5DC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69" name="Line 255">
          <a:extLst>
            <a:ext uri="{FF2B5EF4-FFF2-40B4-BE49-F238E27FC236}">
              <a16:creationId xmlns:a16="http://schemas.microsoft.com/office/drawing/2014/main" id="{7ACD2E1F-B918-4E83-A2BC-E12FE710E84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0" name="Line 256">
          <a:extLst>
            <a:ext uri="{FF2B5EF4-FFF2-40B4-BE49-F238E27FC236}">
              <a16:creationId xmlns:a16="http://schemas.microsoft.com/office/drawing/2014/main" id="{86568944-8B63-4BFC-A211-FC24B67FD19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1" name="Line 257">
          <a:extLst>
            <a:ext uri="{FF2B5EF4-FFF2-40B4-BE49-F238E27FC236}">
              <a16:creationId xmlns:a16="http://schemas.microsoft.com/office/drawing/2014/main" id="{2B24C85E-49B5-4CB1-AAE4-38037EE20A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2" name="Line 258">
          <a:extLst>
            <a:ext uri="{FF2B5EF4-FFF2-40B4-BE49-F238E27FC236}">
              <a16:creationId xmlns:a16="http://schemas.microsoft.com/office/drawing/2014/main" id="{9A60204B-2969-42EC-8A21-DE29CBC635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3" name="Line 259">
          <a:extLst>
            <a:ext uri="{FF2B5EF4-FFF2-40B4-BE49-F238E27FC236}">
              <a16:creationId xmlns:a16="http://schemas.microsoft.com/office/drawing/2014/main" id="{8BA2360B-A29E-4D23-BE97-617A48BCF77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4" name="Line 260">
          <a:extLst>
            <a:ext uri="{FF2B5EF4-FFF2-40B4-BE49-F238E27FC236}">
              <a16:creationId xmlns:a16="http://schemas.microsoft.com/office/drawing/2014/main" id="{77625D2A-DD59-4B56-97F9-9FB22D767B7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5" name="Line 261">
          <a:extLst>
            <a:ext uri="{FF2B5EF4-FFF2-40B4-BE49-F238E27FC236}">
              <a16:creationId xmlns:a16="http://schemas.microsoft.com/office/drawing/2014/main" id="{CB5C4083-0129-480C-9EF8-F628D8CBDD5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6" name="Line 262">
          <a:extLst>
            <a:ext uri="{FF2B5EF4-FFF2-40B4-BE49-F238E27FC236}">
              <a16:creationId xmlns:a16="http://schemas.microsoft.com/office/drawing/2014/main" id="{8FFAA0F3-6FB1-4068-9D4A-D0B2EE9CA0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7" name="Line 263">
          <a:extLst>
            <a:ext uri="{FF2B5EF4-FFF2-40B4-BE49-F238E27FC236}">
              <a16:creationId xmlns:a16="http://schemas.microsoft.com/office/drawing/2014/main" id="{80C98F3A-E0B7-415E-9843-E9664600801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8" name="Line 264">
          <a:extLst>
            <a:ext uri="{FF2B5EF4-FFF2-40B4-BE49-F238E27FC236}">
              <a16:creationId xmlns:a16="http://schemas.microsoft.com/office/drawing/2014/main" id="{F5651DC6-FA2E-437E-A182-3AE363B68EC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79" name="Line 265">
          <a:extLst>
            <a:ext uri="{FF2B5EF4-FFF2-40B4-BE49-F238E27FC236}">
              <a16:creationId xmlns:a16="http://schemas.microsoft.com/office/drawing/2014/main" id="{DC847DF3-BB77-4ADA-BF6D-B7A3A939C37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0" name="Line 266">
          <a:extLst>
            <a:ext uri="{FF2B5EF4-FFF2-40B4-BE49-F238E27FC236}">
              <a16:creationId xmlns:a16="http://schemas.microsoft.com/office/drawing/2014/main" id="{5A07BB04-0295-4A50-96E7-6EA72BBFCD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1" name="Line 267">
          <a:extLst>
            <a:ext uri="{FF2B5EF4-FFF2-40B4-BE49-F238E27FC236}">
              <a16:creationId xmlns:a16="http://schemas.microsoft.com/office/drawing/2014/main" id="{5E8E5D92-A59C-4707-830E-DDC8C1B91AF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2" name="Line 268">
          <a:extLst>
            <a:ext uri="{FF2B5EF4-FFF2-40B4-BE49-F238E27FC236}">
              <a16:creationId xmlns:a16="http://schemas.microsoft.com/office/drawing/2014/main" id="{419B1178-FCB7-46CA-870F-E52FBB7F38A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3" name="Line 269">
          <a:extLst>
            <a:ext uri="{FF2B5EF4-FFF2-40B4-BE49-F238E27FC236}">
              <a16:creationId xmlns:a16="http://schemas.microsoft.com/office/drawing/2014/main" id="{301415C3-8739-4297-B793-D258858588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4" name="Line 270">
          <a:extLst>
            <a:ext uri="{FF2B5EF4-FFF2-40B4-BE49-F238E27FC236}">
              <a16:creationId xmlns:a16="http://schemas.microsoft.com/office/drawing/2014/main" id="{C2493306-D422-46AD-AEB1-799012A8B77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5" name="Line 271">
          <a:extLst>
            <a:ext uri="{FF2B5EF4-FFF2-40B4-BE49-F238E27FC236}">
              <a16:creationId xmlns:a16="http://schemas.microsoft.com/office/drawing/2014/main" id="{6B43DC32-BFC4-4C87-B3CC-0A286EC994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6" name="Line 272">
          <a:extLst>
            <a:ext uri="{FF2B5EF4-FFF2-40B4-BE49-F238E27FC236}">
              <a16:creationId xmlns:a16="http://schemas.microsoft.com/office/drawing/2014/main" id="{C2E3BA0A-8489-4314-9B53-4546590AF1E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7" name="Line 273">
          <a:extLst>
            <a:ext uri="{FF2B5EF4-FFF2-40B4-BE49-F238E27FC236}">
              <a16:creationId xmlns:a16="http://schemas.microsoft.com/office/drawing/2014/main" id="{B98D95B1-96FA-41A4-AF11-BC66FD585CB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8" name="Line 274">
          <a:extLst>
            <a:ext uri="{FF2B5EF4-FFF2-40B4-BE49-F238E27FC236}">
              <a16:creationId xmlns:a16="http://schemas.microsoft.com/office/drawing/2014/main" id="{1684B4A3-6783-4868-8512-F06DA6BAC3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89" name="Line 275">
          <a:extLst>
            <a:ext uri="{FF2B5EF4-FFF2-40B4-BE49-F238E27FC236}">
              <a16:creationId xmlns:a16="http://schemas.microsoft.com/office/drawing/2014/main" id="{D3AFEFDE-18B6-4A19-99D3-8D04FDC8660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0" name="Line 276">
          <a:extLst>
            <a:ext uri="{FF2B5EF4-FFF2-40B4-BE49-F238E27FC236}">
              <a16:creationId xmlns:a16="http://schemas.microsoft.com/office/drawing/2014/main" id="{7AF2A47F-7C78-4B6B-9275-8841F2A873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1" name="Line 277">
          <a:extLst>
            <a:ext uri="{FF2B5EF4-FFF2-40B4-BE49-F238E27FC236}">
              <a16:creationId xmlns:a16="http://schemas.microsoft.com/office/drawing/2014/main" id="{15B9868C-CDF1-4045-99BE-D29367C211B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2" name="Line 278">
          <a:extLst>
            <a:ext uri="{FF2B5EF4-FFF2-40B4-BE49-F238E27FC236}">
              <a16:creationId xmlns:a16="http://schemas.microsoft.com/office/drawing/2014/main" id="{8FAE7850-6A41-4C07-A175-1B1DC2D25EA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3" name="Line 279">
          <a:extLst>
            <a:ext uri="{FF2B5EF4-FFF2-40B4-BE49-F238E27FC236}">
              <a16:creationId xmlns:a16="http://schemas.microsoft.com/office/drawing/2014/main" id="{1E0A428C-F15C-4325-A768-9BF1FE87D3A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4" name="Line 280">
          <a:extLst>
            <a:ext uri="{FF2B5EF4-FFF2-40B4-BE49-F238E27FC236}">
              <a16:creationId xmlns:a16="http://schemas.microsoft.com/office/drawing/2014/main" id="{F2899BAA-C8B5-4F41-91F5-8244588851E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5" name="Line 281">
          <a:extLst>
            <a:ext uri="{FF2B5EF4-FFF2-40B4-BE49-F238E27FC236}">
              <a16:creationId xmlns:a16="http://schemas.microsoft.com/office/drawing/2014/main" id="{5E9E381F-D0A0-4B98-9F03-6D2C6CD967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6" name="Line 282">
          <a:extLst>
            <a:ext uri="{FF2B5EF4-FFF2-40B4-BE49-F238E27FC236}">
              <a16:creationId xmlns:a16="http://schemas.microsoft.com/office/drawing/2014/main" id="{0252661F-38B8-4784-A66E-155FFF66151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7" name="Line 283">
          <a:extLst>
            <a:ext uri="{FF2B5EF4-FFF2-40B4-BE49-F238E27FC236}">
              <a16:creationId xmlns:a16="http://schemas.microsoft.com/office/drawing/2014/main" id="{31F13CD7-9D0F-449A-9A5B-663025A92E2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8" name="Line 284">
          <a:extLst>
            <a:ext uri="{FF2B5EF4-FFF2-40B4-BE49-F238E27FC236}">
              <a16:creationId xmlns:a16="http://schemas.microsoft.com/office/drawing/2014/main" id="{03257B8F-1459-4358-A8D3-E25BDCA3070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299" name="Line 285">
          <a:extLst>
            <a:ext uri="{FF2B5EF4-FFF2-40B4-BE49-F238E27FC236}">
              <a16:creationId xmlns:a16="http://schemas.microsoft.com/office/drawing/2014/main" id="{F916872D-FACE-4F24-B933-AF735125AF3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0" name="Line 286">
          <a:extLst>
            <a:ext uri="{FF2B5EF4-FFF2-40B4-BE49-F238E27FC236}">
              <a16:creationId xmlns:a16="http://schemas.microsoft.com/office/drawing/2014/main" id="{0884D567-13B3-4641-9095-D4B6CC6059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1" name="Line 287">
          <a:extLst>
            <a:ext uri="{FF2B5EF4-FFF2-40B4-BE49-F238E27FC236}">
              <a16:creationId xmlns:a16="http://schemas.microsoft.com/office/drawing/2014/main" id="{812566D6-02AB-4D68-876E-EDEF1786038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2" name="Line 288">
          <a:extLst>
            <a:ext uri="{FF2B5EF4-FFF2-40B4-BE49-F238E27FC236}">
              <a16:creationId xmlns:a16="http://schemas.microsoft.com/office/drawing/2014/main" id="{C6B59A8D-3003-47DD-85ED-4CBAB34111E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3" name="Line 289">
          <a:extLst>
            <a:ext uri="{FF2B5EF4-FFF2-40B4-BE49-F238E27FC236}">
              <a16:creationId xmlns:a16="http://schemas.microsoft.com/office/drawing/2014/main" id="{76B57548-F24E-45B6-A128-81DFC4E767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4" name="Line 290">
          <a:extLst>
            <a:ext uri="{FF2B5EF4-FFF2-40B4-BE49-F238E27FC236}">
              <a16:creationId xmlns:a16="http://schemas.microsoft.com/office/drawing/2014/main" id="{D477D4E8-6AB4-4D2A-A2ED-97188C74DF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5" name="Line 291">
          <a:extLst>
            <a:ext uri="{FF2B5EF4-FFF2-40B4-BE49-F238E27FC236}">
              <a16:creationId xmlns:a16="http://schemas.microsoft.com/office/drawing/2014/main" id="{718635E7-6B4E-4FE5-A1B4-5B358527948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6" name="Line 292">
          <a:extLst>
            <a:ext uri="{FF2B5EF4-FFF2-40B4-BE49-F238E27FC236}">
              <a16:creationId xmlns:a16="http://schemas.microsoft.com/office/drawing/2014/main" id="{DBAF9525-5550-449F-9CC7-8E34BD52AD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7" name="Line 293">
          <a:extLst>
            <a:ext uri="{FF2B5EF4-FFF2-40B4-BE49-F238E27FC236}">
              <a16:creationId xmlns:a16="http://schemas.microsoft.com/office/drawing/2014/main" id="{9F60B8AC-8651-4901-813A-728B4CB7C69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8" name="Line 294">
          <a:extLst>
            <a:ext uri="{FF2B5EF4-FFF2-40B4-BE49-F238E27FC236}">
              <a16:creationId xmlns:a16="http://schemas.microsoft.com/office/drawing/2014/main" id="{FC5DB011-0EBD-4D09-BD95-B39A2681BB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09" name="Line 295">
          <a:extLst>
            <a:ext uri="{FF2B5EF4-FFF2-40B4-BE49-F238E27FC236}">
              <a16:creationId xmlns:a16="http://schemas.microsoft.com/office/drawing/2014/main" id="{94B044FE-7046-46D6-9354-CABEB0F189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0" name="Line 296">
          <a:extLst>
            <a:ext uri="{FF2B5EF4-FFF2-40B4-BE49-F238E27FC236}">
              <a16:creationId xmlns:a16="http://schemas.microsoft.com/office/drawing/2014/main" id="{14B528F8-B0B8-47E2-8D67-A1B936B8E70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1" name="Line 297">
          <a:extLst>
            <a:ext uri="{FF2B5EF4-FFF2-40B4-BE49-F238E27FC236}">
              <a16:creationId xmlns:a16="http://schemas.microsoft.com/office/drawing/2014/main" id="{306AA75B-A07E-402B-9520-AAF7EE6DE69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2" name="Line 298">
          <a:extLst>
            <a:ext uri="{FF2B5EF4-FFF2-40B4-BE49-F238E27FC236}">
              <a16:creationId xmlns:a16="http://schemas.microsoft.com/office/drawing/2014/main" id="{CE5434D0-3BEE-4ECA-AFD7-C25AC0F26F3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3" name="Line 170">
          <a:extLst>
            <a:ext uri="{FF2B5EF4-FFF2-40B4-BE49-F238E27FC236}">
              <a16:creationId xmlns:a16="http://schemas.microsoft.com/office/drawing/2014/main" id="{9C6BEB35-A38E-4189-8518-CEC62C6278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4" name="Line 171">
          <a:extLst>
            <a:ext uri="{FF2B5EF4-FFF2-40B4-BE49-F238E27FC236}">
              <a16:creationId xmlns:a16="http://schemas.microsoft.com/office/drawing/2014/main" id="{99D367D9-129C-4231-AAF8-9B9421797E0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5" name="Line 172">
          <a:extLst>
            <a:ext uri="{FF2B5EF4-FFF2-40B4-BE49-F238E27FC236}">
              <a16:creationId xmlns:a16="http://schemas.microsoft.com/office/drawing/2014/main" id="{1C95C9B6-6BCF-4D71-9BBB-2D2CB793D4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6" name="Line 173">
          <a:extLst>
            <a:ext uri="{FF2B5EF4-FFF2-40B4-BE49-F238E27FC236}">
              <a16:creationId xmlns:a16="http://schemas.microsoft.com/office/drawing/2014/main" id="{D0BC369E-061B-477A-A5C3-8F828CB87B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7" name="Line 174">
          <a:extLst>
            <a:ext uri="{FF2B5EF4-FFF2-40B4-BE49-F238E27FC236}">
              <a16:creationId xmlns:a16="http://schemas.microsoft.com/office/drawing/2014/main" id="{983289D6-23A4-46E2-9842-5754FE78948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8" name="Line 175">
          <a:extLst>
            <a:ext uri="{FF2B5EF4-FFF2-40B4-BE49-F238E27FC236}">
              <a16:creationId xmlns:a16="http://schemas.microsoft.com/office/drawing/2014/main" id="{3115DF3C-D726-4640-A3C1-18AC7C26BB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19" name="Line 176">
          <a:extLst>
            <a:ext uri="{FF2B5EF4-FFF2-40B4-BE49-F238E27FC236}">
              <a16:creationId xmlns:a16="http://schemas.microsoft.com/office/drawing/2014/main" id="{B913B9C7-5D00-4052-BFA7-D97D7A9908C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0" name="Line 177">
          <a:extLst>
            <a:ext uri="{FF2B5EF4-FFF2-40B4-BE49-F238E27FC236}">
              <a16:creationId xmlns:a16="http://schemas.microsoft.com/office/drawing/2014/main" id="{543A4FAD-74D2-4965-A970-2DB0D442C78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1" name="Line 178">
          <a:extLst>
            <a:ext uri="{FF2B5EF4-FFF2-40B4-BE49-F238E27FC236}">
              <a16:creationId xmlns:a16="http://schemas.microsoft.com/office/drawing/2014/main" id="{EF05BF16-F7F2-4D74-8895-A566A4A7530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2" name="Line 179">
          <a:extLst>
            <a:ext uri="{FF2B5EF4-FFF2-40B4-BE49-F238E27FC236}">
              <a16:creationId xmlns:a16="http://schemas.microsoft.com/office/drawing/2014/main" id="{B6123C7D-8AD4-44D9-8894-A2A38B6C51F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3" name="Line 180">
          <a:extLst>
            <a:ext uri="{FF2B5EF4-FFF2-40B4-BE49-F238E27FC236}">
              <a16:creationId xmlns:a16="http://schemas.microsoft.com/office/drawing/2014/main" id="{18229BF7-56D6-47E7-ADF3-29D603E02C8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4" name="Line 181">
          <a:extLst>
            <a:ext uri="{FF2B5EF4-FFF2-40B4-BE49-F238E27FC236}">
              <a16:creationId xmlns:a16="http://schemas.microsoft.com/office/drawing/2014/main" id="{EB43FD07-CDB5-4728-9B45-E3F97548B08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5" name="Line 182">
          <a:extLst>
            <a:ext uri="{FF2B5EF4-FFF2-40B4-BE49-F238E27FC236}">
              <a16:creationId xmlns:a16="http://schemas.microsoft.com/office/drawing/2014/main" id="{C57E0008-3028-4FF6-B878-B3C56A996D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6" name="Line 183">
          <a:extLst>
            <a:ext uri="{FF2B5EF4-FFF2-40B4-BE49-F238E27FC236}">
              <a16:creationId xmlns:a16="http://schemas.microsoft.com/office/drawing/2014/main" id="{092BA8B0-BDC2-456A-A17D-1642652D47A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7" name="Line 184">
          <a:extLst>
            <a:ext uri="{FF2B5EF4-FFF2-40B4-BE49-F238E27FC236}">
              <a16:creationId xmlns:a16="http://schemas.microsoft.com/office/drawing/2014/main" id="{C9BE17CB-C180-41A4-8317-AFAD14A6301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8" name="Line 185">
          <a:extLst>
            <a:ext uri="{FF2B5EF4-FFF2-40B4-BE49-F238E27FC236}">
              <a16:creationId xmlns:a16="http://schemas.microsoft.com/office/drawing/2014/main" id="{8772970A-1A18-4747-B795-68D7FB8DDEF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29" name="Line 186">
          <a:extLst>
            <a:ext uri="{FF2B5EF4-FFF2-40B4-BE49-F238E27FC236}">
              <a16:creationId xmlns:a16="http://schemas.microsoft.com/office/drawing/2014/main" id="{9A2AFDA2-6340-4D5D-8E47-C24B2B5785A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0" name="Line 187">
          <a:extLst>
            <a:ext uri="{FF2B5EF4-FFF2-40B4-BE49-F238E27FC236}">
              <a16:creationId xmlns:a16="http://schemas.microsoft.com/office/drawing/2014/main" id="{9E457CBD-AF43-456A-880B-11B61BB0CD4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1" name="Line 188">
          <a:extLst>
            <a:ext uri="{FF2B5EF4-FFF2-40B4-BE49-F238E27FC236}">
              <a16:creationId xmlns:a16="http://schemas.microsoft.com/office/drawing/2014/main" id="{C564A679-5EBD-46D6-B00B-86932ED0CA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2" name="Line 189">
          <a:extLst>
            <a:ext uri="{FF2B5EF4-FFF2-40B4-BE49-F238E27FC236}">
              <a16:creationId xmlns:a16="http://schemas.microsoft.com/office/drawing/2014/main" id="{DCCF558E-55C6-4A6B-BDF6-1027EAACCAF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3" name="Line 190">
          <a:extLst>
            <a:ext uri="{FF2B5EF4-FFF2-40B4-BE49-F238E27FC236}">
              <a16:creationId xmlns:a16="http://schemas.microsoft.com/office/drawing/2014/main" id="{C3D83F87-60C6-4814-8FAE-2D224FFDC2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4" name="Line 191">
          <a:extLst>
            <a:ext uri="{FF2B5EF4-FFF2-40B4-BE49-F238E27FC236}">
              <a16:creationId xmlns:a16="http://schemas.microsoft.com/office/drawing/2014/main" id="{7280B820-699C-40F1-927D-0B12FA9A79B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5" name="Line 192">
          <a:extLst>
            <a:ext uri="{FF2B5EF4-FFF2-40B4-BE49-F238E27FC236}">
              <a16:creationId xmlns:a16="http://schemas.microsoft.com/office/drawing/2014/main" id="{D500B643-8F54-4ADD-BB22-D7B381AFBC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6" name="Line 193">
          <a:extLst>
            <a:ext uri="{FF2B5EF4-FFF2-40B4-BE49-F238E27FC236}">
              <a16:creationId xmlns:a16="http://schemas.microsoft.com/office/drawing/2014/main" id="{B5CE7ED4-447D-4081-A824-1E3DEBFDE5F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7" name="Line 194">
          <a:extLst>
            <a:ext uri="{FF2B5EF4-FFF2-40B4-BE49-F238E27FC236}">
              <a16:creationId xmlns:a16="http://schemas.microsoft.com/office/drawing/2014/main" id="{6E13704E-3E35-4740-8B43-5B075EB8020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8" name="Line 195">
          <a:extLst>
            <a:ext uri="{FF2B5EF4-FFF2-40B4-BE49-F238E27FC236}">
              <a16:creationId xmlns:a16="http://schemas.microsoft.com/office/drawing/2014/main" id="{DCC8393C-6EAC-4B30-B6DF-8ADD3BE2A9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39" name="Line 196">
          <a:extLst>
            <a:ext uri="{FF2B5EF4-FFF2-40B4-BE49-F238E27FC236}">
              <a16:creationId xmlns:a16="http://schemas.microsoft.com/office/drawing/2014/main" id="{FBB924F9-C58F-4245-AC92-8025424A12D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0" name="Line 197">
          <a:extLst>
            <a:ext uri="{FF2B5EF4-FFF2-40B4-BE49-F238E27FC236}">
              <a16:creationId xmlns:a16="http://schemas.microsoft.com/office/drawing/2014/main" id="{67A5ED3F-4AA6-4441-A8A3-7AB087FDED8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1" name="Line 198">
          <a:extLst>
            <a:ext uri="{FF2B5EF4-FFF2-40B4-BE49-F238E27FC236}">
              <a16:creationId xmlns:a16="http://schemas.microsoft.com/office/drawing/2014/main" id="{7A485EAE-4FAC-4D26-BE4A-5DC6B3D400B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2" name="Line 199">
          <a:extLst>
            <a:ext uri="{FF2B5EF4-FFF2-40B4-BE49-F238E27FC236}">
              <a16:creationId xmlns:a16="http://schemas.microsoft.com/office/drawing/2014/main" id="{FD3F763D-9666-4340-AB65-C5C67BD2196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3" name="Line 200">
          <a:extLst>
            <a:ext uri="{FF2B5EF4-FFF2-40B4-BE49-F238E27FC236}">
              <a16:creationId xmlns:a16="http://schemas.microsoft.com/office/drawing/2014/main" id="{D2181092-5BBE-47DD-A602-61753857024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4" name="Line 201">
          <a:extLst>
            <a:ext uri="{FF2B5EF4-FFF2-40B4-BE49-F238E27FC236}">
              <a16:creationId xmlns:a16="http://schemas.microsoft.com/office/drawing/2014/main" id="{8DA08690-7EFF-4FA3-B956-65D695EBF49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5" name="Line 202">
          <a:extLst>
            <a:ext uri="{FF2B5EF4-FFF2-40B4-BE49-F238E27FC236}">
              <a16:creationId xmlns:a16="http://schemas.microsoft.com/office/drawing/2014/main" id="{FAD8D112-2F56-4194-9DBB-9BDF51FBC6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6" name="Line 203">
          <a:extLst>
            <a:ext uri="{FF2B5EF4-FFF2-40B4-BE49-F238E27FC236}">
              <a16:creationId xmlns:a16="http://schemas.microsoft.com/office/drawing/2014/main" id="{57516954-ABB1-427B-88C0-8C00EC92938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7" name="Line 204">
          <a:extLst>
            <a:ext uri="{FF2B5EF4-FFF2-40B4-BE49-F238E27FC236}">
              <a16:creationId xmlns:a16="http://schemas.microsoft.com/office/drawing/2014/main" id="{32F9C2E9-EA42-4D22-9515-404B068F20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8" name="Line 205">
          <a:extLst>
            <a:ext uri="{FF2B5EF4-FFF2-40B4-BE49-F238E27FC236}">
              <a16:creationId xmlns:a16="http://schemas.microsoft.com/office/drawing/2014/main" id="{DECB18D0-7F23-4A15-BE78-FD365ABBBF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49" name="Line 206">
          <a:extLst>
            <a:ext uri="{FF2B5EF4-FFF2-40B4-BE49-F238E27FC236}">
              <a16:creationId xmlns:a16="http://schemas.microsoft.com/office/drawing/2014/main" id="{E9E05F67-5CA4-48C1-B50B-9E410BC41B1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0" name="Line 207">
          <a:extLst>
            <a:ext uri="{FF2B5EF4-FFF2-40B4-BE49-F238E27FC236}">
              <a16:creationId xmlns:a16="http://schemas.microsoft.com/office/drawing/2014/main" id="{2F9C144A-41AA-4B0E-B09E-10AC4924EFA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1" name="Line 208">
          <a:extLst>
            <a:ext uri="{FF2B5EF4-FFF2-40B4-BE49-F238E27FC236}">
              <a16:creationId xmlns:a16="http://schemas.microsoft.com/office/drawing/2014/main" id="{5D1D792D-0CFE-4522-A9A4-5420C4B976E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2" name="Line 209">
          <a:extLst>
            <a:ext uri="{FF2B5EF4-FFF2-40B4-BE49-F238E27FC236}">
              <a16:creationId xmlns:a16="http://schemas.microsoft.com/office/drawing/2014/main" id="{0A20BC80-AFDF-4093-83B0-85587A8236B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3" name="Line 210">
          <a:extLst>
            <a:ext uri="{FF2B5EF4-FFF2-40B4-BE49-F238E27FC236}">
              <a16:creationId xmlns:a16="http://schemas.microsoft.com/office/drawing/2014/main" id="{37E91DF7-6E19-4637-B13D-7FBED166610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4" name="Line 211">
          <a:extLst>
            <a:ext uri="{FF2B5EF4-FFF2-40B4-BE49-F238E27FC236}">
              <a16:creationId xmlns:a16="http://schemas.microsoft.com/office/drawing/2014/main" id="{D5011185-D495-4003-A070-07EC8793EA9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5" name="Line 212">
          <a:extLst>
            <a:ext uri="{FF2B5EF4-FFF2-40B4-BE49-F238E27FC236}">
              <a16:creationId xmlns:a16="http://schemas.microsoft.com/office/drawing/2014/main" id="{65C63CE9-8DB4-4DCD-9825-B9F70A51464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6" name="Line 213">
          <a:extLst>
            <a:ext uri="{FF2B5EF4-FFF2-40B4-BE49-F238E27FC236}">
              <a16:creationId xmlns:a16="http://schemas.microsoft.com/office/drawing/2014/main" id="{D6EC7230-E396-4E3B-B469-FBECAF918FD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7" name="Line 214">
          <a:extLst>
            <a:ext uri="{FF2B5EF4-FFF2-40B4-BE49-F238E27FC236}">
              <a16:creationId xmlns:a16="http://schemas.microsoft.com/office/drawing/2014/main" id="{B7F90802-DB52-411A-897A-00C66546333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8" name="Line 215">
          <a:extLst>
            <a:ext uri="{FF2B5EF4-FFF2-40B4-BE49-F238E27FC236}">
              <a16:creationId xmlns:a16="http://schemas.microsoft.com/office/drawing/2014/main" id="{2C916A6A-DECA-4C55-869D-E5378E6BE45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59" name="Line 216">
          <a:extLst>
            <a:ext uri="{FF2B5EF4-FFF2-40B4-BE49-F238E27FC236}">
              <a16:creationId xmlns:a16="http://schemas.microsoft.com/office/drawing/2014/main" id="{1DAAE87A-4665-4E86-9D89-294E9CE2500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0" name="Line 217">
          <a:extLst>
            <a:ext uri="{FF2B5EF4-FFF2-40B4-BE49-F238E27FC236}">
              <a16:creationId xmlns:a16="http://schemas.microsoft.com/office/drawing/2014/main" id="{B865779B-9075-4C4D-A618-843906431C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1" name="Line 218">
          <a:extLst>
            <a:ext uri="{FF2B5EF4-FFF2-40B4-BE49-F238E27FC236}">
              <a16:creationId xmlns:a16="http://schemas.microsoft.com/office/drawing/2014/main" id="{F55B6F35-AE8C-48C4-9C54-411F5A37FA8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2" name="Line 219">
          <a:extLst>
            <a:ext uri="{FF2B5EF4-FFF2-40B4-BE49-F238E27FC236}">
              <a16:creationId xmlns:a16="http://schemas.microsoft.com/office/drawing/2014/main" id="{B2430549-E95B-4E1C-BAE3-8C447B6D83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3" name="Line 220">
          <a:extLst>
            <a:ext uri="{FF2B5EF4-FFF2-40B4-BE49-F238E27FC236}">
              <a16:creationId xmlns:a16="http://schemas.microsoft.com/office/drawing/2014/main" id="{4094B46C-5333-4BDD-9C3C-6BD0B8CC22C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4" name="Line 221">
          <a:extLst>
            <a:ext uri="{FF2B5EF4-FFF2-40B4-BE49-F238E27FC236}">
              <a16:creationId xmlns:a16="http://schemas.microsoft.com/office/drawing/2014/main" id="{936F4C90-E841-49A4-93C1-27B99E02AEC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5" name="Line 222">
          <a:extLst>
            <a:ext uri="{FF2B5EF4-FFF2-40B4-BE49-F238E27FC236}">
              <a16:creationId xmlns:a16="http://schemas.microsoft.com/office/drawing/2014/main" id="{D905F63D-FC96-49D6-B545-F45B5DFCC0A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6" name="Line 223">
          <a:extLst>
            <a:ext uri="{FF2B5EF4-FFF2-40B4-BE49-F238E27FC236}">
              <a16:creationId xmlns:a16="http://schemas.microsoft.com/office/drawing/2014/main" id="{43A7B378-1DBB-4BF6-97D0-992102085C8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7" name="Line 224">
          <a:extLst>
            <a:ext uri="{FF2B5EF4-FFF2-40B4-BE49-F238E27FC236}">
              <a16:creationId xmlns:a16="http://schemas.microsoft.com/office/drawing/2014/main" id="{88DE708C-9A4A-4DDC-BAC9-0F85DE6964E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8" name="Line 225">
          <a:extLst>
            <a:ext uri="{FF2B5EF4-FFF2-40B4-BE49-F238E27FC236}">
              <a16:creationId xmlns:a16="http://schemas.microsoft.com/office/drawing/2014/main" id="{E77CEB49-E5FA-45F5-9D8B-B57BF2AF16D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69" name="Line 226">
          <a:extLst>
            <a:ext uri="{FF2B5EF4-FFF2-40B4-BE49-F238E27FC236}">
              <a16:creationId xmlns:a16="http://schemas.microsoft.com/office/drawing/2014/main" id="{F63C079A-A0AA-4DDD-A9E4-C82DDE85D79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0" name="Line 227">
          <a:extLst>
            <a:ext uri="{FF2B5EF4-FFF2-40B4-BE49-F238E27FC236}">
              <a16:creationId xmlns:a16="http://schemas.microsoft.com/office/drawing/2014/main" id="{839B2CF0-C775-4D2D-881E-CFEADB9FC22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1" name="Line 228">
          <a:extLst>
            <a:ext uri="{FF2B5EF4-FFF2-40B4-BE49-F238E27FC236}">
              <a16:creationId xmlns:a16="http://schemas.microsoft.com/office/drawing/2014/main" id="{CBF2854E-0158-4FC9-9081-73436D5E623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2" name="Line 229">
          <a:extLst>
            <a:ext uri="{FF2B5EF4-FFF2-40B4-BE49-F238E27FC236}">
              <a16:creationId xmlns:a16="http://schemas.microsoft.com/office/drawing/2014/main" id="{17CE7E32-C881-4945-9B7B-11469E27D43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3" name="Line 230">
          <a:extLst>
            <a:ext uri="{FF2B5EF4-FFF2-40B4-BE49-F238E27FC236}">
              <a16:creationId xmlns:a16="http://schemas.microsoft.com/office/drawing/2014/main" id="{C10A4E57-F21B-43ED-BCCE-23B00FA2B7B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4" name="Line 231">
          <a:extLst>
            <a:ext uri="{FF2B5EF4-FFF2-40B4-BE49-F238E27FC236}">
              <a16:creationId xmlns:a16="http://schemas.microsoft.com/office/drawing/2014/main" id="{C4119A55-E021-424E-9B5F-AFB07C2C196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5" name="Line 232">
          <a:extLst>
            <a:ext uri="{FF2B5EF4-FFF2-40B4-BE49-F238E27FC236}">
              <a16:creationId xmlns:a16="http://schemas.microsoft.com/office/drawing/2014/main" id="{58C424E8-0731-4E86-8633-F8696D1355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6" name="Line 233">
          <a:extLst>
            <a:ext uri="{FF2B5EF4-FFF2-40B4-BE49-F238E27FC236}">
              <a16:creationId xmlns:a16="http://schemas.microsoft.com/office/drawing/2014/main" id="{114B7A98-077D-44FE-B052-D8B4273096D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7" name="Line 234">
          <a:extLst>
            <a:ext uri="{FF2B5EF4-FFF2-40B4-BE49-F238E27FC236}">
              <a16:creationId xmlns:a16="http://schemas.microsoft.com/office/drawing/2014/main" id="{C125176D-A5A5-4722-9852-043C29F27DF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8" name="Line 235">
          <a:extLst>
            <a:ext uri="{FF2B5EF4-FFF2-40B4-BE49-F238E27FC236}">
              <a16:creationId xmlns:a16="http://schemas.microsoft.com/office/drawing/2014/main" id="{020F2FDC-32CE-474B-9E54-18E1EDC0A5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79" name="Line 236">
          <a:extLst>
            <a:ext uri="{FF2B5EF4-FFF2-40B4-BE49-F238E27FC236}">
              <a16:creationId xmlns:a16="http://schemas.microsoft.com/office/drawing/2014/main" id="{1390529B-498A-421E-BC39-642980738D3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0" name="Line 237">
          <a:extLst>
            <a:ext uri="{FF2B5EF4-FFF2-40B4-BE49-F238E27FC236}">
              <a16:creationId xmlns:a16="http://schemas.microsoft.com/office/drawing/2014/main" id="{D6644022-ED9B-42F6-A4C2-ED12768E14E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1" name="Line 238">
          <a:extLst>
            <a:ext uri="{FF2B5EF4-FFF2-40B4-BE49-F238E27FC236}">
              <a16:creationId xmlns:a16="http://schemas.microsoft.com/office/drawing/2014/main" id="{682E5BA3-B4FF-4472-8658-03B4A7AA427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2" name="Line 239">
          <a:extLst>
            <a:ext uri="{FF2B5EF4-FFF2-40B4-BE49-F238E27FC236}">
              <a16:creationId xmlns:a16="http://schemas.microsoft.com/office/drawing/2014/main" id="{677191E8-BDFF-4E80-A707-B54A3DCF1BB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3" name="Line 240">
          <a:extLst>
            <a:ext uri="{FF2B5EF4-FFF2-40B4-BE49-F238E27FC236}">
              <a16:creationId xmlns:a16="http://schemas.microsoft.com/office/drawing/2014/main" id="{6993043E-4C6C-447E-A487-8D0D44B865B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4" name="Line 241">
          <a:extLst>
            <a:ext uri="{FF2B5EF4-FFF2-40B4-BE49-F238E27FC236}">
              <a16:creationId xmlns:a16="http://schemas.microsoft.com/office/drawing/2014/main" id="{E1F0A5B2-0DD1-4CC1-8241-C9DCE9EACC1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5" name="Line 242">
          <a:extLst>
            <a:ext uri="{FF2B5EF4-FFF2-40B4-BE49-F238E27FC236}">
              <a16:creationId xmlns:a16="http://schemas.microsoft.com/office/drawing/2014/main" id="{AAA427BF-72B8-4DA1-80C1-6321CCA93E0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6" name="Line 243">
          <a:extLst>
            <a:ext uri="{FF2B5EF4-FFF2-40B4-BE49-F238E27FC236}">
              <a16:creationId xmlns:a16="http://schemas.microsoft.com/office/drawing/2014/main" id="{37C96C94-39FD-4E88-A708-856A260A01A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7" name="Line 244">
          <a:extLst>
            <a:ext uri="{FF2B5EF4-FFF2-40B4-BE49-F238E27FC236}">
              <a16:creationId xmlns:a16="http://schemas.microsoft.com/office/drawing/2014/main" id="{CFAD24D0-AF2B-4C80-8F66-71C9211DB25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8" name="Line 245">
          <a:extLst>
            <a:ext uri="{FF2B5EF4-FFF2-40B4-BE49-F238E27FC236}">
              <a16:creationId xmlns:a16="http://schemas.microsoft.com/office/drawing/2014/main" id="{3F3B39C4-D347-46AE-A092-75F2E54AF7F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89" name="Line 246">
          <a:extLst>
            <a:ext uri="{FF2B5EF4-FFF2-40B4-BE49-F238E27FC236}">
              <a16:creationId xmlns:a16="http://schemas.microsoft.com/office/drawing/2014/main" id="{F94E8A10-7919-4601-AE99-CB62D4F9418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0" name="Line 247">
          <a:extLst>
            <a:ext uri="{FF2B5EF4-FFF2-40B4-BE49-F238E27FC236}">
              <a16:creationId xmlns:a16="http://schemas.microsoft.com/office/drawing/2014/main" id="{14157B3D-43EC-47D5-BDD8-CBD1F114EB1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1" name="Line 248">
          <a:extLst>
            <a:ext uri="{FF2B5EF4-FFF2-40B4-BE49-F238E27FC236}">
              <a16:creationId xmlns:a16="http://schemas.microsoft.com/office/drawing/2014/main" id="{9871AECE-5EDA-4F8E-AF77-C6B2BDCF0FB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2" name="Line 249">
          <a:extLst>
            <a:ext uri="{FF2B5EF4-FFF2-40B4-BE49-F238E27FC236}">
              <a16:creationId xmlns:a16="http://schemas.microsoft.com/office/drawing/2014/main" id="{143A3C5D-793C-4A0E-8C2E-58375C105C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3" name="Line 250">
          <a:extLst>
            <a:ext uri="{FF2B5EF4-FFF2-40B4-BE49-F238E27FC236}">
              <a16:creationId xmlns:a16="http://schemas.microsoft.com/office/drawing/2014/main" id="{B09BE864-7F6A-4132-8C0C-79138CBC583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4" name="Line 251">
          <a:extLst>
            <a:ext uri="{FF2B5EF4-FFF2-40B4-BE49-F238E27FC236}">
              <a16:creationId xmlns:a16="http://schemas.microsoft.com/office/drawing/2014/main" id="{1A43F887-567E-44EA-A62D-14CE5DA1A9C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5" name="Line 252">
          <a:extLst>
            <a:ext uri="{FF2B5EF4-FFF2-40B4-BE49-F238E27FC236}">
              <a16:creationId xmlns:a16="http://schemas.microsoft.com/office/drawing/2014/main" id="{C2FD28E9-DFB8-45E1-90D4-F66342D4F4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6" name="Line 253">
          <a:extLst>
            <a:ext uri="{FF2B5EF4-FFF2-40B4-BE49-F238E27FC236}">
              <a16:creationId xmlns:a16="http://schemas.microsoft.com/office/drawing/2014/main" id="{AE2626E1-87C4-4C1C-AA1C-FC676C6ACDB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7" name="Line 254">
          <a:extLst>
            <a:ext uri="{FF2B5EF4-FFF2-40B4-BE49-F238E27FC236}">
              <a16:creationId xmlns:a16="http://schemas.microsoft.com/office/drawing/2014/main" id="{79EBF9B6-3C32-46D1-918F-E4F9048A734F}"/>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8" name="Line 255">
          <a:extLst>
            <a:ext uri="{FF2B5EF4-FFF2-40B4-BE49-F238E27FC236}">
              <a16:creationId xmlns:a16="http://schemas.microsoft.com/office/drawing/2014/main" id="{64D61590-126A-4840-A4E1-3A7592501A9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399" name="Line 256">
          <a:extLst>
            <a:ext uri="{FF2B5EF4-FFF2-40B4-BE49-F238E27FC236}">
              <a16:creationId xmlns:a16="http://schemas.microsoft.com/office/drawing/2014/main" id="{7C41F4AB-EFF2-44B4-8061-6DE208FDCFB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0" name="Line 257">
          <a:extLst>
            <a:ext uri="{FF2B5EF4-FFF2-40B4-BE49-F238E27FC236}">
              <a16:creationId xmlns:a16="http://schemas.microsoft.com/office/drawing/2014/main" id="{7534F6AD-3E4C-4C78-9BC4-7B18C5197B9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1" name="Line 258">
          <a:extLst>
            <a:ext uri="{FF2B5EF4-FFF2-40B4-BE49-F238E27FC236}">
              <a16:creationId xmlns:a16="http://schemas.microsoft.com/office/drawing/2014/main" id="{8BFAFC90-4F0A-48AF-BF11-E96B044EF44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2" name="Line 259">
          <a:extLst>
            <a:ext uri="{FF2B5EF4-FFF2-40B4-BE49-F238E27FC236}">
              <a16:creationId xmlns:a16="http://schemas.microsoft.com/office/drawing/2014/main" id="{02A60B5A-1956-4E25-805A-1CA6C98691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3" name="Line 260">
          <a:extLst>
            <a:ext uri="{FF2B5EF4-FFF2-40B4-BE49-F238E27FC236}">
              <a16:creationId xmlns:a16="http://schemas.microsoft.com/office/drawing/2014/main" id="{18BA8B4D-C379-4088-836A-2D06E367E8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4" name="Line 261">
          <a:extLst>
            <a:ext uri="{FF2B5EF4-FFF2-40B4-BE49-F238E27FC236}">
              <a16:creationId xmlns:a16="http://schemas.microsoft.com/office/drawing/2014/main" id="{9F068AED-1067-4A5B-AEC7-C04FC157E77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5" name="Line 262">
          <a:extLst>
            <a:ext uri="{FF2B5EF4-FFF2-40B4-BE49-F238E27FC236}">
              <a16:creationId xmlns:a16="http://schemas.microsoft.com/office/drawing/2014/main" id="{8AC2F78E-E915-47DB-AF0D-6AE934A3C20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6" name="Line 263">
          <a:extLst>
            <a:ext uri="{FF2B5EF4-FFF2-40B4-BE49-F238E27FC236}">
              <a16:creationId xmlns:a16="http://schemas.microsoft.com/office/drawing/2014/main" id="{7FEE1622-373A-451C-8ED5-5288DDFCD5F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7" name="Line 264">
          <a:extLst>
            <a:ext uri="{FF2B5EF4-FFF2-40B4-BE49-F238E27FC236}">
              <a16:creationId xmlns:a16="http://schemas.microsoft.com/office/drawing/2014/main" id="{5D9F09FA-E1EF-4574-84F9-48720ED7BD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8" name="Line 265">
          <a:extLst>
            <a:ext uri="{FF2B5EF4-FFF2-40B4-BE49-F238E27FC236}">
              <a16:creationId xmlns:a16="http://schemas.microsoft.com/office/drawing/2014/main" id="{22C9A060-7A9E-499D-B3A0-A9971B42206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09" name="Line 266">
          <a:extLst>
            <a:ext uri="{FF2B5EF4-FFF2-40B4-BE49-F238E27FC236}">
              <a16:creationId xmlns:a16="http://schemas.microsoft.com/office/drawing/2014/main" id="{6C0DC39E-5B7E-4A4F-9566-0D569314D29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0" name="Line 267">
          <a:extLst>
            <a:ext uri="{FF2B5EF4-FFF2-40B4-BE49-F238E27FC236}">
              <a16:creationId xmlns:a16="http://schemas.microsoft.com/office/drawing/2014/main" id="{A08ED2CA-F39E-43DB-9891-5BEEC5A4A6D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1" name="Line 268">
          <a:extLst>
            <a:ext uri="{FF2B5EF4-FFF2-40B4-BE49-F238E27FC236}">
              <a16:creationId xmlns:a16="http://schemas.microsoft.com/office/drawing/2014/main" id="{2FF3E214-1AEE-45E8-BEAA-ED02441C716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2" name="Line 269">
          <a:extLst>
            <a:ext uri="{FF2B5EF4-FFF2-40B4-BE49-F238E27FC236}">
              <a16:creationId xmlns:a16="http://schemas.microsoft.com/office/drawing/2014/main" id="{32428877-3206-4F06-8D6C-D32C4F718B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3" name="Line 270">
          <a:extLst>
            <a:ext uri="{FF2B5EF4-FFF2-40B4-BE49-F238E27FC236}">
              <a16:creationId xmlns:a16="http://schemas.microsoft.com/office/drawing/2014/main" id="{A30A8E5A-3E14-4765-8605-61C9A8DF259A}"/>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4" name="Line 271">
          <a:extLst>
            <a:ext uri="{FF2B5EF4-FFF2-40B4-BE49-F238E27FC236}">
              <a16:creationId xmlns:a16="http://schemas.microsoft.com/office/drawing/2014/main" id="{E3C422EF-C762-4078-BF9D-69F24F18916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5" name="Line 272">
          <a:extLst>
            <a:ext uri="{FF2B5EF4-FFF2-40B4-BE49-F238E27FC236}">
              <a16:creationId xmlns:a16="http://schemas.microsoft.com/office/drawing/2014/main" id="{6DC46DCC-36E7-42CF-9DBE-47E7A595162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6" name="Line 273">
          <a:extLst>
            <a:ext uri="{FF2B5EF4-FFF2-40B4-BE49-F238E27FC236}">
              <a16:creationId xmlns:a16="http://schemas.microsoft.com/office/drawing/2014/main" id="{34167913-E5C1-4E32-ADF2-B382CFF20EA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7" name="Line 274">
          <a:extLst>
            <a:ext uri="{FF2B5EF4-FFF2-40B4-BE49-F238E27FC236}">
              <a16:creationId xmlns:a16="http://schemas.microsoft.com/office/drawing/2014/main" id="{65CE522D-5145-4551-B2E8-FA4642BAAA8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8" name="Line 275">
          <a:extLst>
            <a:ext uri="{FF2B5EF4-FFF2-40B4-BE49-F238E27FC236}">
              <a16:creationId xmlns:a16="http://schemas.microsoft.com/office/drawing/2014/main" id="{59E00DDF-CC3A-4E94-8222-5BB6E35E8EB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19" name="Line 276">
          <a:extLst>
            <a:ext uri="{FF2B5EF4-FFF2-40B4-BE49-F238E27FC236}">
              <a16:creationId xmlns:a16="http://schemas.microsoft.com/office/drawing/2014/main" id="{D12BF4B1-F984-44B6-8989-7AA8074959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0" name="Line 277">
          <a:extLst>
            <a:ext uri="{FF2B5EF4-FFF2-40B4-BE49-F238E27FC236}">
              <a16:creationId xmlns:a16="http://schemas.microsoft.com/office/drawing/2014/main" id="{33D7FC7B-3C96-461B-8BF7-8BDEDACF5A7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1" name="Line 278">
          <a:extLst>
            <a:ext uri="{FF2B5EF4-FFF2-40B4-BE49-F238E27FC236}">
              <a16:creationId xmlns:a16="http://schemas.microsoft.com/office/drawing/2014/main" id="{B1D32A22-BA55-4EF7-B763-65E01E51CC9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2" name="Line 279">
          <a:extLst>
            <a:ext uri="{FF2B5EF4-FFF2-40B4-BE49-F238E27FC236}">
              <a16:creationId xmlns:a16="http://schemas.microsoft.com/office/drawing/2014/main" id="{289EA4AA-273F-48BB-8446-C03E89BB8F7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3" name="Line 280">
          <a:extLst>
            <a:ext uri="{FF2B5EF4-FFF2-40B4-BE49-F238E27FC236}">
              <a16:creationId xmlns:a16="http://schemas.microsoft.com/office/drawing/2014/main" id="{C13EF87D-5B49-4DC4-A51C-2E7E46CBBAD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4" name="Line 281">
          <a:extLst>
            <a:ext uri="{FF2B5EF4-FFF2-40B4-BE49-F238E27FC236}">
              <a16:creationId xmlns:a16="http://schemas.microsoft.com/office/drawing/2014/main" id="{2BD1F2CC-0660-444D-A646-FE028626887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5" name="Line 282">
          <a:extLst>
            <a:ext uri="{FF2B5EF4-FFF2-40B4-BE49-F238E27FC236}">
              <a16:creationId xmlns:a16="http://schemas.microsoft.com/office/drawing/2014/main" id="{30A1960E-6C78-4323-8697-F4601C10392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6" name="Line 283">
          <a:extLst>
            <a:ext uri="{FF2B5EF4-FFF2-40B4-BE49-F238E27FC236}">
              <a16:creationId xmlns:a16="http://schemas.microsoft.com/office/drawing/2014/main" id="{F677BEDB-7786-4CF8-8E65-F42FE6EE032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7" name="Line 284">
          <a:extLst>
            <a:ext uri="{FF2B5EF4-FFF2-40B4-BE49-F238E27FC236}">
              <a16:creationId xmlns:a16="http://schemas.microsoft.com/office/drawing/2014/main" id="{C3D237E2-4421-4D8E-9303-100F7C0435C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8" name="Line 285">
          <a:extLst>
            <a:ext uri="{FF2B5EF4-FFF2-40B4-BE49-F238E27FC236}">
              <a16:creationId xmlns:a16="http://schemas.microsoft.com/office/drawing/2014/main" id="{634A7168-611A-4D71-B7A7-796EAC4655E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29" name="Line 286">
          <a:extLst>
            <a:ext uri="{FF2B5EF4-FFF2-40B4-BE49-F238E27FC236}">
              <a16:creationId xmlns:a16="http://schemas.microsoft.com/office/drawing/2014/main" id="{ECA9F8FA-8C4D-4B3D-9795-5E5AA1D4F7F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0" name="Line 287">
          <a:extLst>
            <a:ext uri="{FF2B5EF4-FFF2-40B4-BE49-F238E27FC236}">
              <a16:creationId xmlns:a16="http://schemas.microsoft.com/office/drawing/2014/main" id="{924BDAFC-2601-4D9E-B295-BB39CBB01CF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1" name="Line 288">
          <a:extLst>
            <a:ext uri="{FF2B5EF4-FFF2-40B4-BE49-F238E27FC236}">
              <a16:creationId xmlns:a16="http://schemas.microsoft.com/office/drawing/2014/main" id="{E291B3EF-2FC6-4DBE-9CAF-72C089B1356D}"/>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2" name="Line 289">
          <a:extLst>
            <a:ext uri="{FF2B5EF4-FFF2-40B4-BE49-F238E27FC236}">
              <a16:creationId xmlns:a16="http://schemas.microsoft.com/office/drawing/2014/main" id="{1A52876B-76DA-4FE4-8070-30889AB3B6B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3" name="Line 290">
          <a:extLst>
            <a:ext uri="{FF2B5EF4-FFF2-40B4-BE49-F238E27FC236}">
              <a16:creationId xmlns:a16="http://schemas.microsoft.com/office/drawing/2014/main" id="{5E916A91-8644-44FE-8044-09AE81D46C17}"/>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4" name="Line 291">
          <a:extLst>
            <a:ext uri="{FF2B5EF4-FFF2-40B4-BE49-F238E27FC236}">
              <a16:creationId xmlns:a16="http://schemas.microsoft.com/office/drawing/2014/main" id="{58439645-EC41-4011-8B9C-DFADFD9C3BD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5" name="Line 292">
          <a:extLst>
            <a:ext uri="{FF2B5EF4-FFF2-40B4-BE49-F238E27FC236}">
              <a16:creationId xmlns:a16="http://schemas.microsoft.com/office/drawing/2014/main" id="{40BC2356-05AF-4EC4-B2D0-8767B38E966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6" name="Line 293">
          <a:extLst>
            <a:ext uri="{FF2B5EF4-FFF2-40B4-BE49-F238E27FC236}">
              <a16:creationId xmlns:a16="http://schemas.microsoft.com/office/drawing/2014/main" id="{E0BAECBF-A5FD-4BC0-A240-A927795D6140}"/>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7" name="Line 294">
          <a:extLst>
            <a:ext uri="{FF2B5EF4-FFF2-40B4-BE49-F238E27FC236}">
              <a16:creationId xmlns:a16="http://schemas.microsoft.com/office/drawing/2014/main" id="{4E82C9ED-9BFA-4C77-93BC-A33B94213208}"/>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8" name="Line 295">
          <a:extLst>
            <a:ext uri="{FF2B5EF4-FFF2-40B4-BE49-F238E27FC236}">
              <a16:creationId xmlns:a16="http://schemas.microsoft.com/office/drawing/2014/main" id="{7DBF4050-5942-4776-B167-C296EC6F7A09}"/>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39" name="Line 296">
          <a:extLst>
            <a:ext uri="{FF2B5EF4-FFF2-40B4-BE49-F238E27FC236}">
              <a16:creationId xmlns:a16="http://schemas.microsoft.com/office/drawing/2014/main" id="{E6C89AE1-202E-4D45-B64F-33625A15290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0" name="Line 297">
          <a:extLst>
            <a:ext uri="{FF2B5EF4-FFF2-40B4-BE49-F238E27FC236}">
              <a16:creationId xmlns:a16="http://schemas.microsoft.com/office/drawing/2014/main" id="{03E6D197-D0C5-4EED-BD4A-557031749396}"/>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1" name="Line 298">
          <a:extLst>
            <a:ext uri="{FF2B5EF4-FFF2-40B4-BE49-F238E27FC236}">
              <a16:creationId xmlns:a16="http://schemas.microsoft.com/office/drawing/2014/main" id="{B7CBB3E8-37AC-477E-AB00-AF351EB498F1}"/>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2" name="Line 205">
          <a:extLst>
            <a:ext uri="{FF2B5EF4-FFF2-40B4-BE49-F238E27FC236}">
              <a16:creationId xmlns:a16="http://schemas.microsoft.com/office/drawing/2014/main" id="{0335296A-0974-4E9F-9660-18316F37E9E4}"/>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3" name="Line 249">
          <a:extLst>
            <a:ext uri="{FF2B5EF4-FFF2-40B4-BE49-F238E27FC236}">
              <a16:creationId xmlns:a16="http://schemas.microsoft.com/office/drawing/2014/main" id="{ECD96101-C91E-4A71-B1FC-50458F76A92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4" name="Line 297">
          <a:extLst>
            <a:ext uri="{FF2B5EF4-FFF2-40B4-BE49-F238E27FC236}">
              <a16:creationId xmlns:a16="http://schemas.microsoft.com/office/drawing/2014/main" id="{6E475E52-C490-4425-960D-4EA835DCE655}"/>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5" name="Line 174">
          <a:extLst>
            <a:ext uri="{FF2B5EF4-FFF2-40B4-BE49-F238E27FC236}">
              <a16:creationId xmlns:a16="http://schemas.microsoft.com/office/drawing/2014/main" id="{8D85ABB5-E628-48DC-9E1E-148198128F03}"/>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6" name="Line 175">
          <a:extLst>
            <a:ext uri="{FF2B5EF4-FFF2-40B4-BE49-F238E27FC236}">
              <a16:creationId xmlns:a16="http://schemas.microsoft.com/office/drawing/2014/main" id="{B88C3430-341A-4E89-9F20-E95AF1C3F4EE}"/>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7" name="Line 238">
          <a:extLst>
            <a:ext uri="{FF2B5EF4-FFF2-40B4-BE49-F238E27FC236}">
              <a16:creationId xmlns:a16="http://schemas.microsoft.com/office/drawing/2014/main" id="{B179FFE4-51CF-40F0-BA14-D9459B71B11C}"/>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8" name="Line 251">
          <a:extLst>
            <a:ext uri="{FF2B5EF4-FFF2-40B4-BE49-F238E27FC236}">
              <a16:creationId xmlns:a16="http://schemas.microsoft.com/office/drawing/2014/main" id="{43BE2643-12A1-4F90-8330-C03388D285F2}"/>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7449" name="Line 286">
          <a:extLst>
            <a:ext uri="{FF2B5EF4-FFF2-40B4-BE49-F238E27FC236}">
              <a16:creationId xmlns:a16="http://schemas.microsoft.com/office/drawing/2014/main" id="{52E56A91-94CE-4E68-B00D-F03AEED78D4B}"/>
            </a:ext>
          </a:extLst>
        </xdr:cNvPr>
        <xdr:cNvSpPr>
          <a:spLocks noChangeShapeType="1"/>
        </xdr:cNvSpPr>
      </xdr:nvSpPr>
      <xdr:spPr bwMode="auto">
        <a:xfrm>
          <a:off x="6667500" y="952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52</xdr:row>
      <xdr:rowOff>0</xdr:rowOff>
    </xdr:from>
    <xdr:to>
      <xdr:col>8</xdr:col>
      <xdr:colOff>9525</xdr:colOff>
      <xdr:row>52</xdr:row>
      <xdr:rowOff>0</xdr:rowOff>
    </xdr:to>
    <xdr:sp macro="" textlink="">
      <xdr:nvSpPr>
        <xdr:cNvPr id="975176" name="Line 2">
          <a:extLst>
            <a:ext uri="{FF2B5EF4-FFF2-40B4-BE49-F238E27FC236}">
              <a16:creationId xmlns:a16="http://schemas.microsoft.com/office/drawing/2014/main" id="{FB2EBC02-8916-49F9-B334-A336F6F74D6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77" name="Line 3">
          <a:extLst>
            <a:ext uri="{FF2B5EF4-FFF2-40B4-BE49-F238E27FC236}">
              <a16:creationId xmlns:a16="http://schemas.microsoft.com/office/drawing/2014/main" id="{D8D08A88-CCB5-4218-9AE0-1A01C82348B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78" name="Line 4">
          <a:extLst>
            <a:ext uri="{FF2B5EF4-FFF2-40B4-BE49-F238E27FC236}">
              <a16:creationId xmlns:a16="http://schemas.microsoft.com/office/drawing/2014/main" id="{AC6C8050-B6B7-426A-8977-E25DD135EDD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79" name="Line 5">
          <a:extLst>
            <a:ext uri="{FF2B5EF4-FFF2-40B4-BE49-F238E27FC236}">
              <a16:creationId xmlns:a16="http://schemas.microsoft.com/office/drawing/2014/main" id="{D45FE03C-5D9E-4939-AAF9-826E82B6620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0" name="Line 6">
          <a:extLst>
            <a:ext uri="{FF2B5EF4-FFF2-40B4-BE49-F238E27FC236}">
              <a16:creationId xmlns:a16="http://schemas.microsoft.com/office/drawing/2014/main" id="{C174E815-EC77-44EE-A3AA-946BCF61AF3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1" name="Line 7">
          <a:extLst>
            <a:ext uri="{FF2B5EF4-FFF2-40B4-BE49-F238E27FC236}">
              <a16:creationId xmlns:a16="http://schemas.microsoft.com/office/drawing/2014/main" id="{2D681752-A66B-48DB-B0C1-A9316CA753C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2" name="Line 8">
          <a:extLst>
            <a:ext uri="{FF2B5EF4-FFF2-40B4-BE49-F238E27FC236}">
              <a16:creationId xmlns:a16="http://schemas.microsoft.com/office/drawing/2014/main" id="{FF680EF0-A232-4EA9-BEF2-AD607B74B26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3" name="Line 9">
          <a:extLst>
            <a:ext uri="{FF2B5EF4-FFF2-40B4-BE49-F238E27FC236}">
              <a16:creationId xmlns:a16="http://schemas.microsoft.com/office/drawing/2014/main" id="{341C0598-43A8-43FC-AED5-70CE7148654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4" name="Line 10">
          <a:extLst>
            <a:ext uri="{FF2B5EF4-FFF2-40B4-BE49-F238E27FC236}">
              <a16:creationId xmlns:a16="http://schemas.microsoft.com/office/drawing/2014/main" id="{856125A7-0813-466A-961E-7F26A09F044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5" name="Line 11">
          <a:extLst>
            <a:ext uri="{FF2B5EF4-FFF2-40B4-BE49-F238E27FC236}">
              <a16:creationId xmlns:a16="http://schemas.microsoft.com/office/drawing/2014/main" id="{71CF54FC-A9A1-4B9A-B599-A74FD792714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6" name="Line 12">
          <a:extLst>
            <a:ext uri="{FF2B5EF4-FFF2-40B4-BE49-F238E27FC236}">
              <a16:creationId xmlns:a16="http://schemas.microsoft.com/office/drawing/2014/main" id="{6EA2551E-728A-4399-9C27-884DF7C66EA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7" name="Line 13">
          <a:extLst>
            <a:ext uri="{FF2B5EF4-FFF2-40B4-BE49-F238E27FC236}">
              <a16:creationId xmlns:a16="http://schemas.microsoft.com/office/drawing/2014/main" id="{31548867-14F6-42B1-97C9-93F81D70F7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5188" name="Line 14">
          <a:extLst>
            <a:ext uri="{FF2B5EF4-FFF2-40B4-BE49-F238E27FC236}">
              <a16:creationId xmlns:a16="http://schemas.microsoft.com/office/drawing/2014/main" id="{707F18F9-C386-4C90-8CF0-B7F06B3788B8}"/>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89" name="Line 15">
          <a:extLst>
            <a:ext uri="{FF2B5EF4-FFF2-40B4-BE49-F238E27FC236}">
              <a16:creationId xmlns:a16="http://schemas.microsoft.com/office/drawing/2014/main" id="{5FF94D6C-0B41-4FC4-84C3-19EB27DF113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0" name="Line 16">
          <a:extLst>
            <a:ext uri="{FF2B5EF4-FFF2-40B4-BE49-F238E27FC236}">
              <a16:creationId xmlns:a16="http://schemas.microsoft.com/office/drawing/2014/main" id="{C2D56DAB-70CA-4C9E-BD03-B291CF72664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1" name="Line 17">
          <a:extLst>
            <a:ext uri="{FF2B5EF4-FFF2-40B4-BE49-F238E27FC236}">
              <a16:creationId xmlns:a16="http://schemas.microsoft.com/office/drawing/2014/main" id="{8540276C-EE9A-4952-8F7E-FD901A3F027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2" name="Line 18">
          <a:extLst>
            <a:ext uri="{FF2B5EF4-FFF2-40B4-BE49-F238E27FC236}">
              <a16:creationId xmlns:a16="http://schemas.microsoft.com/office/drawing/2014/main" id="{A1B85B6B-EEA4-45EA-B2EB-D671DC793D8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3" name="Line 19">
          <a:extLst>
            <a:ext uri="{FF2B5EF4-FFF2-40B4-BE49-F238E27FC236}">
              <a16:creationId xmlns:a16="http://schemas.microsoft.com/office/drawing/2014/main" id="{97C27FEF-8B62-43F2-B536-1244E1E8F65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4" name="Line 20">
          <a:extLst>
            <a:ext uri="{FF2B5EF4-FFF2-40B4-BE49-F238E27FC236}">
              <a16:creationId xmlns:a16="http://schemas.microsoft.com/office/drawing/2014/main" id="{E62794D8-EA99-4C4F-97F4-A37EAF6B63E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5" name="Line 21">
          <a:extLst>
            <a:ext uri="{FF2B5EF4-FFF2-40B4-BE49-F238E27FC236}">
              <a16:creationId xmlns:a16="http://schemas.microsoft.com/office/drawing/2014/main" id="{8E43C17A-B21C-49E8-B480-57C85B460C5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6" name="Line 22">
          <a:extLst>
            <a:ext uri="{FF2B5EF4-FFF2-40B4-BE49-F238E27FC236}">
              <a16:creationId xmlns:a16="http://schemas.microsoft.com/office/drawing/2014/main" id="{FEE625B3-C5FA-4EAB-A3BC-A7E596FB236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7" name="Line 23">
          <a:extLst>
            <a:ext uri="{FF2B5EF4-FFF2-40B4-BE49-F238E27FC236}">
              <a16:creationId xmlns:a16="http://schemas.microsoft.com/office/drawing/2014/main" id="{2B9DF71A-87CD-4400-B463-BD001B34E33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8" name="Line 24">
          <a:extLst>
            <a:ext uri="{FF2B5EF4-FFF2-40B4-BE49-F238E27FC236}">
              <a16:creationId xmlns:a16="http://schemas.microsoft.com/office/drawing/2014/main" id="{8922832F-E0C3-455B-ACC6-C3E4A44064A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199" name="Line 25">
          <a:extLst>
            <a:ext uri="{FF2B5EF4-FFF2-40B4-BE49-F238E27FC236}">
              <a16:creationId xmlns:a16="http://schemas.microsoft.com/office/drawing/2014/main" id="{A5860722-671B-442F-8B37-BA90CA3AB69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0" name="Line 27">
          <a:extLst>
            <a:ext uri="{FF2B5EF4-FFF2-40B4-BE49-F238E27FC236}">
              <a16:creationId xmlns:a16="http://schemas.microsoft.com/office/drawing/2014/main" id="{6696EE29-BAC1-4FB4-9BED-2BFCE052118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1" name="Line 28">
          <a:extLst>
            <a:ext uri="{FF2B5EF4-FFF2-40B4-BE49-F238E27FC236}">
              <a16:creationId xmlns:a16="http://schemas.microsoft.com/office/drawing/2014/main" id="{2EEAEEFA-1CD1-4A1A-A944-286626A5EDD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2" name="Line 29">
          <a:extLst>
            <a:ext uri="{FF2B5EF4-FFF2-40B4-BE49-F238E27FC236}">
              <a16:creationId xmlns:a16="http://schemas.microsoft.com/office/drawing/2014/main" id="{95AB2AE6-A608-42D1-84A7-B637D3CBDD8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3" name="Line 30">
          <a:extLst>
            <a:ext uri="{FF2B5EF4-FFF2-40B4-BE49-F238E27FC236}">
              <a16:creationId xmlns:a16="http://schemas.microsoft.com/office/drawing/2014/main" id="{8116E996-C874-486D-8C3A-9E24FF9C57C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4" name="Line 31">
          <a:extLst>
            <a:ext uri="{FF2B5EF4-FFF2-40B4-BE49-F238E27FC236}">
              <a16:creationId xmlns:a16="http://schemas.microsoft.com/office/drawing/2014/main" id="{019E773A-A960-4246-8325-FFEDAC704D8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5" name="Line 32">
          <a:extLst>
            <a:ext uri="{FF2B5EF4-FFF2-40B4-BE49-F238E27FC236}">
              <a16:creationId xmlns:a16="http://schemas.microsoft.com/office/drawing/2014/main" id="{6FF033EA-A027-46AC-A546-C226C3476B0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6" name="Line 33">
          <a:extLst>
            <a:ext uri="{FF2B5EF4-FFF2-40B4-BE49-F238E27FC236}">
              <a16:creationId xmlns:a16="http://schemas.microsoft.com/office/drawing/2014/main" id="{25EC7F4B-B1B6-4AB4-9DED-A02C736954E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7" name="Line 34">
          <a:extLst>
            <a:ext uri="{FF2B5EF4-FFF2-40B4-BE49-F238E27FC236}">
              <a16:creationId xmlns:a16="http://schemas.microsoft.com/office/drawing/2014/main" id="{CD93D055-A245-4871-98D6-B7B62198AE7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8" name="Line 35">
          <a:extLst>
            <a:ext uri="{FF2B5EF4-FFF2-40B4-BE49-F238E27FC236}">
              <a16:creationId xmlns:a16="http://schemas.microsoft.com/office/drawing/2014/main" id="{EAF5C9AD-5E7A-4707-81EE-C90965F7680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09" name="Line 36">
          <a:extLst>
            <a:ext uri="{FF2B5EF4-FFF2-40B4-BE49-F238E27FC236}">
              <a16:creationId xmlns:a16="http://schemas.microsoft.com/office/drawing/2014/main" id="{2FF0F1BF-99B7-4901-A6E0-0A9F0CA24C8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0" name="Line 37">
          <a:extLst>
            <a:ext uri="{FF2B5EF4-FFF2-40B4-BE49-F238E27FC236}">
              <a16:creationId xmlns:a16="http://schemas.microsoft.com/office/drawing/2014/main" id="{A74A01AC-6775-4952-B9D7-63FD72D50B1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1" name="Line 38">
          <a:extLst>
            <a:ext uri="{FF2B5EF4-FFF2-40B4-BE49-F238E27FC236}">
              <a16:creationId xmlns:a16="http://schemas.microsoft.com/office/drawing/2014/main" id="{AC78419C-4169-420C-8AEA-995F021874F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5212" name="Line 39">
          <a:extLst>
            <a:ext uri="{FF2B5EF4-FFF2-40B4-BE49-F238E27FC236}">
              <a16:creationId xmlns:a16="http://schemas.microsoft.com/office/drawing/2014/main" id="{B4839D5B-E6D5-4B52-8741-5BEC07EB8A41}"/>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3" name="Line 40">
          <a:extLst>
            <a:ext uri="{FF2B5EF4-FFF2-40B4-BE49-F238E27FC236}">
              <a16:creationId xmlns:a16="http://schemas.microsoft.com/office/drawing/2014/main" id="{59015865-4A52-4149-9A7F-5D4EC94720E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4" name="Line 41">
          <a:extLst>
            <a:ext uri="{FF2B5EF4-FFF2-40B4-BE49-F238E27FC236}">
              <a16:creationId xmlns:a16="http://schemas.microsoft.com/office/drawing/2014/main" id="{99153CE9-B037-40DF-941A-20DBDF5351D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5" name="Line 42">
          <a:extLst>
            <a:ext uri="{FF2B5EF4-FFF2-40B4-BE49-F238E27FC236}">
              <a16:creationId xmlns:a16="http://schemas.microsoft.com/office/drawing/2014/main" id="{A1A0E2A9-75BC-45EA-8BE1-232897D1E9D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6" name="Line 43">
          <a:extLst>
            <a:ext uri="{FF2B5EF4-FFF2-40B4-BE49-F238E27FC236}">
              <a16:creationId xmlns:a16="http://schemas.microsoft.com/office/drawing/2014/main" id="{99FEC925-4E22-4B85-81D2-2629505D927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7" name="Line 44">
          <a:extLst>
            <a:ext uri="{FF2B5EF4-FFF2-40B4-BE49-F238E27FC236}">
              <a16:creationId xmlns:a16="http://schemas.microsoft.com/office/drawing/2014/main" id="{9EEC7805-7D28-4004-BCD2-E73EA435D9E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8" name="Line 45">
          <a:extLst>
            <a:ext uri="{FF2B5EF4-FFF2-40B4-BE49-F238E27FC236}">
              <a16:creationId xmlns:a16="http://schemas.microsoft.com/office/drawing/2014/main" id="{132ECB3B-83B2-44AC-8448-165A923F8F5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19" name="Line 46">
          <a:extLst>
            <a:ext uri="{FF2B5EF4-FFF2-40B4-BE49-F238E27FC236}">
              <a16:creationId xmlns:a16="http://schemas.microsoft.com/office/drawing/2014/main" id="{FEBCF46E-95F7-4281-9DB5-BD0F22A68E7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0" name="Line 47">
          <a:extLst>
            <a:ext uri="{FF2B5EF4-FFF2-40B4-BE49-F238E27FC236}">
              <a16:creationId xmlns:a16="http://schemas.microsoft.com/office/drawing/2014/main" id="{0AA7B1D5-3826-4FF1-9423-BF7A9B9DFE1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1" name="Line 48">
          <a:extLst>
            <a:ext uri="{FF2B5EF4-FFF2-40B4-BE49-F238E27FC236}">
              <a16:creationId xmlns:a16="http://schemas.microsoft.com/office/drawing/2014/main" id="{69D7DB1E-440E-4A9B-88A4-B6F9B53571C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2" name="Line 49">
          <a:extLst>
            <a:ext uri="{FF2B5EF4-FFF2-40B4-BE49-F238E27FC236}">
              <a16:creationId xmlns:a16="http://schemas.microsoft.com/office/drawing/2014/main" id="{C97AF314-95C0-4875-A9E5-0E3426B9E90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3" name="Line 50">
          <a:extLst>
            <a:ext uri="{FF2B5EF4-FFF2-40B4-BE49-F238E27FC236}">
              <a16:creationId xmlns:a16="http://schemas.microsoft.com/office/drawing/2014/main" id="{F545BF0A-4540-411B-B4F3-D2878CF9572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4" name="Line 51">
          <a:extLst>
            <a:ext uri="{FF2B5EF4-FFF2-40B4-BE49-F238E27FC236}">
              <a16:creationId xmlns:a16="http://schemas.microsoft.com/office/drawing/2014/main" id="{11B49D17-FD78-4CF0-B876-9B9DF160A7A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5" name="Line 52">
          <a:extLst>
            <a:ext uri="{FF2B5EF4-FFF2-40B4-BE49-F238E27FC236}">
              <a16:creationId xmlns:a16="http://schemas.microsoft.com/office/drawing/2014/main" id="{68D52509-F505-4D6F-9F3B-4BCFE6CBDDF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26" name="Line 53">
          <a:extLst>
            <a:ext uri="{FF2B5EF4-FFF2-40B4-BE49-F238E27FC236}">
              <a16:creationId xmlns:a16="http://schemas.microsoft.com/office/drawing/2014/main" id="{4DE82CBE-D9AB-4252-99C6-265430C7317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27" name="Line 54">
          <a:extLst>
            <a:ext uri="{FF2B5EF4-FFF2-40B4-BE49-F238E27FC236}">
              <a16:creationId xmlns:a16="http://schemas.microsoft.com/office/drawing/2014/main" id="{7CC4C30D-BF77-4D4E-B306-8FE8E1E69CE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8" name="Line 55">
          <a:extLst>
            <a:ext uri="{FF2B5EF4-FFF2-40B4-BE49-F238E27FC236}">
              <a16:creationId xmlns:a16="http://schemas.microsoft.com/office/drawing/2014/main" id="{AFD2B6A8-236A-4883-9613-A3DB8957E2E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29" name="Line 56">
          <a:extLst>
            <a:ext uri="{FF2B5EF4-FFF2-40B4-BE49-F238E27FC236}">
              <a16:creationId xmlns:a16="http://schemas.microsoft.com/office/drawing/2014/main" id="{94ABDEF9-0C80-4BA2-8EEA-223F86F7D4C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30" name="Line 57">
          <a:extLst>
            <a:ext uri="{FF2B5EF4-FFF2-40B4-BE49-F238E27FC236}">
              <a16:creationId xmlns:a16="http://schemas.microsoft.com/office/drawing/2014/main" id="{BA4190C1-7171-45A4-BB22-636CE0511AB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31" name="Line 58">
          <a:extLst>
            <a:ext uri="{FF2B5EF4-FFF2-40B4-BE49-F238E27FC236}">
              <a16:creationId xmlns:a16="http://schemas.microsoft.com/office/drawing/2014/main" id="{EC6E10B1-83A5-455F-B00C-B36B8E6A87E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32" name="Line 59">
          <a:extLst>
            <a:ext uri="{FF2B5EF4-FFF2-40B4-BE49-F238E27FC236}">
              <a16:creationId xmlns:a16="http://schemas.microsoft.com/office/drawing/2014/main" id="{997D5A33-4786-4EA5-B095-03C2B9DF24F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33" name="Line 60">
          <a:extLst>
            <a:ext uri="{FF2B5EF4-FFF2-40B4-BE49-F238E27FC236}">
              <a16:creationId xmlns:a16="http://schemas.microsoft.com/office/drawing/2014/main" id="{396E35A4-E9BC-4E2A-BE12-15C1D295882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34" name="Line 61">
          <a:extLst>
            <a:ext uri="{FF2B5EF4-FFF2-40B4-BE49-F238E27FC236}">
              <a16:creationId xmlns:a16="http://schemas.microsoft.com/office/drawing/2014/main" id="{FF0F061C-C2AE-436E-B4F6-1D5244306A6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35" name="Line 62">
          <a:extLst>
            <a:ext uri="{FF2B5EF4-FFF2-40B4-BE49-F238E27FC236}">
              <a16:creationId xmlns:a16="http://schemas.microsoft.com/office/drawing/2014/main" id="{E47026D6-8E28-427D-956C-E6418057AF5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36" name="Line 63">
          <a:extLst>
            <a:ext uri="{FF2B5EF4-FFF2-40B4-BE49-F238E27FC236}">
              <a16:creationId xmlns:a16="http://schemas.microsoft.com/office/drawing/2014/main" id="{BF7E8443-E8A9-4AC4-9478-D0259CA13C7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37" name="Line 64">
          <a:extLst>
            <a:ext uri="{FF2B5EF4-FFF2-40B4-BE49-F238E27FC236}">
              <a16:creationId xmlns:a16="http://schemas.microsoft.com/office/drawing/2014/main" id="{A5A894A1-704D-4AF0-AEB0-A7FD3D17008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50</xdr:row>
      <xdr:rowOff>38100</xdr:rowOff>
    </xdr:from>
    <xdr:to>
      <xdr:col>7</xdr:col>
      <xdr:colOff>66675</xdr:colOff>
      <xdr:row>50</xdr:row>
      <xdr:rowOff>66675</xdr:rowOff>
    </xdr:to>
    <xdr:sp macro="" textlink="">
      <xdr:nvSpPr>
        <xdr:cNvPr id="975238" name="Line 66">
          <a:extLst>
            <a:ext uri="{FF2B5EF4-FFF2-40B4-BE49-F238E27FC236}">
              <a16:creationId xmlns:a16="http://schemas.microsoft.com/office/drawing/2014/main" id="{C9C0D472-EDB3-4CC6-8E03-0E79E3A5EBCB}"/>
            </a:ext>
          </a:extLst>
        </xdr:cNvPr>
        <xdr:cNvSpPr>
          <a:spLocks noChangeShapeType="1"/>
        </xdr:cNvSpPr>
      </xdr:nvSpPr>
      <xdr:spPr bwMode="auto">
        <a:xfrm>
          <a:off x="3810000" y="9515475"/>
          <a:ext cx="628650" cy="28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39" name="Line 67">
          <a:extLst>
            <a:ext uri="{FF2B5EF4-FFF2-40B4-BE49-F238E27FC236}">
              <a16:creationId xmlns:a16="http://schemas.microsoft.com/office/drawing/2014/main" id="{1A0E9B07-2047-41B2-BD72-DF4D764AB21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0" name="Line 68">
          <a:extLst>
            <a:ext uri="{FF2B5EF4-FFF2-40B4-BE49-F238E27FC236}">
              <a16:creationId xmlns:a16="http://schemas.microsoft.com/office/drawing/2014/main" id="{BD5FFCF7-BC62-40F1-8616-53637EEBDB7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1" name="Line 69">
          <a:extLst>
            <a:ext uri="{FF2B5EF4-FFF2-40B4-BE49-F238E27FC236}">
              <a16:creationId xmlns:a16="http://schemas.microsoft.com/office/drawing/2014/main" id="{FC858989-2B63-459C-A848-F0AB7EB3E50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2" name="Line 70">
          <a:extLst>
            <a:ext uri="{FF2B5EF4-FFF2-40B4-BE49-F238E27FC236}">
              <a16:creationId xmlns:a16="http://schemas.microsoft.com/office/drawing/2014/main" id="{D2A08EED-AD7D-48AA-8F0F-1F3319A14EE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3" name="Line 71">
          <a:extLst>
            <a:ext uri="{FF2B5EF4-FFF2-40B4-BE49-F238E27FC236}">
              <a16:creationId xmlns:a16="http://schemas.microsoft.com/office/drawing/2014/main" id="{6F2AE1E8-411C-497A-BF16-C22BBF1750A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4" name="Line 72">
          <a:extLst>
            <a:ext uri="{FF2B5EF4-FFF2-40B4-BE49-F238E27FC236}">
              <a16:creationId xmlns:a16="http://schemas.microsoft.com/office/drawing/2014/main" id="{B2F96C77-16C9-4E97-9E31-1AE474C6994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5" name="Line 73">
          <a:extLst>
            <a:ext uri="{FF2B5EF4-FFF2-40B4-BE49-F238E27FC236}">
              <a16:creationId xmlns:a16="http://schemas.microsoft.com/office/drawing/2014/main" id="{25FAB957-FC32-4EE5-B2FE-57BCE81C135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6" name="Line 74">
          <a:extLst>
            <a:ext uri="{FF2B5EF4-FFF2-40B4-BE49-F238E27FC236}">
              <a16:creationId xmlns:a16="http://schemas.microsoft.com/office/drawing/2014/main" id="{E230FBB8-3925-4AF2-99AA-D3C7CF0F9C7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7" name="Line 75">
          <a:extLst>
            <a:ext uri="{FF2B5EF4-FFF2-40B4-BE49-F238E27FC236}">
              <a16:creationId xmlns:a16="http://schemas.microsoft.com/office/drawing/2014/main" id="{0A541D04-A4A3-4410-BA79-7428CDEBD06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8" name="Line 76">
          <a:extLst>
            <a:ext uri="{FF2B5EF4-FFF2-40B4-BE49-F238E27FC236}">
              <a16:creationId xmlns:a16="http://schemas.microsoft.com/office/drawing/2014/main" id="{517A86A9-A712-44BF-8E94-1102DE25A43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49" name="Line 77">
          <a:extLst>
            <a:ext uri="{FF2B5EF4-FFF2-40B4-BE49-F238E27FC236}">
              <a16:creationId xmlns:a16="http://schemas.microsoft.com/office/drawing/2014/main" id="{77768BBA-C2EC-4C7B-97D3-48AD7A5D387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0" name="Line 78">
          <a:extLst>
            <a:ext uri="{FF2B5EF4-FFF2-40B4-BE49-F238E27FC236}">
              <a16:creationId xmlns:a16="http://schemas.microsoft.com/office/drawing/2014/main" id="{47DB2FEB-FF77-4450-BB42-92C41264A72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5251" name="Line 79">
          <a:extLst>
            <a:ext uri="{FF2B5EF4-FFF2-40B4-BE49-F238E27FC236}">
              <a16:creationId xmlns:a16="http://schemas.microsoft.com/office/drawing/2014/main" id="{AB47F1B4-113D-41FE-9DA5-538F76FC4AE5}"/>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2" name="Line 80">
          <a:extLst>
            <a:ext uri="{FF2B5EF4-FFF2-40B4-BE49-F238E27FC236}">
              <a16:creationId xmlns:a16="http://schemas.microsoft.com/office/drawing/2014/main" id="{71DAA089-C54A-4922-BD7A-87F89AF25EC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3" name="Line 81">
          <a:extLst>
            <a:ext uri="{FF2B5EF4-FFF2-40B4-BE49-F238E27FC236}">
              <a16:creationId xmlns:a16="http://schemas.microsoft.com/office/drawing/2014/main" id="{263DF592-D4A9-4888-8BB5-AA9DDC05F77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4" name="Line 82">
          <a:extLst>
            <a:ext uri="{FF2B5EF4-FFF2-40B4-BE49-F238E27FC236}">
              <a16:creationId xmlns:a16="http://schemas.microsoft.com/office/drawing/2014/main" id="{347AB10B-8714-4F7D-9A66-BA345487201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5" name="Line 83">
          <a:extLst>
            <a:ext uri="{FF2B5EF4-FFF2-40B4-BE49-F238E27FC236}">
              <a16:creationId xmlns:a16="http://schemas.microsoft.com/office/drawing/2014/main" id="{30970306-1C7C-4AFE-B837-7431554F55F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6" name="Line 84">
          <a:extLst>
            <a:ext uri="{FF2B5EF4-FFF2-40B4-BE49-F238E27FC236}">
              <a16:creationId xmlns:a16="http://schemas.microsoft.com/office/drawing/2014/main" id="{7DFEE624-165D-4F8F-B268-00DE47D695E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7" name="Line 85">
          <a:extLst>
            <a:ext uri="{FF2B5EF4-FFF2-40B4-BE49-F238E27FC236}">
              <a16:creationId xmlns:a16="http://schemas.microsoft.com/office/drawing/2014/main" id="{4DF09D8C-83FD-463F-9332-1073EAD968E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8" name="Line 86">
          <a:extLst>
            <a:ext uri="{FF2B5EF4-FFF2-40B4-BE49-F238E27FC236}">
              <a16:creationId xmlns:a16="http://schemas.microsoft.com/office/drawing/2014/main" id="{38522D86-7003-41BD-BB5E-ADD5DB6EE97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59" name="Line 87">
          <a:extLst>
            <a:ext uri="{FF2B5EF4-FFF2-40B4-BE49-F238E27FC236}">
              <a16:creationId xmlns:a16="http://schemas.microsoft.com/office/drawing/2014/main" id="{9C173E62-573A-4E4B-BC82-C1FF30EE2E0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60" name="Line 88">
          <a:extLst>
            <a:ext uri="{FF2B5EF4-FFF2-40B4-BE49-F238E27FC236}">
              <a16:creationId xmlns:a16="http://schemas.microsoft.com/office/drawing/2014/main" id="{78E3BEA7-54E4-4076-878E-808E96A2708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61" name="Line 89">
          <a:extLst>
            <a:ext uri="{FF2B5EF4-FFF2-40B4-BE49-F238E27FC236}">
              <a16:creationId xmlns:a16="http://schemas.microsoft.com/office/drawing/2014/main" id="{8A66F497-5F3F-49A1-B630-5DC718B0BC2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62" name="Line 90">
          <a:extLst>
            <a:ext uri="{FF2B5EF4-FFF2-40B4-BE49-F238E27FC236}">
              <a16:creationId xmlns:a16="http://schemas.microsoft.com/office/drawing/2014/main" id="{E642E265-BF04-4E57-B3D2-098ABA1D5AE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3" name="Line 92">
          <a:extLst>
            <a:ext uri="{FF2B5EF4-FFF2-40B4-BE49-F238E27FC236}">
              <a16:creationId xmlns:a16="http://schemas.microsoft.com/office/drawing/2014/main" id="{9464F5F9-0700-4BDD-8E5B-395A5329BD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4" name="Line 93">
          <a:extLst>
            <a:ext uri="{FF2B5EF4-FFF2-40B4-BE49-F238E27FC236}">
              <a16:creationId xmlns:a16="http://schemas.microsoft.com/office/drawing/2014/main" id="{6DA131A2-B961-4AAF-A913-2A2E04322E1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5" name="Line 94">
          <a:extLst>
            <a:ext uri="{FF2B5EF4-FFF2-40B4-BE49-F238E27FC236}">
              <a16:creationId xmlns:a16="http://schemas.microsoft.com/office/drawing/2014/main" id="{9190D02D-DF48-4E1E-812F-4DC946E3389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6" name="Line 95">
          <a:extLst>
            <a:ext uri="{FF2B5EF4-FFF2-40B4-BE49-F238E27FC236}">
              <a16:creationId xmlns:a16="http://schemas.microsoft.com/office/drawing/2014/main" id="{2E3F3125-2A7D-460E-B207-78E051562A3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7" name="Line 96">
          <a:extLst>
            <a:ext uri="{FF2B5EF4-FFF2-40B4-BE49-F238E27FC236}">
              <a16:creationId xmlns:a16="http://schemas.microsoft.com/office/drawing/2014/main" id="{6CD2DA32-0E50-4AEB-9EFD-646DD21294A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8" name="Line 97">
          <a:extLst>
            <a:ext uri="{FF2B5EF4-FFF2-40B4-BE49-F238E27FC236}">
              <a16:creationId xmlns:a16="http://schemas.microsoft.com/office/drawing/2014/main" id="{499525E8-A734-44B0-ACAE-EC2463283FB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69" name="Line 98">
          <a:extLst>
            <a:ext uri="{FF2B5EF4-FFF2-40B4-BE49-F238E27FC236}">
              <a16:creationId xmlns:a16="http://schemas.microsoft.com/office/drawing/2014/main" id="{D467F076-C040-488E-A487-20376E0369E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0" name="Line 99">
          <a:extLst>
            <a:ext uri="{FF2B5EF4-FFF2-40B4-BE49-F238E27FC236}">
              <a16:creationId xmlns:a16="http://schemas.microsoft.com/office/drawing/2014/main" id="{F871DFDD-9E46-44EB-B4FF-8861B244899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1" name="Line 100">
          <a:extLst>
            <a:ext uri="{FF2B5EF4-FFF2-40B4-BE49-F238E27FC236}">
              <a16:creationId xmlns:a16="http://schemas.microsoft.com/office/drawing/2014/main" id="{F1C0538C-1807-426D-8DAA-B8F024E7513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2" name="Line 101">
          <a:extLst>
            <a:ext uri="{FF2B5EF4-FFF2-40B4-BE49-F238E27FC236}">
              <a16:creationId xmlns:a16="http://schemas.microsoft.com/office/drawing/2014/main" id="{824E1B9D-5452-4875-BF08-D18095F148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3" name="Line 102">
          <a:extLst>
            <a:ext uri="{FF2B5EF4-FFF2-40B4-BE49-F238E27FC236}">
              <a16:creationId xmlns:a16="http://schemas.microsoft.com/office/drawing/2014/main" id="{A52B76BF-7942-440A-960E-C222EE4C998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4" name="Line 103">
          <a:extLst>
            <a:ext uri="{FF2B5EF4-FFF2-40B4-BE49-F238E27FC236}">
              <a16:creationId xmlns:a16="http://schemas.microsoft.com/office/drawing/2014/main" id="{42B75F48-F9F8-43D4-8470-84AF3DFEEE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5275" name="Line 104">
          <a:extLst>
            <a:ext uri="{FF2B5EF4-FFF2-40B4-BE49-F238E27FC236}">
              <a16:creationId xmlns:a16="http://schemas.microsoft.com/office/drawing/2014/main" id="{C25BC69E-56C0-41BD-B6F1-5634500A3B98}"/>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6" name="Line 105">
          <a:extLst>
            <a:ext uri="{FF2B5EF4-FFF2-40B4-BE49-F238E27FC236}">
              <a16:creationId xmlns:a16="http://schemas.microsoft.com/office/drawing/2014/main" id="{D4A685AE-B6C4-4960-AB21-8D1896C3742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7" name="Line 106">
          <a:extLst>
            <a:ext uri="{FF2B5EF4-FFF2-40B4-BE49-F238E27FC236}">
              <a16:creationId xmlns:a16="http://schemas.microsoft.com/office/drawing/2014/main" id="{04E30080-6263-48DA-9302-6C375E48419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8" name="Line 107">
          <a:extLst>
            <a:ext uri="{FF2B5EF4-FFF2-40B4-BE49-F238E27FC236}">
              <a16:creationId xmlns:a16="http://schemas.microsoft.com/office/drawing/2014/main" id="{41C42E57-C2F9-48E6-A610-D1C6F79DDBE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79" name="Line 108">
          <a:extLst>
            <a:ext uri="{FF2B5EF4-FFF2-40B4-BE49-F238E27FC236}">
              <a16:creationId xmlns:a16="http://schemas.microsoft.com/office/drawing/2014/main" id="{4F3889F3-6C8A-4434-AFC8-E1D3D4EBBA1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0" name="Line 109">
          <a:extLst>
            <a:ext uri="{FF2B5EF4-FFF2-40B4-BE49-F238E27FC236}">
              <a16:creationId xmlns:a16="http://schemas.microsoft.com/office/drawing/2014/main" id="{6B9779E5-A9A9-4EA3-80D1-FD9B5D2AAC0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1" name="Line 110">
          <a:extLst>
            <a:ext uri="{FF2B5EF4-FFF2-40B4-BE49-F238E27FC236}">
              <a16:creationId xmlns:a16="http://schemas.microsoft.com/office/drawing/2014/main" id="{B611C13D-DCDA-4994-9381-4CF255B3189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2" name="Line 111">
          <a:extLst>
            <a:ext uri="{FF2B5EF4-FFF2-40B4-BE49-F238E27FC236}">
              <a16:creationId xmlns:a16="http://schemas.microsoft.com/office/drawing/2014/main" id="{3EC6BD68-7307-40A3-B4E2-C5B488FDD91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3" name="Line 112">
          <a:extLst>
            <a:ext uri="{FF2B5EF4-FFF2-40B4-BE49-F238E27FC236}">
              <a16:creationId xmlns:a16="http://schemas.microsoft.com/office/drawing/2014/main" id="{4411DEE3-AE45-4FF1-A4C1-7DD56BD518C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4" name="Line 113">
          <a:extLst>
            <a:ext uri="{FF2B5EF4-FFF2-40B4-BE49-F238E27FC236}">
              <a16:creationId xmlns:a16="http://schemas.microsoft.com/office/drawing/2014/main" id="{AB4B4460-DA1E-407F-8C67-33EAF13481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5" name="Line 114">
          <a:extLst>
            <a:ext uri="{FF2B5EF4-FFF2-40B4-BE49-F238E27FC236}">
              <a16:creationId xmlns:a16="http://schemas.microsoft.com/office/drawing/2014/main" id="{642D1CCF-2B27-4889-9CE4-08BAE29BD63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6" name="Line 115">
          <a:extLst>
            <a:ext uri="{FF2B5EF4-FFF2-40B4-BE49-F238E27FC236}">
              <a16:creationId xmlns:a16="http://schemas.microsoft.com/office/drawing/2014/main" id="{FCC41374-13E7-43F3-949E-9E549C0F8B5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7" name="Line 116">
          <a:extLst>
            <a:ext uri="{FF2B5EF4-FFF2-40B4-BE49-F238E27FC236}">
              <a16:creationId xmlns:a16="http://schemas.microsoft.com/office/drawing/2014/main" id="{83228C78-560F-4533-9A3B-F22A6C3A307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88" name="Line 117">
          <a:extLst>
            <a:ext uri="{FF2B5EF4-FFF2-40B4-BE49-F238E27FC236}">
              <a16:creationId xmlns:a16="http://schemas.microsoft.com/office/drawing/2014/main" id="{5644E6F7-30A7-4CE3-92C1-CD37895C3A0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89" name="Line 118">
          <a:extLst>
            <a:ext uri="{FF2B5EF4-FFF2-40B4-BE49-F238E27FC236}">
              <a16:creationId xmlns:a16="http://schemas.microsoft.com/office/drawing/2014/main" id="{3DC73B28-7DA0-4993-AFD5-5BE2F5B5A8A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90" name="Line 119">
          <a:extLst>
            <a:ext uri="{FF2B5EF4-FFF2-40B4-BE49-F238E27FC236}">
              <a16:creationId xmlns:a16="http://schemas.microsoft.com/office/drawing/2014/main" id="{B3A379F5-1410-4A08-AF19-F0CAA61966C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91" name="Line 120">
          <a:extLst>
            <a:ext uri="{FF2B5EF4-FFF2-40B4-BE49-F238E27FC236}">
              <a16:creationId xmlns:a16="http://schemas.microsoft.com/office/drawing/2014/main" id="{A99E31A0-EBEE-4AD5-AE17-6F60DD6B71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92" name="Line 121">
          <a:extLst>
            <a:ext uri="{FF2B5EF4-FFF2-40B4-BE49-F238E27FC236}">
              <a16:creationId xmlns:a16="http://schemas.microsoft.com/office/drawing/2014/main" id="{64A2F577-1DCB-43DB-9ED0-BC29DD908D8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93" name="Line 122">
          <a:extLst>
            <a:ext uri="{FF2B5EF4-FFF2-40B4-BE49-F238E27FC236}">
              <a16:creationId xmlns:a16="http://schemas.microsoft.com/office/drawing/2014/main" id="{0C2402F9-788B-47B9-A6A9-1EC4AF95969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94" name="Line 123">
          <a:extLst>
            <a:ext uri="{FF2B5EF4-FFF2-40B4-BE49-F238E27FC236}">
              <a16:creationId xmlns:a16="http://schemas.microsoft.com/office/drawing/2014/main" id="{3C89DC38-C1E4-4099-AB82-82227440B98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95" name="Line 124">
          <a:extLst>
            <a:ext uri="{FF2B5EF4-FFF2-40B4-BE49-F238E27FC236}">
              <a16:creationId xmlns:a16="http://schemas.microsoft.com/office/drawing/2014/main" id="{0C34EAAF-72E3-4C77-8C60-6013FFF9012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96" name="Line 125">
          <a:extLst>
            <a:ext uri="{FF2B5EF4-FFF2-40B4-BE49-F238E27FC236}">
              <a16:creationId xmlns:a16="http://schemas.microsoft.com/office/drawing/2014/main" id="{17A38C0B-9573-4612-B5D6-0C1A1482839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97" name="Line 126">
          <a:extLst>
            <a:ext uri="{FF2B5EF4-FFF2-40B4-BE49-F238E27FC236}">
              <a16:creationId xmlns:a16="http://schemas.microsoft.com/office/drawing/2014/main" id="{7DFD38EB-0D28-4432-85ED-8CDAD866ED6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298" name="Line 127">
          <a:extLst>
            <a:ext uri="{FF2B5EF4-FFF2-40B4-BE49-F238E27FC236}">
              <a16:creationId xmlns:a16="http://schemas.microsoft.com/office/drawing/2014/main" id="{613A3C85-1684-41CB-9692-03F409C010F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299" name="Line 128">
          <a:extLst>
            <a:ext uri="{FF2B5EF4-FFF2-40B4-BE49-F238E27FC236}">
              <a16:creationId xmlns:a16="http://schemas.microsoft.com/office/drawing/2014/main" id="{A6A0840E-1FF6-4E38-ABFC-A8DD7906CC8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00" name="Line 129">
          <a:extLst>
            <a:ext uri="{FF2B5EF4-FFF2-40B4-BE49-F238E27FC236}">
              <a16:creationId xmlns:a16="http://schemas.microsoft.com/office/drawing/2014/main" id="{2F543174-F342-4414-A443-69C9BCCCBBE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01" name="Line 130">
          <a:extLst>
            <a:ext uri="{FF2B5EF4-FFF2-40B4-BE49-F238E27FC236}">
              <a16:creationId xmlns:a16="http://schemas.microsoft.com/office/drawing/2014/main" id="{43F053F4-B840-4A9F-A227-B318227FF83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02" name="Line 131">
          <a:extLst>
            <a:ext uri="{FF2B5EF4-FFF2-40B4-BE49-F238E27FC236}">
              <a16:creationId xmlns:a16="http://schemas.microsoft.com/office/drawing/2014/main" id="{A874A4E9-67D3-44BC-B990-9D75C114D5F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03" name="Line 132">
          <a:extLst>
            <a:ext uri="{FF2B5EF4-FFF2-40B4-BE49-F238E27FC236}">
              <a16:creationId xmlns:a16="http://schemas.microsoft.com/office/drawing/2014/main" id="{62203423-0493-4E66-8596-31D61AF7647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04" name="Line 133">
          <a:extLst>
            <a:ext uri="{FF2B5EF4-FFF2-40B4-BE49-F238E27FC236}">
              <a16:creationId xmlns:a16="http://schemas.microsoft.com/office/drawing/2014/main" id="{DFCC062D-97BE-4D63-A28F-E7972C66BBA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05" name="Line 134">
          <a:extLst>
            <a:ext uri="{FF2B5EF4-FFF2-40B4-BE49-F238E27FC236}">
              <a16:creationId xmlns:a16="http://schemas.microsoft.com/office/drawing/2014/main" id="{4AAE9A1C-3CF9-471E-96D0-09E7197DD65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06" name="Line 135">
          <a:extLst>
            <a:ext uri="{FF2B5EF4-FFF2-40B4-BE49-F238E27FC236}">
              <a16:creationId xmlns:a16="http://schemas.microsoft.com/office/drawing/2014/main" id="{38225730-BEF1-488E-8FC2-890B37D4592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07" name="Line 136">
          <a:extLst>
            <a:ext uri="{FF2B5EF4-FFF2-40B4-BE49-F238E27FC236}">
              <a16:creationId xmlns:a16="http://schemas.microsoft.com/office/drawing/2014/main" id="{F108008C-FF48-450A-868A-BFED3F7171E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08" name="Line 137">
          <a:extLst>
            <a:ext uri="{FF2B5EF4-FFF2-40B4-BE49-F238E27FC236}">
              <a16:creationId xmlns:a16="http://schemas.microsoft.com/office/drawing/2014/main" id="{4D518328-B1DC-40D3-9170-122AF185919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09" name="Line 138">
          <a:extLst>
            <a:ext uri="{FF2B5EF4-FFF2-40B4-BE49-F238E27FC236}">
              <a16:creationId xmlns:a16="http://schemas.microsoft.com/office/drawing/2014/main" id="{423F8AB3-A01A-4681-AD83-F7C2ABB3D07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10" name="Line 139">
          <a:extLst>
            <a:ext uri="{FF2B5EF4-FFF2-40B4-BE49-F238E27FC236}">
              <a16:creationId xmlns:a16="http://schemas.microsoft.com/office/drawing/2014/main" id="{28E419BD-4983-4398-8C2D-C4B9988232B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11" name="Line 140">
          <a:extLst>
            <a:ext uri="{FF2B5EF4-FFF2-40B4-BE49-F238E27FC236}">
              <a16:creationId xmlns:a16="http://schemas.microsoft.com/office/drawing/2014/main" id="{FDE69E97-8CE9-4FEC-94C3-BC68B573FDD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12" name="Line 141">
          <a:extLst>
            <a:ext uri="{FF2B5EF4-FFF2-40B4-BE49-F238E27FC236}">
              <a16:creationId xmlns:a16="http://schemas.microsoft.com/office/drawing/2014/main" id="{3AFEE95E-0D5E-4F84-861A-9E8EF4431B0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13" name="Line 142">
          <a:extLst>
            <a:ext uri="{FF2B5EF4-FFF2-40B4-BE49-F238E27FC236}">
              <a16:creationId xmlns:a16="http://schemas.microsoft.com/office/drawing/2014/main" id="{F52A5E92-1F19-4F79-AE14-5A71FF1CE39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14" name="Line 143">
          <a:extLst>
            <a:ext uri="{FF2B5EF4-FFF2-40B4-BE49-F238E27FC236}">
              <a16:creationId xmlns:a16="http://schemas.microsoft.com/office/drawing/2014/main" id="{36538DF5-477F-4488-A272-ADB43CF2C1D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15" name="Line 144">
          <a:extLst>
            <a:ext uri="{FF2B5EF4-FFF2-40B4-BE49-F238E27FC236}">
              <a16:creationId xmlns:a16="http://schemas.microsoft.com/office/drawing/2014/main" id="{24B0B63C-0338-4093-AD13-11BC43FA7EA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16" name="Line 145">
          <a:extLst>
            <a:ext uri="{FF2B5EF4-FFF2-40B4-BE49-F238E27FC236}">
              <a16:creationId xmlns:a16="http://schemas.microsoft.com/office/drawing/2014/main" id="{4348B5ED-0FE7-4856-A54F-A3E6CCB89E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17" name="Line 146">
          <a:extLst>
            <a:ext uri="{FF2B5EF4-FFF2-40B4-BE49-F238E27FC236}">
              <a16:creationId xmlns:a16="http://schemas.microsoft.com/office/drawing/2014/main" id="{29B10B34-ED5B-4F56-AFAA-F172086FCA1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18" name="Line 147">
          <a:extLst>
            <a:ext uri="{FF2B5EF4-FFF2-40B4-BE49-F238E27FC236}">
              <a16:creationId xmlns:a16="http://schemas.microsoft.com/office/drawing/2014/main" id="{F16470E5-DBB9-4287-AC0D-76D9D8B02DE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19" name="Line 148">
          <a:extLst>
            <a:ext uri="{FF2B5EF4-FFF2-40B4-BE49-F238E27FC236}">
              <a16:creationId xmlns:a16="http://schemas.microsoft.com/office/drawing/2014/main" id="{7583202B-0DDF-49AA-A2A1-4F555DBE26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20" name="Line 149">
          <a:extLst>
            <a:ext uri="{FF2B5EF4-FFF2-40B4-BE49-F238E27FC236}">
              <a16:creationId xmlns:a16="http://schemas.microsoft.com/office/drawing/2014/main" id="{39676E85-3407-45DD-A595-133D7492667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21" name="Line 150">
          <a:extLst>
            <a:ext uri="{FF2B5EF4-FFF2-40B4-BE49-F238E27FC236}">
              <a16:creationId xmlns:a16="http://schemas.microsoft.com/office/drawing/2014/main" id="{128237CC-BEB7-4EDB-A4F4-EA8C540586D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22" name="Line 151">
          <a:extLst>
            <a:ext uri="{FF2B5EF4-FFF2-40B4-BE49-F238E27FC236}">
              <a16:creationId xmlns:a16="http://schemas.microsoft.com/office/drawing/2014/main" id="{DF787E2D-0C1D-4D77-A1C5-DEC21F4467D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23" name="Line 152">
          <a:extLst>
            <a:ext uri="{FF2B5EF4-FFF2-40B4-BE49-F238E27FC236}">
              <a16:creationId xmlns:a16="http://schemas.microsoft.com/office/drawing/2014/main" id="{298C36E8-BCAD-413C-96AA-E11792F499D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24" name="Line 153">
          <a:extLst>
            <a:ext uri="{FF2B5EF4-FFF2-40B4-BE49-F238E27FC236}">
              <a16:creationId xmlns:a16="http://schemas.microsoft.com/office/drawing/2014/main" id="{369A1A2D-1CA2-4BD3-A8A7-8A630350AC9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25" name="Line 154">
          <a:extLst>
            <a:ext uri="{FF2B5EF4-FFF2-40B4-BE49-F238E27FC236}">
              <a16:creationId xmlns:a16="http://schemas.microsoft.com/office/drawing/2014/main" id="{EF2A0EFF-9D96-4BF2-A35E-3FACA33087E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26" name="Line 155">
          <a:extLst>
            <a:ext uri="{FF2B5EF4-FFF2-40B4-BE49-F238E27FC236}">
              <a16:creationId xmlns:a16="http://schemas.microsoft.com/office/drawing/2014/main" id="{3CD2F897-B38D-45EA-814E-B764B25B476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27" name="Line 156">
          <a:extLst>
            <a:ext uri="{FF2B5EF4-FFF2-40B4-BE49-F238E27FC236}">
              <a16:creationId xmlns:a16="http://schemas.microsoft.com/office/drawing/2014/main" id="{7DC6D89E-AA1D-413D-907D-0E666B976C4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28" name="Line 157">
          <a:extLst>
            <a:ext uri="{FF2B5EF4-FFF2-40B4-BE49-F238E27FC236}">
              <a16:creationId xmlns:a16="http://schemas.microsoft.com/office/drawing/2014/main" id="{189FD6AD-2C88-4196-A4F1-AFEF75CAD1C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29" name="Line 158">
          <a:extLst>
            <a:ext uri="{FF2B5EF4-FFF2-40B4-BE49-F238E27FC236}">
              <a16:creationId xmlns:a16="http://schemas.microsoft.com/office/drawing/2014/main" id="{5E38BADC-3679-48FD-A54E-9B3469CAD42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30" name="Line 159">
          <a:extLst>
            <a:ext uri="{FF2B5EF4-FFF2-40B4-BE49-F238E27FC236}">
              <a16:creationId xmlns:a16="http://schemas.microsoft.com/office/drawing/2014/main" id="{A014F20D-044F-4F32-9A13-0714FC2F54F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31" name="Line 160">
          <a:extLst>
            <a:ext uri="{FF2B5EF4-FFF2-40B4-BE49-F238E27FC236}">
              <a16:creationId xmlns:a16="http://schemas.microsoft.com/office/drawing/2014/main" id="{31B9BEA3-FA8B-494B-A75B-54D4C6D87A7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32" name="Line 161">
          <a:extLst>
            <a:ext uri="{FF2B5EF4-FFF2-40B4-BE49-F238E27FC236}">
              <a16:creationId xmlns:a16="http://schemas.microsoft.com/office/drawing/2014/main" id="{5B318C15-1D8F-4F00-B823-D6494E7E173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33" name="Line 162">
          <a:extLst>
            <a:ext uri="{FF2B5EF4-FFF2-40B4-BE49-F238E27FC236}">
              <a16:creationId xmlns:a16="http://schemas.microsoft.com/office/drawing/2014/main" id="{843A5BA7-BD13-4000-AB94-64D63C2417C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34" name="Line 163">
          <a:extLst>
            <a:ext uri="{FF2B5EF4-FFF2-40B4-BE49-F238E27FC236}">
              <a16:creationId xmlns:a16="http://schemas.microsoft.com/office/drawing/2014/main" id="{A12BB7C4-E2DB-446F-B629-1AE815485C4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35" name="Line 164">
          <a:extLst>
            <a:ext uri="{FF2B5EF4-FFF2-40B4-BE49-F238E27FC236}">
              <a16:creationId xmlns:a16="http://schemas.microsoft.com/office/drawing/2014/main" id="{F812ACF2-F9C1-4BEB-B5EA-00F8FBFDAD5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36" name="Line 165">
          <a:extLst>
            <a:ext uri="{FF2B5EF4-FFF2-40B4-BE49-F238E27FC236}">
              <a16:creationId xmlns:a16="http://schemas.microsoft.com/office/drawing/2014/main" id="{A22049F3-2AEA-4585-8628-0A722C79ECB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37" name="Line 166">
          <a:extLst>
            <a:ext uri="{FF2B5EF4-FFF2-40B4-BE49-F238E27FC236}">
              <a16:creationId xmlns:a16="http://schemas.microsoft.com/office/drawing/2014/main" id="{506DFAEE-4CF4-4000-A5F4-20A8C7B110B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38" name="Line 167">
          <a:extLst>
            <a:ext uri="{FF2B5EF4-FFF2-40B4-BE49-F238E27FC236}">
              <a16:creationId xmlns:a16="http://schemas.microsoft.com/office/drawing/2014/main" id="{79117A02-2BB2-442A-A33D-0E31B8CBF12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39" name="Line 168">
          <a:extLst>
            <a:ext uri="{FF2B5EF4-FFF2-40B4-BE49-F238E27FC236}">
              <a16:creationId xmlns:a16="http://schemas.microsoft.com/office/drawing/2014/main" id="{FF3B7CC8-EE29-46C8-B9B8-4DCB93B3D9B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40" name="Line 169">
          <a:extLst>
            <a:ext uri="{FF2B5EF4-FFF2-40B4-BE49-F238E27FC236}">
              <a16:creationId xmlns:a16="http://schemas.microsoft.com/office/drawing/2014/main" id="{AA207D2C-ECDA-4692-B38C-7849DED7F63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41" name="Line 170">
          <a:extLst>
            <a:ext uri="{FF2B5EF4-FFF2-40B4-BE49-F238E27FC236}">
              <a16:creationId xmlns:a16="http://schemas.microsoft.com/office/drawing/2014/main" id="{99975375-848C-458E-B9A6-9F9DB40F8A0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42" name="Line 171">
          <a:extLst>
            <a:ext uri="{FF2B5EF4-FFF2-40B4-BE49-F238E27FC236}">
              <a16:creationId xmlns:a16="http://schemas.microsoft.com/office/drawing/2014/main" id="{7F9BDAE0-9CC2-4222-85FF-689BEDC4193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43" name="Line 172">
          <a:extLst>
            <a:ext uri="{FF2B5EF4-FFF2-40B4-BE49-F238E27FC236}">
              <a16:creationId xmlns:a16="http://schemas.microsoft.com/office/drawing/2014/main" id="{4FA7CB3B-2488-40D8-A7BE-EF21E0690F3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44" name="Line 173">
          <a:extLst>
            <a:ext uri="{FF2B5EF4-FFF2-40B4-BE49-F238E27FC236}">
              <a16:creationId xmlns:a16="http://schemas.microsoft.com/office/drawing/2014/main" id="{DD2C2DF6-9D82-4E9F-8567-E1991B9DCF1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45" name="Line 174">
          <a:extLst>
            <a:ext uri="{FF2B5EF4-FFF2-40B4-BE49-F238E27FC236}">
              <a16:creationId xmlns:a16="http://schemas.microsoft.com/office/drawing/2014/main" id="{1ECFDE4A-82A4-4370-B504-E8F454AD0CB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46" name="Line 175">
          <a:extLst>
            <a:ext uri="{FF2B5EF4-FFF2-40B4-BE49-F238E27FC236}">
              <a16:creationId xmlns:a16="http://schemas.microsoft.com/office/drawing/2014/main" id="{F0611B6A-CE3C-4A64-BED9-7B10A4612D5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47" name="Line 176">
          <a:extLst>
            <a:ext uri="{FF2B5EF4-FFF2-40B4-BE49-F238E27FC236}">
              <a16:creationId xmlns:a16="http://schemas.microsoft.com/office/drawing/2014/main" id="{71674917-8DB9-4075-A5B3-4E5FE0D1075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48" name="Line 177">
          <a:extLst>
            <a:ext uri="{FF2B5EF4-FFF2-40B4-BE49-F238E27FC236}">
              <a16:creationId xmlns:a16="http://schemas.microsoft.com/office/drawing/2014/main" id="{0129B8EF-1844-4874-9467-FEBA15513D7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49" name="Line 178">
          <a:extLst>
            <a:ext uri="{FF2B5EF4-FFF2-40B4-BE49-F238E27FC236}">
              <a16:creationId xmlns:a16="http://schemas.microsoft.com/office/drawing/2014/main" id="{C0A045D9-999D-475D-9539-3A7694599A8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0" name="Line 179">
          <a:extLst>
            <a:ext uri="{FF2B5EF4-FFF2-40B4-BE49-F238E27FC236}">
              <a16:creationId xmlns:a16="http://schemas.microsoft.com/office/drawing/2014/main" id="{B2798C79-B644-49E2-802B-536E0CBC3E2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1" name="Line 180">
          <a:extLst>
            <a:ext uri="{FF2B5EF4-FFF2-40B4-BE49-F238E27FC236}">
              <a16:creationId xmlns:a16="http://schemas.microsoft.com/office/drawing/2014/main" id="{5023258F-8ECC-407E-9687-BAA995E035C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2" name="Line 181">
          <a:extLst>
            <a:ext uri="{FF2B5EF4-FFF2-40B4-BE49-F238E27FC236}">
              <a16:creationId xmlns:a16="http://schemas.microsoft.com/office/drawing/2014/main" id="{7E746A16-9DCE-4040-B2A1-F84E7E6B86C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3" name="Line 182">
          <a:extLst>
            <a:ext uri="{FF2B5EF4-FFF2-40B4-BE49-F238E27FC236}">
              <a16:creationId xmlns:a16="http://schemas.microsoft.com/office/drawing/2014/main" id="{FE5EC4AE-5544-4AA5-BCA5-D36939F4019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4" name="Line 183">
          <a:extLst>
            <a:ext uri="{FF2B5EF4-FFF2-40B4-BE49-F238E27FC236}">
              <a16:creationId xmlns:a16="http://schemas.microsoft.com/office/drawing/2014/main" id="{9FC4FC6F-9F6B-42AD-BA0B-655C0785608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5" name="Line 184">
          <a:extLst>
            <a:ext uri="{FF2B5EF4-FFF2-40B4-BE49-F238E27FC236}">
              <a16:creationId xmlns:a16="http://schemas.microsoft.com/office/drawing/2014/main" id="{8572DAAF-541D-4847-91EC-34DDFC9DC63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6" name="Line 185">
          <a:extLst>
            <a:ext uri="{FF2B5EF4-FFF2-40B4-BE49-F238E27FC236}">
              <a16:creationId xmlns:a16="http://schemas.microsoft.com/office/drawing/2014/main" id="{45BF062F-999D-4564-BA93-E4E25F5AF15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7" name="Line 186">
          <a:extLst>
            <a:ext uri="{FF2B5EF4-FFF2-40B4-BE49-F238E27FC236}">
              <a16:creationId xmlns:a16="http://schemas.microsoft.com/office/drawing/2014/main" id="{1FA7EA75-AEBD-4122-A668-98064E4FB6D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58" name="Line 187">
          <a:extLst>
            <a:ext uri="{FF2B5EF4-FFF2-40B4-BE49-F238E27FC236}">
              <a16:creationId xmlns:a16="http://schemas.microsoft.com/office/drawing/2014/main" id="{FE41FB83-F211-4C67-A87C-E4A835E4A1A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59" name="Line 188">
          <a:extLst>
            <a:ext uri="{FF2B5EF4-FFF2-40B4-BE49-F238E27FC236}">
              <a16:creationId xmlns:a16="http://schemas.microsoft.com/office/drawing/2014/main" id="{11398473-E05A-4207-A259-08ECC9F46A0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0" name="Line 189">
          <a:extLst>
            <a:ext uri="{FF2B5EF4-FFF2-40B4-BE49-F238E27FC236}">
              <a16:creationId xmlns:a16="http://schemas.microsoft.com/office/drawing/2014/main" id="{9D9F1495-9A99-4147-BD77-EFF718E7D82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1" name="Line 190">
          <a:extLst>
            <a:ext uri="{FF2B5EF4-FFF2-40B4-BE49-F238E27FC236}">
              <a16:creationId xmlns:a16="http://schemas.microsoft.com/office/drawing/2014/main" id="{51995838-C09D-4FC0-AB05-CA736D90683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2" name="Line 191">
          <a:extLst>
            <a:ext uri="{FF2B5EF4-FFF2-40B4-BE49-F238E27FC236}">
              <a16:creationId xmlns:a16="http://schemas.microsoft.com/office/drawing/2014/main" id="{A69ADDCD-5DA0-48AD-A926-522571CE77C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3" name="Line 192">
          <a:extLst>
            <a:ext uri="{FF2B5EF4-FFF2-40B4-BE49-F238E27FC236}">
              <a16:creationId xmlns:a16="http://schemas.microsoft.com/office/drawing/2014/main" id="{1A530507-C27C-42AF-BA4B-7F4ABB811B4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4" name="Line 193">
          <a:extLst>
            <a:ext uri="{FF2B5EF4-FFF2-40B4-BE49-F238E27FC236}">
              <a16:creationId xmlns:a16="http://schemas.microsoft.com/office/drawing/2014/main" id="{90BB2614-6F44-4B66-910D-5B02CDA460F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5" name="Line 194">
          <a:extLst>
            <a:ext uri="{FF2B5EF4-FFF2-40B4-BE49-F238E27FC236}">
              <a16:creationId xmlns:a16="http://schemas.microsoft.com/office/drawing/2014/main" id="{D2B53246-7968-4F01-A253-4250E7041DD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6" name="Line 195">
          <a:extLst>
            <a:ext uri="{FF2B5EF4-FFF2-40B4-BE49-F238E27FC236}">
              <a16:creationId xmlns:a16="http://schemas.microsoft.com/office/drawing/2014/main" id="{36A41FE5-3C40-4D95-B4E1-ED33918CC8B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7" name="Line 196">
          <a:extLst>
            <a:ext uri="{FF2B5EF4-FFF2-40B4-BE49-F238E27FC236}">
              <a16:creationId xmlns:a16="http://schemas.microsoft.com/office/drawing/2014/main" id="{0DB93E77-C2D3-4A30-AF49-41810908A3F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68" name="Line 197">
          <a:extLst>
            <a:ext uri="{FF2B5EF4-FFF2-40B4-BE49-F238E27FC236}">
              <a16:creationId xmlns:a16="http://schemas.microsoft.com/office/drawing/2014/main" id="{B6F86D00-9FE4-4C06-A0F7-DFA05833786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69" name="Line 198">
          <a:extLst>
            <a:ext uri="{FF2B5EF4-FFF2-40B4-BE49-F238E27FC236}">
              <a16:creationId xmlns:a16="http://schemas.microsoft.com/office/drawing/2014/main" id="{C9418168-01E7-4D2A-91C6-E9E25F83563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0" name="Line 199">
          <a:extLst>
            <a:ext uri="{FF2B5EF4-FFF2-40B4-BE49-F238E27FC236}">
              <a16:creationId xmlns:a16="http://schemas.microsoft.com/office/drawing/2014/main" id="{980B7375-BA3A-4EC0-9E62-6239677A749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1" name="Line 200">
          <a:extLst>
            <a:ext uri="{FF2B5EF4-FFF2-40B4-BE49-F238E27FC236}">
              <a16:creationId xmlns:a16="http://schemas.microsoft.com/office/drawing/2014/main" id="{53849608-1D96-49F2-8F8F-B139882FEAD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2" name="Line 201">
          <a:extLst>
            <a:ext uri="{FF2B5EF4-FFF2-40B4-BE49-F238E27FC236}">
              <a16:creationId xmlns:a16="http://schemas.microsoft.com/office/drawing/2014/main" id="{DE3C674F-F9BA-4756-B97B-F7F5F93F398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73" name="Line 202">
          <a:extLst>
            <a:ext uri="{FF2B5EF4-FFF2-40B4-BE49-F238E27FC236}">
              <a16:creationId xmlns:a16="http://schemas.microsoft.com/office/drawing/2014/main" id="{0A1492A0-2980-4504-ABDE-F7E60B3848C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74" name="Line 203">
          <a:extLst>
            <a:ext uri="{FF2B5EF4-FFF2-40B4-BE49-F238E27FC236}">
              <a16:creationId xmlns:a16="http://schemas.microsoft.com/office/drawing/2014/main" id="{2C39BF86-155B-4C92-AD80-8CB491B1B7F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5" name="Line 204">
          <a:extLst>
            <a:ext uri="{FF2B5EF4-FFF2-40B4-BE49-F238E27FC236}">
              <a16:creationId xmlns:a16="http://schemas.microsoft.com/office/drawing/2014/main" id="{2A5E4128-8A7B-4294-8AFC-9072B0DDCB4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6" name="Line 205">
          <a:extLst>
            <a:ext uri="{FF2B5EF4-FFF2-40B4-BE49-F238E27FC236}">
              <a16:creationId xmlns:a16="http://schemas.microsoft.com/office/drawing/2014/main" id="{FBA1486D-0384-48DD-AE46-EBCDCD37BEB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7" name="Line 206">
          <a:extLst>
            <a:ext uri="{FF2B5EF4-FFF2-40B4-BE49-F238E27FC236}">
              <a16:creationId xmlns:a16="http://schemas.microsoft.com/office/drawing/2014/main" id="{E5EED7DA-0F02-4C9D-A356-1046E7B0913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78" name="Line 207">
          <a:extLst>
            <a:ext uri="{FF2B5EF4-FFF2-40B4-BE49-F238E27FC236}">
              <a16:creationId xmlns:a16="http://schemas.microsoft.com/office/drawing/2014/main" id="{F4006F04-D9EA-41A1-84BE-87D6CE6334A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79" name="Line 208">
          <a:extLst>
            <a:ext uri="{FF2B5EF4-FFF2-40B4-BE49-F238E27FC236}">
              <a16:creationId xmlns:a16="http://schemas.microsoft.com/office/drawing/2014/main" id="{7B7EA4A3-453E-49D4-8794-347A87B65E4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80" name="Line 209">
          <a:extLst>
            <a:ext uri="{FF2B5EF4-FFF2-40B4-BE49-F238E27FC236}">
              <a16:creationId xmlns:a16="http://schemas.microsoft.com/office/drawing/2014/main" id="{5A077336-E05E-44CE-A196-078B133AFDC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81" name="Line 210">
          <a:extLst>
            <a:ext uri="{FF2B5EF4-FFF2-40B4-BE49-F238E27FC236}">
              <a16:creationId xmlns:a16="http://schemas.microsoft.com/office/drawing/2014/main" id="{3266382F-F9E7-4A8B-A2E1-A6A75D044D6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82" name="Line 211">
          <a:extLst>
            <a:ext uri="{FF2B5EF4-FFF2-40B4-BE49-F238E27FC236}">
              <a16:creationId xmlns:a16="http://schemas.microsoft.com/office/drawing/2014/main" id="{C68822F5-995E-4953-87D8-942107CA296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83" name="Line 212">
          <a:extLst>
            <a:ext uri="{FF2B5EF4-FFF2-40B4-BE49-F238E27FC236}">
              <a16:creationId xmlns:a16="http://schemas.microsoft.com/office/drawing/2014/main" id="{4B126ADE-6B35-47E9-8B18-D578F9D839A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84" name="Line 213">
          <a:extLst>
            <a:ext uri="{FF2B5EF4-FFF2-40B4-BE49-F238E27FC236}">
              <a16:creationId xmlns:a16="http://schemas.microsoft.com/office/drawing/2014/main" id="{8C8A495C-DD88-434C-BA0F-BF234573776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85" name="Line 214">
          <a:extLst>
            <a:ext uri="{FF2B5EF4-FFF2-40B4-BE49-F238E27FC236}">
              <a16:creationId xmlns:a16="http://schemas.microsoft.com/office/drawing/2014/main" id="{A6E6F2B2-94BF-4BCB-94CE-B3D72E1A461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86" name="Line 215">
          <a:extLst>
            <a:ext uri="{FF2B5EF4-FFF2-40B4-BE49-F238E27FC236}">
              <a16:creationId xmlns:a16="http://schemas.microsoft.com/office/drawing/2014/main" id="{7CF48D78-B788-44F1-B849-2F4D8A0FBAE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87" name="Line 216">
          <a:extLst>
            <a:ext uri="{FF2B5EF4-FFF2-40B4-BE49-F238E27FC236}">
              <a16:creationId xmlns:a16="http://schemas.microsoft.com/office/drawing/2014/main" id="{EF9C180D-1D09-44D4-B040-CE4169DB776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88" name="Line 217">
          <a:extLst>
            <a:ext uri="{FF2B5EF4-FFF2-40B4-BE49-F238E27FC236}">
              <a16:creationId xmlns:a16="http://schemas.microsoft.com/office/drawing/2014/main" id="{42ED90F7-D922-4973-9413-B18C5F366DA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89" name="Line 218">
          <a:extLst>
            <a:ext uri="{FF2B5EF4-FFF2-40B4-BE49-F238E27FC236}">
              <a16:creationId xmlns:a16="http://schemas.microsoft.com/office/drawing/2014/main" id="{AE52B6D5-D046-456E-A1EE-1C8B6E70CB5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90" name="Line 219">
          <a:extLst>
            <a:ext uri="{FF2B5EF4-FFF2-40B4-BE49-F238E27FC236}">
              <a16:creationId xmlns:a16="http://schemas.microsoft.com/office/drawing/2014/main" id="{ED2CA65A-1D7C-47C8-9757-FB7121CB365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91" name="Line 220">
          <a:extLst>
            <a:ext uri="{FF2B5EF4-FFF2-40B4-BE49-F238E27FC236}">
              <a16:creationId xmlns:a16="http://schemas.microsoft.com/office/drawing/2014/main" id="{E44B373E-AA12-47B0-BD1B-16CE465EC31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92" name="Line 221">
          <a:extLst>
            <a:ext uri="{FF2B5EF4-FFF2-40B4-BE49-F238E27FC236}">
              <a16:creationId xmlns:a16="http://schemas.microsoft.com/office/drawing/2014/main" id="{D9CABDC6-DD75-488E-B6CF-52C2CB0C6BD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93" name="Line 222">
          <a:extLst>
            <a:ext uri="{FF2B5EF4-FFF2-40B4-BE49-F238E27FC236}">
              <a16:creationId xmlns:a16="http://schemas.microsoft.com/office/drawing/2014/main" id="{AC5286BF-95B4-4F0D-A904-802F4A0E5EC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94" name="Line 223">
          <a:extLst>
            <a:ext uri="{FF2B5EF4-FFF2-40B4-BE49-F238E27FC236}">
              <a16:creationId xmlns:a16="http://schemas.microsoft.com/office/drawing/2014/main" id="{91E4DA9B-EF70-42C6-806A-E2566C73AF8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95" name="Line 224">
          <a:extLst>
            <a:ext uri="{FF2B5EF4-FFF2-40B4-BE49-F238E27FC236}">
              <a16:creationId xmlns:a16="http://schemas.microsoft.com/office/drawing/2014/main" id="{51844F38-B54B-400E-A4AF-B1B2E9C2828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396" name="Line 225">
          <a:extLst>
            <a:ext uri="{FF2B5EF4-FFF2-40B4-BE49-F238E27FC236}">
              <a16:creationId xmlns:a16="http://schemas.microsoft.com/office/drawing/2014/main" id="{4720536D-094B-4B99-8D22-188773838FE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97" name="Line 226">
          <a:extLst>
            <a:ext uri="{FF2B5EF4-FFF2-40B4-BE49-F238E27FC236}">
              <a16:creationId xmlns:a16="http://schemas.microsoft.com/office/drawing/2014/main" id="{4A105B5C-C842-4AE9-A2E1-EBCD8CDE07C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98" name="Line 227">
          <a:extLst>
            <a:ext uri="{FF2B5EF4-FFF2-40B4-BE49-F238E27FC236}">
              <a16:creationId xmlns:a16="http://schemas.microsoft.com/office/drawing/2014/main" id="{67EA1416-214D-435A-B6A9-FE7145CAD96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399" name="Line 228">
          <a:extLst>
            <a:ext uri="{FF2B5EF4-FFF2-40B4-BE49-F238E27FC236}">
              <a16:creationId xmlns:a16="http://schemas.microsoft.com/office/drawing/2014/main" id="{72AA5019-3042-4A00-AF84-E8CA147E898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00" name="Line 229">
          <a:extLst>
            <a:ext uri="{FF2B5EF4-FFF2-40B4-BE49-F238E27FC236}">
              <a16:creationId xmlns:a16="http://schemas.microsoft.com/office/drawing/2014/main" id="{53A0C0D2-273A-4716-A505-37C6250AF9A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01" name="Line 230">
          <a:extLst>
            <a:ext uri="{FF2B5EF4-FFF2-40B4-BE49-F238E27FC236}">
              <a16:creationId xmlns:a16="http://schemas.microsoft.com/office/drawing/2014/main" id="{81BF3F27-504C-4581-9529-EC295870FDD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02" name="Line 231">
          <a:extLst>
            <a:ext uri="{FF2B5EF4-FFF2-40B4-BE49-F238E27FC236}">
              <a16:creationId xmlns:a16="http://schemas.microsoft.com/office/drawing/2014/main" id="{D56C6BD8-70D5-417F-A2D0-C839BDD707C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03" name="Line 232">
          <a:extLst>
            <a:ext uri="{FF2B5EF4-FFF2-40B4-BE49-F238E27FC236}">
              <a16:creationId xmlns:a16="http://schemas.microsoft.com/office/drawing/2014/main" id="{801A8A42-1F95-420F-8D94-9ECBFC463A6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04" name="Line 233">
          <a:extLst>
            <a:ext uri="{FF2B5EF4-FFF2-40B4-BE49-F238E27FC236}">
              <a16:creationId xmlns:a16="http://schemas.microsoft.com/office/drawing/2014/main" id="{73D44EB2-D0F1-44A0-9139-EF6F49090E6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05" name="Line 234">
          <a:extLst>
            <a:ext uri="{FF2B5EF4-FFF2-40B4-BE49-F238E27FC236}">
              <a16:creationId xmlns:a16="http://schemas.microsoft.com/office/drawing/2014/main" id="{63106D7F-66B2-4342-B493-8FB36562B1F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06" name="Line 235">
          <a:extLst>
            <a:ext uri="{FF2B5EF4-FFF2-40B4-BE49-F238E27FC236}">
              <a16:creationId xmlns:a16="http://schemas.microsoft.com/office/drawing/2014/main" id="{0A86845F-8B70-4F74-B377-C010435EB90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07" name="Line 236">
          <a:extLst>
            <a:ext uri="{FF2B5EF4-FFF2-40B4-BE49-F238E27FC236}">
              <a16:creationId xmlns:a16="http://schemas.microsoft.com/office/drawing/2014/main" id="{4D877AEF-43D9-40FD-9A3E-C0A3A20294F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08" name="Line 237">
          <a:extLst>
            <a:ext uri="{FF2B5EF4-FFF2-40B4-BE49-F238E27FC236}">
              <a16:creationId xmlns:a16="http://schemas.microsoft.com/office/drawing/2014/main" id="{F55244BA-AC39-4597-88EF-EAC34B24205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09" name="Line 238">
          <a:extLst>
            <a:ext uri="{FF2B5EF4-FFF2-40B4-BE49-F238E27FC236}">
              <a16:creationId xmlns:a16="http://schemas.microsoft.com/office/drawing/2014/main" id="{184E0AE9-5BEA-4EE0-B769-0D43D1C51B3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10" name="Line 239">
          <a:extLst>
            <a:ext uri="{FF2B5EF4-FFF2-40B4-BE49-F238E27FC236}">
              <a16:creationId xmlns:a16="http://schemas.microsoft.com/office/drawing/2014/main" id="{1ABF2195-19C9-464B-8342-367A2AC2ACD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11" name="Line 240">
          <a:extLst>
            <a:ext uri="{FF2B5EF4-FFF2-40B4-BE49-F238E27FC236}">
              <a16:creationId xmlns:a16="http://schemas.microsoft.com/office/drawing/2014/main" id="{3767B62B-D06C-4BF4-B15F-7423EA0EEDE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12" name="Line 241">
          <a:extLst>
            <a:ext uri="{FF2B5EF4-FFF2-40B4-BE49-F238E27FC236}">
              <a16:creationId xmlns:a16="http://schemas.microsoft.com/office/drawing/2014/main" id="{D769FF64-9877-49A2-832E-86862DE7439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13" name="Line 242">
          <a:extLst>
            <a:ext uri="{FF2B5EF4-FFF2-40B4-BE49-F238E27FC236}">
              <a16:creationId xmlns:a16="http://schemas.microsoft.com/office/drawing/2014/main" id="{3D2C2CCC-79B0-4AAE-BBCE-67A77FF31F4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14" name="Line 243">
          <a:extLst>
            <a:ext uri="{FF2B5EF4-FFF2-40B4-BE49-F238E27FC236}">
              <a16:creationId xmlns:a16="http://schemas.microsoft.com/office/drawing/2014/main" id="{23452CDA-2848-47DF-958B-AF215191310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15" name="Line 244">
          <a:extLst>
            <a:ext uri="{FF2B5EF4-FFF2-40B4-BE49-F238E27FC236}">
              <a16:creationId xmlns:a16="http://schemas.microsoft.com/office/drawing/2014/main" id="{07F4C595-7BAE-4771-80A1-6CF167AED23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16" name="Line 245">
          <a:extLst>
            <a:ext uri="{FF2B5EF4-FFF2-40B4-BE49-F238E27FC236}">
              <a16:creationId xmlns:a16="http://schemas.microsoft.com/office/drawing/2014/main" id="{929D1E0E-723C-4483-8D2F-D10FB9E4FBF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17" name="Line 246">
          <a:extLst>
            <a:ext uri="{FF2B5EF4-FFF2-40B4-BE49-F238E27FC236}">
              <a16:creationId xmlns:a16="http://schemas.microsoft.com/office/drawing/2014/main" id="{252E19AF-79BC-4B57-9103-A2B88F94089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18" name="Line 247">
          <a:extLst>
            <a:ext uri="{FF2B5EF4-FFF2-40B4-BE49-F238E27FC236}">
              <a16:creationId xmlns:a16="http://schemas.microsoft.com/office/drawing/2014/main" id="{C563D457-67D3-4E8B-A3A3-D3AE39309ED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19" name="Line 248">
          <a:extLst>
            <a:ext uri="{FF2B5EF4-FFF2-40B4-BE49-F238E27FC236}">
              <a16:creationId xmlns:a16="http://schemas.microsoft.com/office/drawing/2014/main" id="{7547B464-A910-49A4-9338-8537655DDF3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20" name="Line 249">
          <a:extLst>
            <a:ext uri="{FF2B5EF4-FFF2-40B4-BE49-F238E27FC236}">
              <a16:creationId xmlns:a16="http://schemas.microsoft.com/office/drawing/2014/main" id="{0DAECFB5-E4AD-44FD-84C0-6C850864D7E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21" name="Line 250">
          <a:extLst>
            <a:ext uri="{FF2B5EF4-FFF2-40B4-BE49-F238E27FC236}">
              <a16:creationId xmlns:a16="http://schemas.microsoft.com/office/drawing/2014/main" id="{8B815BD2-8FF5-4A0E-8939-BBBC375853F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22" name="Line 251">
          <a:extLst>
            <a:ext uri="{FF2B5EF4-FFF2-40B4-BE49-F238E27FC236}">
              <a16:creationId xmlns:a16="http://schemas.microsoft.com/office/drawing/2014/main" id="{3C669068-BE82-45CA-9C66-F360EFD9381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23" name="Line 252">
          <a:extLst>
            <a:ext uri="{FF2B5EF4-FFF2-40B4-BE49-F238E27FC236}">
              <a16:creationId xmlns:a16="http://schemas.microsoft.com/office/drawing/2014/main" id="{F84E9C0E-4DD7-4F1A-8111-CABF3345811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24" name="Line 253">
          <a:extLst>
            <a:ext uri="{FF2B5EF4-FFF2-40B4-BE49-F238E27FC236}">
              <a16:creationId xmlns:a16="http://schemas.microsoft.com/office/drawing/2014/main" id="{E572EB45-7472-4BA0-86D3-9442E5C3F24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25" name="Line 254">
          <a:extLst>
            <a:ext uri="{FF2B5EF4-FFF2-40B4-BE49-F238E27FC236}">
              <a16:creationId xmlns:a16="http://schemas.microsoft.com/office/drawing/2014/main" id="{06AF939F-84CF-49B1-9B5B-0B726A7D9F6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26" name="Line 255">
          <a:extLst>
            <a:ext uri="{FF2B5EF4-FFF2-40B4-BE49-F238E27FC236}">
              <a16:creationId xmlns:a16="http://schemas.microsoft.com/office/drawing/2014/main" id="{B3ECE5D6-53EB-43AF-8F41-10FCC2018FD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27" name="Line 256">
          <a:extLst>
            <a:ext uri="{FF2B5EF4-FFF2-40B4-BE49-F238E27FC236}">
              <a16:creationId xmlns:a16="http://schemas.microsoft.com/office/drawing/2014/main" id="{4510007E-767D-4C5A-9041-726218A7E2B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28" name="Line 257">
          <a:extLst>
            <a:ext uri="{FF2B5EF4-FFF2-40B4-BE49-F238E27FC236}">
              <a16:creationId xmlns:a16="http://schemas.microsoft.com/office/drawing/2014/main" id="{03BB8AF6-321E-4E93-853D-D4881C69944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29" name="Line 258">
          <a:extLst>
            <a:ext uri="{FF2B5EF4-FFF2-40B4-BE49-F238E27FC236}">
              <a16:creationId xmlns:a16="http://schemas.microsoft.com/office/drawing/2014/main" id="{B6F3E004-8A29-41BF-8799-616B9ADE867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30" name="Line 259">
          <a:extLst>
            <a:ext uri="{FF2B5EF4-FFF2-40B4-BE49-F238E27FC236}">
              <a16:creationId xmlns:a16="http://schemas.microsoft.com/office/drawing/2014/main" id="{FB83A1FC-E06F-4960-9A96-FC61EB8F9C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31" name="Line 260">
          <a:extLst>
            <a:ext uri="{FF2B5EF4-FFF2-40B4-BE49-F238E27FC236}">
              <a16:creationId xmlns:a16="http://schemas.microsoft.com/office/drawing/2014/main" id="{200304FA-EBA8-4BD0-9E81-D4F635F4B4D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32" name="Line 261">
          <a:extLst>
            <a:ext uri="{FF2B5EF4-FFF2-40B4-BE49-F238E27FC236}">
              <a16:creationId xmlns:a16="http://schemas.microsoft.com/office/drawing/2014/main" id="{2C9EE8BF-1AA9-4276-B8DD-DE7B3F30170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33" name="Line 262">
          <a:extLst>
            <a:ext uri="{FF2B5EF4-FFF2-40B4-BE49-F238E27FC236}">
              <a16:creationId xmlns:a16="http://schemas.microsoft.com/office/drawing/2014/main" id="{F29A8D1C-3051-4F18-8C45-DBD7C0DF33D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34" name="Line 263">
          <a:extLst>
            <a:ext uri="{FF2B5EF4-FFF2-40B4-BE49-F238E27FC236}">
              <a16:creationId xmlns:a16="http://schemas.microsoft.com/office/drawing/2014/main" id="{B6CF3F4B-4911-4D2B-AAF7-3C52E7DA134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35" name="Line 264">
          <a:extLst>
            <a:ext uri="{FF2B5EF4-FFF2-40B4-BE49-F238E27FC236}">
              <a16:creationId xmlns:a16="http://schemas.microsoft.com/office/drawing/2014/main" id="{D4F1A70C-2949-4C29-863C-26C34CC902E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36" name="Line 265">
          <a:extLst>
            <a:ext uri="{FF2B5EF4-FFF2-40B4-BE49-F238E27FC236}">
              <a16:creationId xmlns:a16="http://schemas.microsoft.com/office/drawing/2014/main" id="{E8611103-1EDA-49A7-92DA-FB4F4A5B4A2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37" name="Line 266">
          <a:extLst>
            <a:ext uri="{FF2B5EF4-FFF2-40B4-BE49-F238E27FC236}">
              <a16:creationId xmlns:a16="http://schemas.microsoft.com/office/drawing/2014/main" id="{2924313E-2D95-4683-B6D9-EFEA74531F8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38" name="Line 267">
          <a:extLst>
            <a:ext uri="{FF2B5EF4-FFF2-40B4-BE49-F238E27FC236}">
              <a16:creationId xmlns:a16="http://schemas.microsoft.com/office/drawing/2014/main" id="{2E8BFCA2-A645-47ED-8F19-C3235D719A4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39" name="Line 268">
          <a:extLst>
            <a:ext uri="{FF2B5EF4-FFF2-40B4-BE49-F238E27FC236}">
              <a16:creationId xmlns:a16="http://schemas.microsoft.com/office/drawing/2014/main" id="{7049E796-8D83-4964-AF18-E511488A759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40" name="Line 269">
          <a:extLst>
            <a:ext uri="{FF2B5EF4-FFF2-40B4-BE49-F238E27FC236}">
              <a16:creationId xmlns:a16="http://schemas.microsoft.com/office/drawing/2014/main" id="{4929C4AE-36C0-475C-8DBC-CC3CAAB7661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41" name="Line 270">
          <a:extLst>
            <a:ext uri="{FF2B5EF4-FFF2-40B4-BE49-F238E27FC236}">
              <a16:creationId xmlns:a16="http://schemas.microsoft.com/office/drawing/2014/main" id="{A2212692-A6EF-4E34-9C05-812502E89CD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42" name="Line 271">
          <a:extLst>
            <a:ext uri="{FF2B5EF4-FFF2-40B4-BE49-F238E27FC236}">
              <a16:creationId xmlns:a16="http://schemas.microsoft.com/office/drawing/2014/main" id="{7FF4929F-EBFF-4D94-82A1-67740FE34FE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43" name="Line 272">
          <a:extLst>
            <a:ext uri="{FF2B5EF4-FFF2-40B4-BE49-F238E27FC236}">
              <a16:creationId xmlns:a16="http://schemas.microsoft.com/office/drawing/2014/main" id="{15F223E9-A2D7-4700-A513-A70A3BEF5AF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44" name="Line 273">
          <a:extLst>
            <a:ext uri="{FF2B5EF4-FFF2-40B4-BE49-F238E27FC236}">
              <a16:creationId xmlns:a16="http://schemas.microsoft.com/office/drawing/2014/main" id="{05AFCB81-4BE4-4C0A-B943-4BC08B92E81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45" name="Line 274">
          <a:extLst>
            <a:ext uri="{FF2B5EF4-FFF2-40B4-BE49-F238E27FC236}">
              <a16:creationId xmlns:a16="http://schemas.microsoft.com/office/drawing/2014/main" id="{02D5A0A0-E297-49CF-8D4C-37880D7DCA4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46" name="Line 275">
          <a:extLst>
            <a:ext uri="{FF2B5EF4-FFF2-40B4-BE49-F238E27FC236}">
              <a16:creationId xmlns:a16="http://schemas.microsoft.com/office/drawing/2014/main" id="{6D1B1CD2-BB4F-4BA3-A972-2C6AFAC7157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47" name="Line 276">
          <a:extLst>
            <a:ext uri="{FF2B5EF4-FFF2-40B4-BE49-F238E27FC236}">
              <a16:creationId xmlns:a16="http://schemas.microsoft.com/office/drawing/2014/main" id="{ADACFDC3-0772-48AE-AF0F-3DFAC1FF962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48" name="Line 277">
          <a:extLst>
            <a:ext uri="{FF2B5EF4-FFF2-40B4-BE49-F238E27FC236}">
              <a16:creationId xmlns:a16="http://schemas.microsoft.com/office/drawing/2014/main" id="{A84154A2-B4E3-482A-B9F6-F967AEC2640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49" name="Line 278">
          <a:extLst>
            <a:ext uri="{FF2B5EF4-FFF2-40B4-BE49-F238E27FC236}">
              <a16:creationId xmlns:a16="http://schemas.microsoft.com/office/drawing/2014/main" id="{D98A1403-9B28-4160-825B-53ADD9C7659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50" name="Line 279">
          <a:extLst>
            <a:ext uri="{FF2B5EF4-FFF2-40B4-BE49-F238E27FC236}">
              <a16:creationId xmlns:a16="http://schemas.microsoft.com/office/drawing/2014/main" id="{FDF0C2ED-622D-4AD6-AEE7-3FCA2D09597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51" name="Line 280">
          <a:extLst>
            <a:ext uri="{FF2B5EF4-FFF2-40B4-BE49-F238E27FC236}">
              <a16:creationId xmlns:a16="http://schemas.microsoft.com/office/drawing/2014/main" id="{17DDE845-1685-4588-B460-FFCD3C0D1D2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52" name="Line 281">
          <a:extLst>
            <a:ext uri="{FF2B5EF4-FFF2-40B4-BE49-F238E27FC236}">
              <a16:creationId xmlns:a16="http://schemas.microsoft.com/office/drawing/2014/main" id="{3CCB6BF2-28C0-4EA1-B65E-D374F7256FA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53" name="Line 282">
          <a:extLst>
            <a:ext uri="{FF2B5EF4-FFF2-40B4-BE49-F238E27FC236}">
              <a16:creationId xmlns:a16="http://schemas.microsoft.com/office/drawing/2014/main" id="{86D5EB8B-A3CC-4C40-B92E-28108F77D09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54" name="Line 283">
          <a:extLst>
            <a:ext uri="{FF2B5EF4-FFF2-40B4-BE49-F238E27FC236}">
              <a16:creationId xmlns:a16="http://schemas.microsoft.com/office/drawing/2014/main" id="{D4371F09-EE6C-44B2-9748-E03DD875DB9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55" name="Line 284">
          <a:extLst>
            <a:ext uri="{FF2B5EF4-FFF2-40B4-BE49-F238E27FC236}">
              <a16:creationId xmlns:a16="http://schemas.microsoft.com/office/drawing/2014/main" id="{2834EFB6-BD53-4B40-8F50-E54A996FF1E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56" name="Line 285">
          <a:extLst>
            <a:ext uri="{FF2B5EF4-FFF2-40B4-BE49-F238E27FC236}">
              <a16:creationId xmlns:a16="http://schemas.microsoft.com/office/drawing/2014/main" id="{9F0472A6-D78A-4F0A-90B2-96E3674778F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57" name="Line 286">
          <a:extLst>
            <a:ext uri="{FF2B5EF4-FFF2-40B4-BE49-F238E27FC236}">
              <a16:creationId xmlns:a16="http://schemas.microsoft.com/office/drawing/2014/main" id="{16B36102-480A-4308-BABA-0286790994B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58" name="Line 287">
          <a:extLst>
            <a:ext uri="{FF2B5EF4-FFF2-40B4-BE49-F238E27FC236}">
              <a16:creationId xmlns:a16="http://schemas.microsoft.com/office/drawing/2014/main" id="{7BB8C0EF-10F5-4B06-BA5B-7A71084B346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59" name="Line 288">
          <a:extLst>
            <a:ext uri="{FF2B5EF4-FFF2-40B4-BE49-F238E27FC236}">
              <a16:creationId xmlns:a16="http://schemas.microsoft.com/office/drawing/2014/main" id="{C4A5C3D4-F704-4909-99E4-A5B02C5E287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60" name="Line 289">
          <a:extLst>
            <a:ext uri="{FF2B5EF4-FFF2-40B4-BE49-F238E27FC236}">
              <a16:creationId xmlns:a16="http://schemas.microsoft.com/office/drawing/2014/main" id="{9BB4DEC6-CC04-4463-8751-E9C82C8A320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61" name="Line 290">
          <a:extLst>
            <a:ext uri="{FF2B5EF4-FFF2-40B4-BE49-F238E27FC236}">
              <a16:creationId xmlns:a16="http://schemas.microsoft.com/office/drawing/2014/main" id="{4B1BC0B0-D8EA-4075-8919-37566361A70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62" name="Line 291">
          <a:extLst>
            <a:ext uri="{FF2B5EF4-FFF2-40B4-BE49-F238E27FC236}">
              <a16:creationId xmlns:a16="http://schemas.microsoft.com/office/drawing/2014/main" id="{81D5F8B1-C4B4-434C-B426-5BC5ADE2405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63" name="Line 292">
          <a:extLst>
            <a:ext uri="{FF2B5EF4-FFF2-40B4-BE49-F238E27FC236}">
              <a16:creationId xmlns:a16="http://schemas.microsoft.com/office/drawing/2014/main" id="{AD8B81F5-0C9E-4A9D-825B-0CBE97E9055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64" name="Line 293">
          <a:extLst>
            <a:ext uri="{FF2B5EF4-FFF2-40B4-BE49-F238E27FC236}">
              <a16:creationId xmlns:a16="http://schemas.microsoft.com/office/drawing/2014/main" id="{5B982D4E-DACB-464F-AB29-2DBB5123317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65" name="Line 294">
          <a:extLst>
            <a:ext uri="{FF2B5EF4-FFF2-40B4-BE49-F238E27FC236}">
              <a16:creationId xmlns:a16="http://schemas.microsoft.com/office/drawing/2014/main" id="{3786CA63-E8B3-469E-A502-72C8995F301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66" name="Line 295">
          <a:extLst>
            <a:ext uri="{FF2B5EF4-FFF2-40B4-BE49-F238E27FC236}">
              <a16:creationId xmlns:a16="http://schemas.microsoft.com/office/drawing/2014/main" id="{91DD2CBF-1AB8-4149-8361-E74A95899D3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67" name="Line 296">
          <a:extLst>
            <a:ext uri="{FF2B5EF4-FFF2-40B4-BE49-F238E27FC236}">
              <a16:creationId xmlns:a16="http://schemas.microsoft.com/office/drawing/2014/main" id="{002161B7-35B7-4AE2-8175-8BC39125F9B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68" name="Line 297">
          <a:extLst>
            <a:ext uri="{FF2B5EF4-FFF2-40B4-BE49-F238E27FC236}">
              <a16:creationId xmlns:a16="http://schemas.microsoft.com/office/drawing/2014/main" id="{9147C4CA-E9BB-4848-9324-69564749C99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69" name="Line 298">
          <a:extLst>
            <a:ext uri="{FF2B5EF4-FFF2-40B4-BE49-F238E27FC236}">
              <a16:creationId xmlns:a16="http://schemas.microsoft.com/office/drawing/2014/main" id="{96A67D9B-EDD4-43B3-97D8-84A3BCD8AD2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70" name="Line 299">
          <a:extLst>
            <a:ext uri="{FF2B5EF4-FFF2-40B4-BE49-F238E27FC236}">
              <a16:creationId xmlns:a16="http://schemas.microsoft.com/office/drawing/2014/main" id="{E86465AD-C635-43F1-A2D7-1443B3A342D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71" name="Line 300">
          <a:extLst>
            <a:ext uri="{FF2B5EF4-FFF2-40B4-BE49-F238E27FC236}">
              <a16:creationId xmlns:a16="http://schemas.microsoft.com/office/drawing/2014/main" id="{3F3977E4-FB09-4C22-BA6F-1C724598EEC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72" name="Line 301">
          <a:extLst>
            <a:ext uri="{FF2B5EF4-FFF2-40B4-BE49-F238E27FC236}">
              <a16:creationId xmlns:a16="http://schemas.microsoft.com/office/drawing/2014/main" id="{DE520A02-3DCE-4E14-B404-24541E577E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73" name="Line 302">
          <a:extLst>
            <a:ext uri="{FF2B5EF4-FFF2-40B4-BE49-F238E27FC236}">
              <a16:creationId xmlns:a16="http://schemas.microsoft.com/office/drawing/2014/main" id="{2E90E445-3D67-41BF-BEF5-01994E82E76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74" name="Line 303">
          <a:extLst>
            <a:ext uri="{FF2B5EF4-FFF2-40B4-BE49-F238E27FC236}">
              <a16:creationId xmlns:a16="http://schemas.microsoft.com/office/drawing/2014/main" id="{FAE65071-C988-4586-BE69-C6C4A42F955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75" name="Line 304">
          <a:extLst>
            <a:ext uri="{FF2B5EF4-FFF2-40B4-BE49-F238E27FC236}">
              <a16:creationId xmlns:a16="http://schemas.microsoft.com/office/drawing/2014/main" id="{BC798A8D-8526-4751-8492-3B4673D4840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476" name="Line 305">
          <a:extLst>
            <a:ext uri="{FF2B5EF4-FFF2-40B4-BE49-F238E27FC236}">
              <a16:creationId xmlns:a16="http://schemas.microsoft.com/office/drawing/2014/main" id="{1E7C5538-E212-4285-B47F-B322AE5A8B1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77" name="Line 306">
          <a:extLst>
            <a:ext uri="{FF2B5EF4-FFF2-40B4-BE49-F238E27FC236}">
              <a16:creationId xmlns:a16="http://schemas.microsoft.com/office/drawing/2014/main" id="{D14D350D-4D72-42C0-99E8-89F6594991A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478" name="Line 307">
          <a:extLst>
            <a:ext uri="{FF2B5EF4-FFF2-40B4-BE49-F238E27FC236}">
              <a16:creationId xmlns:a16="http://schemas.microsoft.com/office/drawing/2014/main" id="{D9C909FB-1CF7-41D2-BAB2-D117F1A18FD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79" name="Line 312">
          <a:extLst>
            <a:ext uri="{FF2B5EF4-FFF2-40B4-BE49-F238E27FC236}">
              <a16:creationId xmlns:a16="http://schemas.microsoft.com/office/drawing/2014/main" id="{B56B229A-5812-4108-9AD8-DE9FC264F11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0" name="Line 313">
          <a:extLst>
            <a:ext uri="{FF2B5EF4-FFF2-40B4-BE49-F238E27FC236}">
              <a16:creationId xmlns:a16="http://schemas.microsoft.com/office/drawing/2014/main" id="{340E116F-1C8C-468F-B33F-06FFAB94302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1" name="Line 314">
          <a:extLst>
            <a:ext uri="{FF2B5EF4-FFF2-40B4-BE49-F238E27FC236}">
              <a16:creationId xmlns:a16="http://schemas.microsoft.com/office/drawing/2014/main" id="{A89AFF95-0EE9-494A-A111-1DD9B2001B5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2" name="Line 315">
          <a:extLst>
            <a:ext uri="{FF2B5EF4-FFF2-40B4-BE49-F238E27FC236}">
              <a16:creationId xmlns:a16="http://schemas.microsoft.com/office/drawing/2014/main" id="{577F8E1F-B61A-4932-98D2-521CCCEBB4D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3" name="Line 316">
          <a:extLst>
            <a:ext uri="{FF2B5EF4-FFF2-40B4-BE49-F238E27FC236}">
              <a16:creationId xmlns:a16="http://schemas.microsoft.com/office/drawing/2014/main" id="{D62121DB-213A-46FD-BCC5-9E925BAE29C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4" name="Line 317">
          <a:extLst>
            <a:ext uri="{FF2B5EF4-FFF2-40B4-BE49-F238E27FC236}">
              <a16:creationId xmlns:a16="http://schemas.microsoft.com/office/drawing/2014/main" id="{2FFCE0BE-26EA-460E-8E0D-DC5F843021B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5" name="Line 318">
          <a:extLst>
            <a:ext uri="{FF2B5EF4-FFF2-40B4-BE49-F238E27FC236}">
              <a16:creationId xmlns:a16="http://schemas.microsoft.com/office/drawing/2014/main" id="{BC9C4A4C-D2DB-46AB-A0B9-55255BCA3D2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6" name="Line 319">
          <a:extLst>
            <a:ext uri="{FF2B5EF4-FFF2-40B4-BE49-F238E27FC236}">
              <a16:creationId xmlns:a16="http://schemas.microsoft.com/office/drawing/2014/main" id="{00F1BDF4-31FF-4F20-B6A9-69D1565B99F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7" name="Line 320">
          <a:extLst>
            <a:ext uri="{FF2B5EF4-FFF2-40B4-BE49-F238E27FC236}">
              <a16:creationId xmlns:a16="http://schemas.microsoft.com/office/drawing/2014/main" id="{AA184F84-BA28-4CF7-A1C4-52036501A13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8" name="Line 321">
          <a:extLst>
            <a:ext uri="{FF2B5EF4-FFF2-40B4-BE49-F238E27FC236}">
              <a16:creationId xmlns:a16="http://schemas.microsoft.com/office/drawing/2014/main" id="{0F38AF3F-5A20-4EC0-99EB-B70574D7789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89" name="Line 322">
          <a:extLst>
            <a:ext uri="{FF2B5EF4-FFF2-40B4-BE49-F238E27FC236}">
              <a16:creationId xmlns:a16="http://schemas.microsoft.com/office/drawing/2014/main" id="{DEA4D834-0F61-46BA-AE8A-68F6CC9E250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0" name="Line 323">
          <a:extLst>
            <a:ext uri="{FF2B5EF4-FFF2-40B4-BE49-F238E27FC236}">
              <a16:creationId xmlns:a16="http://schemas.microsoft.com/office/drawing/2014/main" id="{4D988AC1-0221-4F96-BC78-A664A1F4763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1" name="Line 324">
          <a:extLst>
            <a:ext uri="{FF2B5EF4-FFF2-40B4-BE49-F238E27FC236}">
              <a16:creationId xmlns:a16="http://schemas.microsoft.com/office/drawing/2014/main" id="{CCBE0318-C36A-4782-94B7-09397BA179F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2" name="Line 325">
          <a:extLst>
            <a:ext uri="{FF2B5EF4-FFF2-40B4-BE49-F238E27FC236}">
              <a16:creationId xmlns:a16="http://schemas.microsoft.com/office/drawing/2014/main" id="{CCE1E933-6A01-4253-AA52-654DDEDDB19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3" name="Line 326">
          <a:extLst>
            <a:ext uri="{FF2B5EF4-FFF2-40B4-BE49-F238E27FC236}">
              <a16:creationId xmlns:a16="http://schemas.microsoft.com/office/drawing/2014/main" id="{E2C3D3C1-206B-4F4E-B3A1-BB2B4175274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4" name="Line 327">
          <a:extLst>
            <a:ext uri="{FF2B5EF4-FFF2-40B4-BE49-F238E27FC236}">
              <a16:creationId xmlns:a16="http://schemas.microsoft.com/office/drawing/2014/main" id="{25176485-AD12-430B-8FF7-EFC009E313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5" name="Line 328">
          <a:extLst>
            <a:ext uri="{FF2B5EF4-FFF2-40B4-BE49-F238E27FC236}">
              <a16:creationId xmlns:a16="http://schemas.microsoft.com/office/drawing/2014/main" id="{6C144086-D80A-43E1-8444-BAC757C0181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6" name="Line 329">
          <a:extLst>
            <a:ext uri="{FF2B5EF4-FFF2-40B4-BE49-F238E27FC236}">
              <a16:creationId xmlns:a16="http://schemas.microsoft.com/office/drawing/2014/main" id="{A8985B95-392E-44C1-AA22-A57A4C926A6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7" name="Line 330">
          <a:extLst>
            <a:ext uri="{FF2B5EF4-FFF2-40B4-BE49-F238E27FC236}">
              <a16:creationId xmlns:a16="http://schemas.microsoft.com/office/drawing/2014/main" id="{46618827-02D0-457B-8135-82A36DC4AA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8" name="Line 331">
          <a:extLst>
            <a:ext uri="{FF2B5EF4-FFF2-40B4-BE49-F238E27FC236}">
              <a16:creationId xmlns:a16="http://schemas.microsoft.com/office/drawing/2014/main" id="{4B48C7C2-A504-42CF-B9A2-8A6478EC68C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499" name="Line 332">
          <a:extLst>
            <a:ext uri="{FF2B5EF4-FFF2-40B4-BE49-F238E27FC236}">
              <a16:creationId xmlns:a16="http://schemas.microsoft.com/office/drawing/2014/main" id="{933F9E6B-12D3-4D5E-8285-181C4C06910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0" name="Line 333">
          <a:extLst>
            <a:ext uri="{FF2B5EF4-FFF2-40B4-BE49-F238E27FC236}">
              <a16:creationId xmlns:a16="http://schemas.microsoft.com/office/drawing/2014/main" id="{E14392FA-B90D-4992-AEE1-2D70CB14834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1" name="Line 334">
          <a:extLst>
            <a:ext uri="{FF2B5EF4-FFF2-40B4-BE49-F238E27FC236}">
              <a16:creationId xmlns:a16="http://schemas.microsoft.com/office/drawing/2014/main" id="{508B2667-EC6E-49DF-826D-BC6CC4D98FA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2" name="Line 335">
          <a:extLst>
            <a:ext uri="{FF2B5EF4-FFF2-40B4-BE49-F238E27FC236}">
              <a16:creationId xmlns:a16="http://schemas.microsoft.com/office/drawing/2014/main" id="{99E25421-CB86-463A-9E38-E9CD4D8159B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3" name="Line 337">
          <a:extLst>
            <a:ext uri="{FF2B5EF4-FFF2-40B4-BE49-F238E27FC236}">
              <a16:creationId xmlns:a16="http://schemas.microsoft.com/office/drawing/2014/main" id="{F6B3EED3-4C10-44C3-8DEC-FD100B68EA3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4" name="Line 338">
          <a:extLst>
            <a:ext uri="{FF2B5EF4-FFF2-40B4-BE49-F238E27FC236}">
              <a16:creationId xmlns:a16="http://schemas.microsoft.com/office/drawing/2014/main" id="{AC1D7C75-51A9-431D-8D77-797A3D6828D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5" name="Line 339">
          <a:extLst>
            <a:ext uri="{FF2B5EF4-FFF2-40B4-BE49-F238E27FC236}">
              <a16:creationId xmlns:a16="http://schemas.microsoft.com/office/drawing/2014/main" id="{196C5DC7-8B3F-4E50-9CE0-B787A1717BB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6" name="Line 340">
          <a:extLst>
            <a:ext uri="{FF2B5EF4-FFF2-40B4-BE49-F238E27FC236}">
              <a16:creationId xmlns:a16="http://schemas.microsoft.com/office/drawing/2014/main" id="{72562D71-E2D8-420F-9C7B-28575179E15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7" name="Line 341">
          <a:extLst>
            <a:ext uri="{FF2B5EF4-FFF2-40B4-BE49-F238E27FC236}">
              <a16:creationId xmlns:a16="http://schemas.microsoft.com/office/drawing/2014/main" id="{0569159D-B02F-40E9-9A73-DAE59EC03EB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8" name="Line 342">
          <a:extLst>
            <a:ext uri="{FF2B5EF4-FFF2-40B4-BE49-F238E27FC236}">
              <a16:creationId xmlns:a16="http://schemas.microsoft.com/office/drawing/2014/main" id="{07E1EEE9-B1A1-498C-BE96-77C219E5557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09" name="Line 343">
          <a:extLst>
            <a:ext uri="{FF2B5EF4-FFF2-40B4-BE49-F238E27FC236}">
              <a16:creationId xmlns:a16="http://schemas.microsoft.com/office/drawing/2014/main" id="{E1AC47A6-C353-42FA-8482-8D1D9F43243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0" name="Line 344">
          <a:extLst>
            <a:ext uri="{FF2B5EF4-FFF2-40B4-BE49-F238E27FC236}">
              <a16:creationId xmlns:a16="http://schemas.microsoft.com/office/drawing/2014/main" id="{F0218047-7F5C-4B3E-8954-A7A04B7F84B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1" name="Line 345">
          <a:extLst>
            <a:ext uri="{FF2B5EF4-FFF2-40B4-BE49-F238E27FC236}">
              <a16:creationId xmlns:a16="http://schemas.microsoft.com/office/drawing/2014/main" id="{448378CD-9696-4A0A-9FA8-25FBFB78CD7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2" name="Line 346">
          <a:extLst>
            <a:ext uri="{FF2B5EF4-FFF2-40B4-BE49-F238E27FC236}">
              <a16:creationId xmlns:a16="http://schemas.microsoft.com/office/drawing/2014/main" id="{129B87ED-11FF-4D3A-9C90-C7B2F5A43A2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3" name="Line 347">
          <a:extLst>
            <a:ext uri="{FF2B5EF4-FFF2-40B4-BE49-F238E27FC236}">
              <a16:creationId xmlns:a16="http://schemas.microsoft.com/office/drawing/2014/main" id="{2B6342B4-2EB0-4FAF-AFB3-74CF7DE96CB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4" name="Line 348">
          <a:extLst>
            <a:ext uri="{FF2B5EF4-FFF2-40B4-BE49-F238E27FC236}">
              <a16:creationId xmlns:a16="http://schemas.microsoft.com/office/drawing/2014/main" id="{55A3618A-688F-4873-9DE7-D525BB84B0E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5" name="Line 349">
          <a:extLst>
            <a:ext uri="{FF2B5EF4-FFF2-40B4-BE49-F238E27FC236}">
              <a16:creationId xmlns:a16="http://schemas.microsoft.com/office/drawing/2014/main" id="{170F7EFA-1EB5-4E1C-B0BD-054D57EC753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6" name="Line 350">
          <a:extLst>
            <a:ext uri="{FF2B5EF4-FFF2-40B4-BE49-F238E27FC236}">
              <a16:creationId xmlns:a16="http://schemas.microsoft.com/office/drawing/2014/main" id="{1C98B6D1-A3E7-4DDD-9959-B88F6993821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7" name="Line 351">
          <a:extLst>
            <a:ext uri="{FF2B5EF4-FFF2-40B4-BE49-F238E27FC236}">
              <a16:creationId xmlns:a16="http://schemas.microsoft.com/office/drawing/2014/main" id="{30EF6D5D-4610-435C-86C8-09171EFD56B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8" name="Line 352">
          <a:extLst>
            <a:ext uri="{FF2B5EF4-FFF2-40B4-BE49-F238E27FC236}">
              <a16:creationId xmlns:a16="http://schemas.microsoft.com/office/drawing/2014/main" id="{3270106B-30E0-48D2-B415-BEEB0D1FB5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19" name="Line 353">
          <a:extLst>
            <a:ext uri="{FF2B5EF4-FFF2-40B4-BE49-F238E27FC236}">
              <a16:creationId xmlns:a16="http://schemas.microsoft.com/office/drawing/2014/main" id="{E37FEF34-C24F-49EB-8E44-8575C1E0562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0" name="Line 354">
          <a:extLst>
            <a:ext uri="{FF2B5EF4-FFF2-40B4-BE49-F238E27FC236}">
              <a16:creationId xmlns:a16="http://schemas.microsoft.com/office/drawing/2014/main" id="{FA6ADED8-84F6-4720-BAB8-C8F9C9C8EAF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1" name="Line 355">
          <a:extLst>
            <a:ext uri="{FF2B5EF4-FFF2-40B4-BE49-F238E27FC236}">
              <a16:creationId xmlns:a16="http://schemas.microsoft.com/office/drawing/2014/main" id="{CF4C0AF7-30FE-44FD-B1CE-C7283CD2DED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2" name="Line 356">
          <a:extLst>
            <a:ext uri="{FF2B5EF4-FFF2-40B4-BE49-F238E27FC236}">
              <a16:creationId xmlns:a16="http://schemas.microsoft.com/office/drawing/2014/main" id="{75E96693-3F3A-45CA-8A56-52B042A74A8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3" name="Line 357">
          <a:extLst>
            <a:ext uri="{FF2B5EF4-FFF2-40B4-BE49-F238E27FC236}">
              <a16:creationId xmlns:a16="http://schemas.microsoft.com/office/drawing/2014/main" id="{D92B270C-50DC-4442-83C0-17CA57B6C93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4" name="Line 358">
          <a:extLst>
            <a:ext uri="{FF2B5EF4-FFF2-40B4-BE49-F238E27FC236}">
              <a16:creationId xmlns:a16="http://schemas.microsoft.com/office/drawing/2014/main" id="{FEA284F8-0B51-473F-B810-617B54589ED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5" name="Line 359">
          <a:extLst>
            <a:ext uri="{FF2B5EF4-FFF2-40B4-BE49-F238E27FC236}">
              <a16:creationId xmlns:a16="http://schemas.microsoft.com/office/drawing/2014/main" id="{61AE7EE1-6986-4CF7-BB75-F209528192B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6" name="Line 360">
          <a:extLst>
            <a:ext uri="{FF2B5EF4-FFF2-40B4-BE49-F238E27FC236}">
              <a16:creationId xmlns:a16="http://schemas.microsoft.com/office/drawing/2014/main" id="{6AB27BFC-DBB0-4595-B812-59E5530C64B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7" name="Line 361">
          <a:extLst>
            <a:ext uri="{FF2B5EF4-FFF2-40B4-BE49-F238E27FC236}">
              <a16:creationId xmlns:a16="http://schemas.microsoft.com/office/drawing/2014/main" id="{05FB6343-01BF-465D-A253-B85DC07D799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8" name="Line 362">
          <a:extLst>
            <a:ext uri="{FF2B5EF4-FFF2-40B4-BE49-F238E27FC236}">
              <a16:creationId xmlns:a16="http://schemas.microsoft.com/office/drawing/2014/main" id="{57BD89F8-8B0D-479A-99B3-4CE5251A440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29" name="Line 363">
          <a:extLst>
            <a:ext uri="{FF2B5EF4-FFF2-40B4-BE49-F238E27FC236}">
              <a16:creationId xmlns:a16="http://schemas.microsoft.com/office/drawing/2014/main" id="{39BCC693-9D36-4903-BDB6-D14231D699D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0" name="Line 364">
          <a:extLst>
            <a:ext uri="{FF2B5EF4-FFF2-40B4-BE49-F238E27FC236}">
              <a16:creationId xmlns:a16="http://schemas.microsoft.com/office/drawing/2014/main" id="{41A9B937-F922-4222-8813-4D77F9B1B96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1" name="Line 365">
          <a:extLst>
            <a:ext uri="{FF2B5EF4-FFF2-40B4-BE49-F238E27FC236}">
              <a16:creationId xmlns:a16="http://schemas.microsoft.com/office/drawing/2014/main" id="{89F9323E-4D2D-4B9E-A7D0-8FB7B961A77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2" name="Line 366">
          <a:extLst>
            <a:ext uri="{FF2B5EF4-FFF2-40B4-BE49-F238E27FC236}">
              <a16:creationId xmlns:a16="http://schemas.microsoft.com/office/drawing/2014/main" id="{40E4C817-745A-4546-9C99-5D03746E4E1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3" name="Line 367">
          <a:extLst>
            <a:ext uri="{FF2B5EF4-FFF2-40B4-BE49-F238E27FC236}">
              <a16:creationId xmlns:a16="http://schemas.microsoft.com/office/drawing/2014/main" id="{827DD9AE-2404-495F-AF3D-ADE4014739F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4" name="Line 368">
          <a:extLst>
            <a:ext uri="{FF2B5EF4-FFF2-40B4-BE49-F238E27FC236}">
              <a16:creationId xmlns:a16="http://schemas.microsoft.com/office/drawing/2014/main" id="{A6EB1BA1-C5F6-4364-9E49-C5FBF82DFCC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5" name="Line 369">
          <a:extLst>
            <a:ext uri="{FF2B5EF4-FFF2-40B4-BE49-F238E27FC236}">
              <a16:creationId xmlns:a16="http://schemas.microsoft.com/office/drawing/2014/main" id="{31416F4A-703B-4CAB-8970-ADC59478D2A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6" name="Line 370">
          <a:extLst>
            <a:ext uri="{FF2B5EF4-FFF2-40B4-BE49-F238E27FC236}">
              <a16:creationId xmlns:a16="http://schemas.microsoft.com/office/drawing/2014/main" id="{4D912007-1699-4B1A-877F-33CA1B7BBAC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7" name="Line 371">
          <a:extLst>
            <a:ext uri="{FF2B5EF4-FFF2-40B4-BE49-F238E27FC236}">
              <a16:creationId xmlns:a16="http://schemas.microsoft.com/office/drawing/2014/main" id="{D41836A7-171D-4DD3-931A-D3AF6E6C7B2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8" name="Line 372">
          <a:extLst>
            <a:ext uri="{FF2B5EF4-FFF2-40B4-BE49-F238E27FC236}">
              <a16:creationId xmlns:a16="http://schemas.microsoft.com/office/drawing/2014/main" id="{E83FC530-1CED-43DA-931B-1FE069CE2EC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39" name="Line 373">
          <a:extLst>
            <a:ext uri="{FF2B5EF4-FFF2-40B4-BE49-F238E27FC236}">
              <a16:creationId xmlns:a16="http://schemas.microsoft.com/office/drawing/2014/main" id="{BC634E7E-9575-4BEB-A06C-FDBB838A657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0" name="Line 374">
          <a:extLst>
            <a:ext uri="{FF2B5EF4-FFF2-40B4-BE49-F238E27FC236}">
              <a16:creationId xmlns:a16="http://schemas.microsoft.com/office/drawing/2014/main" id="{3F953C62-1EC2-4335-A6D2-64F8C3CC930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1" name="Line 377">
          <a:extLst>
            <a:ext uri="{FF2B5EF4-FFF2-40B4-BE49-F238E27FC236}">
              <a16:creationId xmlns:a16="http://schemas.microsoft.com/office/drawing/2014/main" id="{02EB51A3-2437-413B-9E54-7EA29809B6F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2" name="Line 378">
          <a:extLst>
            <a:ext uri="{FF2B5EF4-FFF2-40B4-BE49-F238E27FC236}">
              <a16:creationId xmlns:a16="http://schemas.microsoft.com/office/drawing/2014/main" id="{54F9DC98-3FF6-482D-BA07-1AFECDF37C3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3" name="Line 379">
          <a:extLst>
            <a:ext uri="{FF2B5EF4-FFF2-40B4-BE49-F238E27FC236}">
              <a16:creationId xmlns:a16="http://schemas.microsoft.com/office/drawing/2014/main" id="{958A2203-3755-480E-A040-1FEFA83420A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4" name="Line 380">
          <a:extLst>
            <a:ext uri="{FF2B5EF4-FFF2-40B4-BE49-F238E27FC236}">
              <a16:creationId xmlns:a16="http://schemas.microsoft.com/office/drawing/2014/main" id="{5DAE7DB7-F189-4824-B7A8-FA91ADBF869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5" name="Line 381">
          <a:extLst>
            <a:ext uri="{FF2B5EF4-FFF2-40B4-BE49-F238E27FC236}">
              <a16:creationId xmlns:a16="http://schemas.microsoft.com/office/drawing/2014/main" id="{1210264B-E945-4C8D-8654-A5F49837664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6" name="Line 382">
          <a:extLst>
            <a:ext uri="{FF2B5EF4-FFF2-40B4-BE49-F238E27FC236}">
              <a16:creationId xmlns:a16="http://schemas.microsoft.com/office/drawing/2014/main" id="{4C6F450C-E0D1-4FBE-B269-E7C9B4B7D49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7" name="Line 383">
          <a:extLst>
            <a:ext uri="{FF2B5EF4-FFF2-40B4-BE49-F238E27FC236}">
              <a16:creationId xmlns:a16="http://schemas.microsoft.com/office/drawing/2014/main" id="{3184BB61-B4F7-43B7-B46D-E0FFAE70BF9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8" name="Line 384">
          <a:extLst>
            <a:ext uri="{FF2B5EF4-FFF2-40B4-BE49-F238E27FC236}">
              <a16:creationId xmlns:a16="http://schemas.microsoft.com/office/drawing/2014/main" id="{910FD6B3-6AD1-41FF-AAED-A3CC8851B7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49" name="Line 385">
          <a:extLst>
            <a:ext uri="{FF2B5EF4-FFF2-40B4-BE49-F238E27FC236}">
              <a16:creationId xmlns:a16="http://schemas.microsoft.com/office/drawing/2014/main" id="{DABA1326-930C-4FA3-986A-10A003CC2CA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0" name="Line 386">
          <a:extLst>
            <a:ext uri="{FF2B5EF4-FFF2-40B4-BE49-F238E27FC236}">
              <a16:creationId xmlns:a16="http://schemas.microsoft.com/office/drawing/2014/main" id="{ADC5F5EB-19EC-4C00-A782-4BDC8E17AB7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1" name="Line 387">
          <a:extLst>
            <a:ext uri="{FF2B5EF4-FFF2-40B4-BE49-F238E27FC236}">
              <a16:creationId xmlns:a16="http://schemas.microsoft.com/office/drawing/2014/main" id="{E7475C12-2927-41F9-ABB7-7EA95829FC2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2" name="Line 388">
          <a:extLst>
            <a:ext uri="{FF2B5EF4-FFF2-40B4-BE49-F238E27FC236}">
              <a16:creationId xmlns:a16="http://schemas.microsoft.com/office/drawing/2014/main" id="{ED702513-AC21-4ACB-8557-1F4F0609A85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3" name="Line 389">
          <a:extLst>
            <a:ext uri="{FF2B5EF4-FFF2-40B4-BE49-F238E27FC236}">
              <a16:creationId xmlns:a16="http://schemas.microsoft.com/office/drawing/2014/main" id="{1D32EE73-AE7A-447A-83BF-0488A3AB7E2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4" name="Line 390">
          <a:extLst>
            <a:ext uri="{FF2B5EF4-FFF2-40B4-BE49-F238E27FC236}">
              <a16:creationId xmlns:a16="http://schemas.microsoft.com/office/drawing/2014/main" id="{D4AF0FE5-78E9-41E4-96D6-F525CC9515E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5" name="Line 391">
          <a:extLst>
            <a:ext uri="{FF2B5EF4-FFF2-40B4-BE49-F238E27FC236}">
              <a16:creationId xmlns:a16="http://schemas.microsoft.com/office/drawing/2014/main" id="{2C9B8CC7-B50C-4E67-8464-D619E9F4CD8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6" name="Line 392">
          <a:extLst>
            <a:ext uri="{FF2B5EF4-FFF2-40B4-BE49-F238E27FC236}">
              <a16:creationId xmlns:a16="http://schemas.microsoft.com/office/drawing/2014/main" id="{9BE544FC-732E-460C-BE74-D113F589945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7" name="Line 393">
          <a:extLst>
            <a:ext uri="{FF2B5EF4-FFF2-40B4-BE49-F238E27FC236}">
              <a16:creationId xmlns:a16="http://schemas.microsoft.com/office/drawing/2014/main" id="{232D223A-3D92-4D40-8434-B0F07CF500C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8" name="Line 394">
          <a:extLst>
            <a:ext uri="{FF2B5EF4-FFF2-40B4-BE49-F238E27FC236}">
              <a16:creationId xmlns:a16="http://schemas.microsoft.com/office/drawing/2014/main" id="{5F4EA469-2CA7-44BF-B7E4-7415CC4B840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59" name="Line 395">
          <a:extLst>
            <a:ext uri="{FF2B5EF4-FFF2-40B4-BE49-F238E27FC236}">
              <a16:creationId xmlns:a16="http://schemas.microsoft.com/office/drawing/2014/main" id="{E5FE8150-2064-43D9-BBA3-F6EB48E9327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0" name="Line 396">
          <a:extLst>
            <a:ext uri="{FF2B5EF4-FFF2-40B4-BE49-F238E27FC236}">
              <a16:creationId xmlns:a16="http://schemas.microsoft.com/office/drawing/2014/main" id="{D1F25EA4-986D-4C50-9E11-2A8E41A3F1E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1" name="Line 397">
          <a:extLst>
            <a:ext uri="{FF2B5EF4-FFF2-40B4-BE49-F238E27FC236}">
              <a16:creationId xmlns:a16="http://schemas.microsoft.com/office/drawing/2014/main" id="{3B8DB4AB-E5DE-4D25-8B4E-2E6199B83EB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2" name="Line 398">
          <a:extLst>
            <a:ext uri="{FF2B5EF4-FFF2-40B4-BE49-F238E27FC236}">
              <a16:creationId xmlns:a16="http://schemas.microsoft.com/office/drawing/2014/main" id="{1510849B-0431-4E60-BDF0-087361E9CFE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3" name="Line 399">
          <a:extLst>
            <a:ext uri="{FF2B5EF4-FFF2-40B4-BE49-F238E27FC236}">
              <a16:creationId xmlns:a16="http://schemas.microsoft.com/office/drawing/2014/main" id="{24E02688-4551-4A06-8535-3A1853C079F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4" name="Line 400">
          <a:extLst>
            <a:ext uri="{FF2B5EF4-FFF2-40B4-BE49-F238E27FC236}">
              <a16:creationId xmlns:a16="http://schemas.microsoft.com/office/drawing/2014/main" id="{D328A566-18F9-46DE-9B49-B11790B9A9A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5" name="Line 402">
          <a:extLst>
            <a:ext uri="{FF2B5EF4-FFF2-40B4-BE49-F238E27FC236}">
              <a16:creationId xmlns:a16="http://schemas.microsoft.com/office/drawing/2014/main" id="{76F27C98-FE14-4C4C-8D73-7305E394265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6" name="Line 403">
          <a:extLst>
            <a:ext uri="{FF2B5EF4-FFF2-40B4-BE49-F238E27FC236}">
              <a16:creationId xmlns:a16="http://schemas.microsoft.com/office/drawing/2014/main" id="{C95FB9B1-E682-43D2-A53A-152040C3859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7" name="Line 404">
          <a:extLst>
            <a:ext uri="{FF2B5EF4-FFF2-40B4-BE49-F238E27FC236}">
              <a16:creationId xmlns:a16="http://schemas.microsoft.com/office/drawing/2014/main" id="{4AA72324-564B-4942-AC13-BD4818E1C51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8" name="Line 405">
          <a:extLst>
            <a:ext uri="{FF2B5EF4-FFF2-40B4-BE49-F238E27FC236}">
              <a16:creationId xmlns:a16="http://schemas.microsoft.com/office/drawing/2014/main" id="{9878BE54-B20D-4526-A0F5-65F6AA96C11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69" name="Line 406">
          <a:extLst>
            <a:ext uri="{FF2B5EF4-FFF2-40B4-BE49-F238E27FC236}">
              <a16:creationId xmlns:a16="http://schemas.microsoft.com/office/drawing/2014/main" id="{70239F6C-8B45-4DE8-B373-B8F3231AB0A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0" name="Line 407">
          <a:extLst>
            <a:ext uri="{FF2B5EF4-FFF2-40B4-BE49-F238E27FC236}">
              <a16:creationId xmlns:a16="http://schemas.microsoft.com/office/drawing/2014/main" id="{56A97384-D8F9-4E17-B6C8-450F029B9DB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1" name="Line 408">
          <a:extLst>
            <a:ext uri="{FF2B5EF4-FFF2-40B4-BE49-F238E27FC236}">
              <a16:creationId xmlns:a16="http://schemas.microsoft.com/office/drawing/2014/main" id="{F88540BD-0DB1-4E0C-A949-349E8CAADE1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2" name="Line 409">
          <a:extLst>
            <a:ext uri="{FF2B5EF4-FFF2-40B4-BE49-F238E27FC236}">
              <a16:creationId xmlns:a16="http://schemas.microsoft.com/office/drawing/2014/main" id="{0C9EA8EF-F7D6-4BEE-9BBB-A30E30652B9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3" name="Line 410">
          <a:extLst>
            <a:ext uri="{FF2B5EF4-FFF2-40B4-BE49-F238E27FC236}">
              <a16:creationId xmlns:a16="http://schemas.microsoft.com/office/drawing/2014/main" id="{6FC7FAED-12FC-4B34-958A-5AC077603E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4" name="Line 411">
          <a:extLst>
            <a:ext uri="{FF2B5EF4-FFF2-40B4-BE49-F238E27FC236}">
              <a16:creationId xmlns:a16="http://schemas.microsoft.com/office/drawing/2014/main" id="{5318BF9D-353B-4D41-A8F6-5B5B1C76E92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5" name="Line 412">
          <a:extLst>
            <a:ext uri="{FF2B5EF4-FFF2-40B4-BE49-F238E27FC236}">
              <a16:creationId xmlns:a16="http://schemas.microsoft.com/office/drawing/2014/main" id="{DF439514-6A4B-4580-93AC-D8A9454A5D4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6" name="Line 413">
          <a:extLst>
            <a:ext uri="{FF2B5EF4-FFF2-40B4-BE49-F238E27FC236}">
              <a16:creationId xmlns:a16="http://schemas.microsoft.com/office/drawing/2014/main" id="{27DA9E09-1CE9-4E03-8574-A469018B51E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7" name="Line 414">
          <a:extLst>
            <a:ext uri="{FF2B5EF4-FFF2-40B4-BE49-F238E27FC236}">
              <a16:creationId xmlns:a16="http://schemas.microsoft.com/office/drawing/2014/main" id="{B7084045-6905-482E-94F4-C26981A86FB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8" name="Line 415">
          <a:extLst>
            <a:ext uri="{FF2B5EF4-FFF2-40B4-BE49-F238E27FC236}">
              <a16:creationId xmlns:a16="http://schemas.microsoft.com/office/drawing/2014/main" id="{E78EEFEC-8ABD-4009-95B1-CB3CDACAC9D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79" name="Line 416">
          <a:extLst>
            <a:ext uri="{FF2B5EF4-FFF2-40B4-BE49-F238E27FC236}">
              <a16:creationId xmlns:a16="http://schemas.microsoft.com/office/drawing/2014/main" id="{A2554833-B9C3-4AB1-A2E9-59B4066793A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0" name="Line 417">
          <a:extLst>
            <a:ext uri="{FF2B5EF4-FFF2-40B4-BE49-F238E27FC236}">
              <a16:creationId xmlns:a16="http://schemas.microsoft.com/office/drawing/2014/main" id="{A20EC819-4573-4559-9FC3-1648AB7D390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1" name="Line 418">
          <a:extLst>
            <a:ext uri="{FF2B5EF4-FFF2-40B4-BE49-F238E27FC236}">
              <a16:creationId xmlns:a16="http://schemas.microsoft.com/office/drawing/2014/main" id="{6421EDDE-9EF2-4568-AD08-31EE46C4E49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2" name="Line 419">
          <a:extLst>
            <a:ext uri="{FF2B5EF4-FFF2-40B4-BE49-F238E27FC236}">
              <a16:creationId xmlns:a16="http://schemas.microsoft.com/office/drawing/2014/main" id="{47275F55-BF09-44D3-983E-7402A1C9C1C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3" name="Line 420">
          <a:extLst>
            <a:ext uri="{FF2B5EF4-FFF2-40B4-BE49-F238E27FC236}">
              <a16:creationId xmlns:a16="http://schemas.microsoft.com/office/drawing/2014/main" id="{27B638EB-5539-40AE-BD3B-B6F2AE9F8B5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4" name="Line 421">
          <a:extLst>
            <a:ext uri="{FF2B5EF4-FFF2-40B4-BE49-F238E27FC236}">
              <a16:creationId xmlns:a16="http://schemas.microsoft.com/office/drawing/2014/main" id="{175F407D-B11C-43DE-9131-A385C0F81A3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5" name="Line 422">
          <a:extLst>
            <a:ext uri="{FF2B5EF4-FFF2-40B4-BE49-F238E27FC236}">
              <a16:creationId xmlns:a16="http://schemas.microsoft.com/office/drawing/2014/main" id="{FC36CF29-45ED-4A0B-8B41-B5DE17A548F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6" name="Line 423">
          <a:extLst>
            <a:ext uri="{FF2B5EF4-FFF2-40B4-BE49-F238E27FC236}">
              <a16:creationId xmlns:a16="http://schemas.microsoft.com/office/drawing/2014/main" id="{2BB887A4-CABA-40EF-AFE5-D437879182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7" name="Line 424">
          <a:extLst>
            <a:ext uri="{FF2B5EF4-FFF2-40B4-BE49-F238E27FC236}">
              <a16:creationId xmlns:a16="http://schemas.microsoft.com/office/drawing/2014/main" id="{9AE645A6-930C-4C4C-9858-9A9B130C780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8" name="Line 425">
          <a:extLst>
            <a:ext uri="{FF2B5EF4-FFF2-40B4-BE49-F238E27FC236}">
              <a16:creationId xmlns:a16="http://schemas.microsoft.com/office/drawing/2014/main" id="{C11EE2E2-EC33-4099-975E-5D3692410FA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89" name="Line 426">
          <a:extLst>
            <a:ext uri="{FF2B5EF4-FFF2-40B4-BE49-F238E27FC236}">
              <a16:creationId xmlns:a16="http://schemas.microsoft.com/office/drawing/2014/main" id="{A7D215DF-49B8-4540-816F-661AB3EAD59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0" name="Line 427">
          <a:extLst>
            <a:ext uri="{FF2B5EF4-FFF2-40B4-BE49-F238E27FC236}">
              <a16:creationId xmlns:a16="http://schemas.microsoft.com/office/drawing/2014/main" id="{958F3239-F5FB-425B-B2CB-97E0BEB0B66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1" name="Line 428">
          <a:extLst>
            <a:ext uri="{FF2B5EF4-FFF2-40B4-BE49-F238E27FC236}">
              <a16:creationId xmlns:a16="http://schemas.microsoft.com/office/drawing/2014/main" id="{1FDA3014-62D3-4B58-A5AB-98593E302CD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2" name="Line 429">
          <a:extLst>
            <a:ext uri="{FF2B5EF4-FFF2-40B4-BE49-F238E27FC236}">
              <a16:creationId xmlns:a16="http://schemas.microsoft.com/office/drawing/2014/main" id="{F251003C-9EF8-4E12-AF39-DD3F662E28A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3" name="Line 430">
          <a:extLst>
            <a:ext uri="{FF2B5EF4-FFF2-40B4-BE49-F238E27FC236}">
              <a16:creationId xmlns:a16="http://schemas.microsoft.com/office/drawing/2014/main" id="{C45D3183-87D1-4BCA-981C-3680F021D51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4" name="Line 431">
          <a:extLst>
            <a:ext uri="{FF2B5EF4-FFF2-40B4-BE49-F238E27FC236}">
              <a16:creationId xmlns:a16="http://schemas.microsoft.com/office/drawing/2014/main" id="{BDB3A0A6-37D7-4DE5-8C24-A4CD15AB622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5" name="Line 432">
          <a:extLst>
            <a:ext uri="{FF2B5EF4-FFF2-40B4-BE49-F238E27FC236}">
              <a16:creationId xmlns:a16="http://schemas.microsoft.com/office/drawing/2014/main" id="{10C396E4-9701-448B-90ED-6407741217E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6" name="Line 433">
          <a:extLst>
            <a:ext uri="{FF2B5EF4-FFF2-40B4-BE49-F238E27FC236}">
              <a16:creationId xmlns:a16="http://schemas.microsoft.com/office/drawing/2014/main" id="{546029BF-0296-49CA-A09B-027142A39DB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7" name="Line 434">
          <a:extLst>
            <a:ext uri="{FF2B5EF4-FFF2-40B4-BE49-F238E27FC236}">
              <a16:creationId xmlns:a16="http://schemas.microsoft.com/office/drawing/2014/main" id="{154D2146-90F9-4702-A362-7C5C6B10976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8" name="Line 435">
          <a:extLst>
            <a:ext uri="{FF2B5EF4-FFF2-40B4-BE49-F238E27FC236}">
              <a16:creationId xmlns:a16="http://schemas.microsoft.com/office/drawing/2014/main" id="{E701D804-BF5D-4F66-9AAB-DA984F3BB1C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599" name="Line 436">
          <a:extLst>
            <a:ext uri="{FF2B5EF4-FFF2-40B4-BE49-F238E27FC236}">
              <a16:creationId xmlns:a16="http://schemas.microsoft.com/office/drawing/2014/main" id="{81962403-BABC-4656-B572-0DF00C0AA1F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0" name="Line 437">
          <a:extLst>
            <a:ext uri="{FF2B5EF4-FFF2-40B4-BE49-F238E27FC236}">
              <a16:creationId xmlns:a16="http://schemas.microsoft.com/office/drawing/2014/main" id="{73784773-8B9D-43A8-8345-AD3A5B48422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1" name="Line 438">
          <a:extLst>
            <a:ext uri="{FF2B5EF4-FFF2-40B4-BE49-F238E27FC236}">
              <a16:creationId xmlns:a16="http://schemas.microsoft.com/office/drawing/2014/main" id="{779EE4E7-2CF1-4E42-8815-9E5B708CCC3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2" name="Line 439">
          <a:extLst>
            <a:ext uri="{FF2B5EF4-FFF2-40B4-BE49-F238E27FC236}">
              <a16:creationId xmlns:a16="http://schemas.microsoft.com/office/drawing/2014/main" id="{76C0742F-5C5D-472B-A53C-EC9812766E0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3" name="Line 440">
          <a:extLst>
            <a:ext uri="{FF2B5EF4-FFF2-40B4-BE49-F238E27FC236}">
              <a16:creationId xmlns:a16="http://schemas.microsoft.com/office/drawing/2014/main" id="{8D934748-2DE8-4545-8BAF-F7D9A78065B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4" name="Line 441">
          <a:extLst>
            <a:ext uri="{FF2B5EF4-FFF2-40B4-BE49-F238E27FC236}">
              <a16:creationId xmlns:a16="http://schemas.microsoft.com/office/drawing/2014/main" id="{6DAFB02C-4BF3-4590-9456-95F74DA8692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5" name="Line 442">
          <a:extLst>
            <a:ext uri="{FF2B5EF4-FFF2-40B4-BE49-F238E27FC236}">
              <a16:creationId xmlns:a16="http://schemas.microsoft.com/office/drawing/2014/main" id="{8452DC93-1A61-40F5-B1F4-86F4FF49618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6" name="Line 443">
          <a:extLst>
            <a:ext uri="{FF2B5EF4-FFF2-40B4-BE49-F238E27FC236}">
              <a16:creationId xmlns:a16="http://schemas.microsoft.com/office/drawing/2014/main" id="{048C20B8-1C35-4FD0-85DF-F253F2DBC4E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7" name="Line 444">
          <a:extLst>
            <a:ext uri="{FF2B5EF4-FFF2-40B4-BE49-F238E27FC236}">
              <a16:creationId xmlns:a16="http://schemas.microsoft.com/office/drawing/2014/main" id="{0991FF43-62EA-4B84-A8C7-2CC0D97E69B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8" name="Line 445">
          <a:extLst>
            <a:ext uri="{FF2B5EF4-FFF2-40B4-BE49-F238E27FC236}">
              <a16:creationId xmlns:a16="http://schemas.microsoft.com/office/drawing/2014/main" id="{D060DB2E-0E33-4979-8E8D-7E5A0D0DC6E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09" name="Line 446">
          <a:extLst>
            <a:ext uri="{FF2B5EF4-FFF2-40B4-BE49-F238E27FC236}">
              <a16:creationId xmlns:a16="http://schemas.microsoft.com/office/drawing/2014/main" id="{51356DA8-D5EE-409C-95CC-F27359DB030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0" name="Line 447">
          <a:extLst>
            <a:ext uri="{FF2B5EF4-FFF2-40B4-BE49-F238E27FC236}">
              <a16:creationId xmlns:a16="http://schemas.microsoft.com/office/drawing/2014/main" id="{AF03CCFE-CBD4-4ADD-9503-B6F95C42C14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1" name="Line 448">
          <a:extLst>
            <a:ext uri="{FF2B5EF4-FFF2-40B4-BE49-F238E27FC236}">
              <a16:creationId xmlns:a16="http://schemas.microsoft.com/office/drawing/2014/main" id="{969FE0E7-DB1C-4ED7-8335-AE7261C777F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2" name="Line 449">
          <a:extLst>
            <a:ext uri="{FF2B5EF4-FFF2-40B4-BE49-F238E27FC236}">
              <a16:creationId xmlns:a16="http://schemas.microsoft.com/office/drawing/2014/main" id="{6858E691-EAA0-42FC-931A-8ED41C85B15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3" name="Line 450">
          <a:extLst>
            <a:ext uri="{FF2B5EF4-FFF2-40B4-BE49-F238E27FC236}">
              <a16:creationId xmlns:a16="http://schemas.microsoft.com/office/drawing/2014/main" id="{AE7609D5-B58D-45A6-B32B-8E96D89D05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4" name="Line 451">
          <a:extLst>
            <a:ext uri="{FF2B5EF4-FFF2-40B4-BE49-F238E27FC236}">
              <a16:creationId xmlns:a16="http://schemas.microsoft.com/office/drawing/2014/main" id="{5997D8D9-3A94-4380-94AF-712B433E443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5" name="Line 452">
          <a:extLst>
            <a:ext uri="{FF2B5EF4-FFF2-40B4-BE49-F238E27FC236}">
              <a16:creationId xmlns:a16="http://schemas.microsoft.com/office/drawing/2014/main" id="{6659DE20-7169-4D19-99AC-6B6B9CD6976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6" name="Line 453">
          <a:extLst>
            <a:ext uri="{FF2B5EF4-FFF2-40B4-BE49-F238E27FC236}">
              <a16:creationId xmlns:a16="http://schemas.microsoft.com/office/drawing/2014/main" id="{480E7DDB-165E-45BB-AC3D-4BE0840A3E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7" name="Line 454">
          <a:extLst>
            <a:ext uri="{FF2B5EF4-FFF2-40B4-BE49-F238E27FC236}">
              <a16:creationId xmlns:a16="http://schemas.microsoft.com/office/drawing/2014/main" id="{C7913047-1301-4650-9B58-6DCB182B6B7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8" name="Line 455">
          <a:extLst>
            <a:ext uri="{FF2B5EF4-FFF2-40B4-BE49-F238E27FC236}">
              <a16:creationId xmlns:a16="http://schemas.microsoft.com/office/drawing/2014/main" id="{3923F42C-11F6-4AFB-AA5B-20B5015310A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19" name="Line 456">
          <a:extLst>
            <a:ext uri="{FF2B5EF4-FFF2-40B4-BE49-F238E27FC236}">
              <a16:creationId xmlns:a16="http://schemas.microsoft.com/office/drawing/2014/main" id="{9FEDD47B-08D2-45AE-AA8D-868C852407D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0" name="Line 457">
          <a:extLst>
            <a:ext uri="{FF2B5EF4-FFF2-40B4-BE49-F238E27FC236}">
              <a16:creationId xmlns:a16="http://schemas.microsoft.com/office/drawing/2014/main" id="{B80B3A92-AF63-4448-851C-F4F875B11C2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1" name="Line 458">
          <a:extLst>
            <a:ext uri="{FF2B5EF4-FFF2-40B4-BE49-F238E27FC236}">
              <a16:creationId xmlns:a16="http://schemas.microsoft.com/office/drawing/2014/main" id="{8DEE4B5B-99C3-4FE5-AAFE-CFA2DE19660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2" name="Line 459">
          <a:extLst>
            <a:ext uri="{FF2B5EF4-FFF2-40B4-BE49-F238E27FC236}">
              <a16:creationId xmlns:a16="http://schemas.microsoft.com/office/drawing/2014/main" id="{D4141AAE-EB80-434C-8714-87DAC998965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3" name="Line 460">
          <a:extLst>
            <a:ext uri="{FF2B5EF4-FFF2-40B4-BE49-F238E27FC236}">
              <a16:creationId xmlns:a16="http://schemas.microsoft.com/office/drawing/2014/main" id="{D6632A8A-242C-400D-889B-27EADE093F6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4" name="Line 461">
          <a:extLst>
            <a:ext uri="{FF2B5EF4-FFF2-40B4-BE49-F238E27FC236}">
              <a16:creationId xmlns:a16="http://schemas.microsoft.com/office/drawing/2014/main" id="{A359EC61-C2B4-4911-8018-C3A238576DF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5" name="Line 462">
          <a:extLst>
            <a:ext uri="{FF2B5EF4-FFF2-40B4-BE49-F238E27FC236}">
              <a16:creationId xmlns:a16="http://schemas.microsoft.com/office/drawing/2014/main" id="{43659925-F109-4519-8CA0-3944294D02F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6" name="Line 463">
          <a:extLst>
            <a:ext uri="{FF2B5EF4-FFF2-40B4-BE49-F238E27FC236}">
              <a16:creationId xmlns:a16="http://schemas.microsoft.com/office/drawing/2014/main" id="{CE45A8B2-486F-46F0-BE85-4F2EC31C57B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7" name="Line 464">
          <a:extLst>
            <a:ext uri="{FF2B5EF4-FFF2-40B4-BE49-F238E27FC236}">
              <a16:creationId xmlns:a16="http://schemas.microsoft.com/office/drawing/2014/main" id="{F5862CF2-CCA4-4E4F-B7E1-5429E532962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8" name="Line 465">
          <a:extLst>
            <a:ext uri="{FF2B5EF4-FFF2-40B4-BE49-F238E27FC236}">
              <a16:creationId xmlns:a16="http://schemas.microsoft.com/office/drawing/2014/main" id="{DEFA5FCB-D9A3-4F74-941A-E2D7FFA4E78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29" name="Line 466">
          <a:extLst>
            <a:ext uri="{FF2B5EF4-FFF2-40B4-BE49-F238E27FC236}">
              <a16:creationId xmlns:a16="http://schemas.microsoft.com/office/drawing/2014/main" id="{AA16218E-C305-48F5-B53B-170B98626B1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0" name="Line 467">
          <a:extLst>
            <a:ext uri="{FF2B5EF4-FFF2-40B4-BE49-F238E27FC236}">
              <a16:creationId xmlns:a16="http://schemas.microsoft.com/office/drawing/2014/main" id="{CCC46514-392A-4EE1-8E9D-F35889B4D14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1" name="Line 468">
          <a:extLst>
            <a:ext uri="{FF2B5EF4-FFF2-40B4-BE49-F238E27FC236}">
              <a16:creationId xmlns:a16="http://schemas.microsoft.com/office/drawing/2014/main" id="{541314B6-60E2-4AF3-B9E5-99C13178405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2" name="Line 469">
          <a:extLst>
            <a:ext uri="{FF2B5EF4-FFF2-40B4-BE49-F238E27FC236}">
              <a16:creationId xmlns:a16="http://schemas.microsoft.com/office/drawing/2014/main" id="{40EA967D-4602-416D-8D62-ACB6F4AE1B9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3" name="Line 470">
          <a:extLst>
            <a:ext uri="{FF2B5EF4-FFF2-40B4-BE49-F238E27FC236}">
              <a16:creationId xmlns:a16="http://schemas.microsoft.com/office/drawing/2014/main" id="{23A318B0-8C83-46C8-B46A-BE3D1074B03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4" name="Line 471">
          <a:extLst>
            <a:ext uri="{FF2B5EF4-FFF2-40B4-BE49-F238E27FC236}">
              <a16:creationId xmlns:a16="http://schemas.microsoft.com/office/drawing/2014/main" id="{84ADF2E7-EACA-4DCC-85AC-A5FD095EF2C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5" name="Line 472">
          <a:extLst>
            <a:ext uri="{FF2B5EF4-FFF2-40B4-BE49-F238E27FC236}">
              <a16:creationId xmlns:a16="http://schemas.microsoft.com/office/drawing/2014/main" id="{846BBAED-4E81-4EA2-B7E7-84670EC4CA7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6" name="Line 473">
          <a:extLst>
            <a:ext uri="{FF2B5EF4-FFF2-40B4-BE49-F238E27FC236}">
              <a16:creationId xmlns:a16="http://schemas.microsoft.com/office/drawing/2014/main" id="{7C04B35C-2A26-4474-AB6E-072B1FD51FE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7" name="Line 474">
          <a:extLst>
            <a:ext uri="{FF2B5EF4-FFF2-40B4-BE49-F238E27FC236}">
              <a16:creationId xmlns:a16="http://schemas.microsoft.com/office/drawing/2014/main" id="{7B81EAE0-B710-4DCB-A710-9146A168DD2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8" name="Line 475">
          <a:extLst>
            <a:ext uri="{FF2B5EF4-FFF2-40B4-BE49-F238E27FC236}">
              <a16:creationId xmlns:a16="http://schemas.microsoft.com/office/drawing/2014/main" id="{B0BE2BB1-9E1A-4FBF-BF4B-7B08613B078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39" name="Line 476">
          <a:extLst>
            <a:ext uri="{FF2B5EF4-FFF2-40B4-BE49-F238E27FC236}">
              <a16:creationId xmlns:a16="http://schemas.microsoft.com/office/drawing/2014/main" id="{C9F4E5E9-0069-467A-B73D-A2DA1B53EC4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0" name="Line 477">
          <a:extLst>
            <a:ext uri="{FF2B5EF4-FFF2-40B4-BE49-F238E27FC236}">
              <a16:creationId xmlns:a16="http://schemas.microsoft.com/office/drawing/2014/main" id="{5CCC2738-E4A9-493F-90E7-3299C8B8017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1" name="Line 478">
          <a:extLst>
            <a:ext uri="{FF2B5EF4-FFF2-40B4-BE49-F238E27FC236}">
              <a16:creationId xmlns:a16="http://schemas.microsoft.com/office/drawing/2014/main" id="{63B19D99-85CC-4F21-AD9B-58F5062EBE4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2" name="Line 479">
          <a:extLst>
            <a:ext uri="{FF2B5EF4-FFF2-40B4-BE49-F238E27FC236}">
              <a16:creationId xmlns:a16="http://schemas.microsoft.com/office/drawing/2014/main" id="{6A6D6402-938A-473E-AF45-0E01688224C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3" name="Line 480">
          <a:extLst>
            <a:ext uri="{FF2B5EF4-FFF2-40B4-BE49-F238E27FC236}">
              <a16:creationId xmlns:a16="http://schemas.microsoft.com/office/drawing/2014/main" id="{C9E24EE8-A7B0-4042-8F81-B9C605B9203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4" name="Line 481">
          <a:extLst>
            <a:ext uri="{FF2B5EF4-FFF2-40B4-BE49-F238E27FC236}">
              <a16:creationId xmlns:a16="http://schemas.microsoft.com/office/drawing/2014/main" id="{8D0CB60F-7422-47B6-A85F-8767C4C9AC6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5" name="Line 482">
          <a:extLst>
            <a:ext uri="{FF2B5EF4-FFF2-40B4-BE49-F238E27FC236}">
              <a16:creationId xmlns:a16="http://schemas.microsoft.com/office/drawing/2014/main" id="{D0372745-AA78-4C87-9B81-5210392E74E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6" name="Line 483">
          <a:extLst>
            <a:ext uri="{FF2B5EF4-FFF2-40B4-BE49-F238E27FC236}">
              <a16:creationId xmlns:a16="http://schemas.microsoft.com/office/drawing/2014/main" id="{768A3526-EB4B-455F-9BF0-659CB5B77BF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7" name="Line 484">
          <a:extLst>
            <a:ext uri="{FF2B5EF4-FFF2-40B4-BE49-F238E27FC236}">
              <a16:creationId xmlns:a16="http://schemas.microsoft.com/office/drawing/2014/main" id="{6D200816-0437-41E8-905C-1BD6A92E4DD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8" name="Line 485">
          <a:extLst>
            <a:ext uri="{FF2B5EF4-FFF2-40B4-BE49-F238E27FC236}">
              <a16:creationId xmlns:a16="http://schemas.microsoft.com/office/drawing/2014/main" id="{C6F9A329-BE2A-4F7D-8022-6C0F396519C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49" name="Line 486">
          <a:extLst>
            <a:ext uri="{FF2B5EF4-FFF2-40B4-BE49-F238E27FC236}">
              <a16:creationId xmlns:a16="http://schemas.microsoft.com/office/drawing/2014/main" id="{72127CD0-B8DE-4FEA-AFCF-0A08B2152C4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0" name="Line 487">
          <a:extLst>
            <a:ext uri="{FF2B5EF4-FFF2-40B4-BE49-F238E27FC236}">
              <a16:creationId xmlns:a16="http://schemas.microsoft.com/office/drawing/2014/main" id="{CEB338EA-5CCB-4074-8F79-F8CDB12361A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1" name="Line 488">
          <a:extLst>
            <a:ext uri="{FF2B5EF4-FFF2-40B4-BE49-F238E27FC236}">
              <a16:creationId xmlns:a16="http://schemas.microsoft.com/office/drawing/2014/main" id="{C2CA96FA-44E8-48A3-92B6-70EDDFDA862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2" name="Line 489">
          <a:extLst>
            <a:ext uri="{FF2B5EF4-FFF2-40B4-BE49-F238E27FC236}">
              <a16:creationId xmlns:a16="http://schemas.microsoft.com/office/drawing/2014/main" id="{8B8DDBA9-7BBE-44A4-A057-1D2F00C0C11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3" name="Line 490">
          <a:extLst>
            <a:ext uri="{FF2B5EF4-FFF2-40B4-BE49-F238E27FC236}">
              <a16:creationId xmlns:a16="http://schemas.microsoft.com/office/drawing/2014/main" id="{D2AA05E5-2C79-4D7F-A3A5-858F7FB6480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4" name="Line 491">
          <a:extLst>
            <a:ext uri="{FF2B5EF4-FFF2-40B4-BE49-F238E27FC236}">
              <a16:creationId xmlns:a16="http://schemas.microsoft.com/office/drawing/2014/main" id="{67607C40-3A43-4AF1-B741-4CDBE68C3CE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5" name="Line 492">
          <a:extLst>
            <a:ext uri="{FF2B5EF4-FFF2-40B4-BE49-F238E27FC236}">
              <a16:creationId xmlns:a16="http://schemas.microsoft.com/office/drawing/2014/main" id="{88D7C7D1-A596-44D3-B3AF-AC02B7D4420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6" name="Line 493">
          <a:extLst>
            <a:ext uri="{FF2B5EF4-FFF2-40B4-BE49-F238E27FC236}">
              <a16:creationId xmlns:a16="http://schemas.microsoft.com/office/drawing/2014/main" id="{9E18AD96-CD16-4B4C-9838-7741D55630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7" name="Line 494">
          <a:extLst>
            <a:ext uri="{FF2B5EF4-FFF2-40B4-BE49-F238E27FC236}">
              <a16:creationId xmlns:a16="http://schemas.microsoft.com/office/drawing/2014/main" id="{3D46D74D-B80C-4CC3-AB60-A5EE6908650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8" name="Line 495">
          <a:extLst>
            <a:ext uri="{FF2B5EF4-FFF2-40B4-BE49-F238E27FC236}">
              <a16:creationId xmlns:a16="http://schemas.microsoft.com/office/drawing/2014/main" id="{DEEAEC7C-0259-4DBE-A18B-AC378F3465E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59" name="Line 496">
          <a:extLst>
            <a:ext uri="{FF2B5EF4-FFF2-40B4-BE49-F238E27FC236}">
              <a16:creationId xmlns:a16="http://schemas.microsoft.com/office/drawing/2014/main" id="{3CE39E45-FCFB-4DC6-8D6E-75F9B5333A3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0" name="Line 497">
          <a:extLst>
            <a:ext uri="{FF2B5EF4-FFF2-40B4-BE49-F238E27FC236}">
              <a16:creationId xmlns:a16="http://schemas.microsoft.com/office/drawing/2014/main" id="{84CFF32E-1C71-4B41-9AAD-7BE5B220E9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1" name="Line 498">
          <a:extLst>
            <a:ext uri="{FF2B5EF4-FFF2-40B4-BE49-F238E27FC236}">
              <a16:creationId xmlns:a16="http://schemas.microsoft.com/office/drawing/2014/main" id="{176BDDC6-26ED-4655-97F4-4ED4A425BDA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2" name="Line 499">
          <a:extLst>
            <a:ext uri="{FF2B5EF4-FFF2-40B4-BE49-F238E27FC236}">
              <a16:creationId xmlns:a16="http://schemas.microsoft.com/office/drawing/2014/main" id="{B4B16F62-6E36-4550-8E98-8E552158388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3" name="Line 500">
          <a:extLst>
            <a:ext uri="{FF2B5EF4-FFF2-40B4-BE49-F238E27FC236}">
              <a16:creationId xmlns:a16="http://schemas.microsoft.com/office/drawing/2014/main" id="{EE3CD724-4CAA-45A8-888C-39D31BC934A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4" name="Line 501">
          <a:extLst>
            <a:ext uri="{FF2B5EF4-FFF2-40B4-BE49-F238E27FC236}">
              <a16:creationId xmlns:a16="http://schemas.microsoft.com/office/drawing/2014/main" id="{DC4BA49F-74D1-43CF-BFB9-77954B464AD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5" name="Line 502">
          <a:extLst>
            <a:ext uri="{FF2B5EF4-FFF2-40B4-BE49-F238E27FC236}">
              <a16:creationId xmlns:a16="http://schemas.microsoft.com/office/drawing/2014/main" id="{C012D9B3-8813-45C5-BFBD-9670B7203C2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6" name="Line 503">
          <a:extLst>
            <a:ext uri="{FF2B5EF4-FFF2-40B4-BE49-F238E27FC236}">
              <a16:creationId xmlns:a16="http://schemas.microsoft.com/office/drawing/2014/main" id="{8E89555B-3B44-464A-8E53-680D226D08D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7" name="Line 504">
          <a:extLst>
            <a:ext uri="{FF2B5EF4-FFF2-40B4-BE49-F238E27FC236}">
              <a16:creationId xmlns:a16="http://schemas.microsoft.com/office/drawing/2014/main" id="{673CCB95-CC2E-4BB9-982C-F2CD7FFA5F3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8" name="Line 505">
          <a:extLst>
            <a:ext uri="{FF2B5EF4-FFF2-40B4-BE49-F238E27FC236}">
              <a16:creationId xmlns:a16="http://schemas.microsoft.com/office/drawing/2014/main" id="{32394984-D572-4ECC-A392-1A414E49823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69" name="Line 506">
          <a:extLst>
            <a:ext uri="{FF2B5EF4-FFF2-40B4-BE49-F238E27FC236}">
              <a16:creationId xmlns:a16="http://schemas.microsoft.com/office/drawing/2014/main" id="{FA8D3E5E-916A-43D3-95EB-24F42528B3A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0" name="Line 507">
          <a:extLst>
            <a:ext uri="{FF2B5EF4-FFF2-40B4-BE49-F238E27FC236}">
              <a16:creationId xmlns:a16="http://schemas.microsoft.com/office/drawing/2014/main" id="{103F856E-253A-4A93-9A8A-DC3E40B6AC3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1" name="Line 508">
          <a:extLst>
            <a:ext uri="{FF2B5EF4-FFF2-40B4-BE49-F238E27FC236}">
              <a16:creationId xmlns:a16="http://schemas.microsoft.com/office/drawing/2014/main" id="{28825D06-649E-4FC8-9233-E1EB5CD2B31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2" name="Line 509">
          <a:extLst>
            <a:ext uri="{FF2B5EF4-FFF2-40B4-BE49-F238E27FC236}">
              <a16:creationId xmlns:a16="http://schemas.microsoft.com/office/drawing/2014/main" id="{1E8F28EE-1B2A-4D5F-9002-7EE74DB4DD4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3" name="Line 510">
          <a:extLst>
            <a:ext uri="{FF2B5EF4-FFF2-40B4-BE49-F238E27FC236}">
              <a16:creationId xmlns:a16="http://schemas.microsoft.com/office/drawing/2014/main" id="{B4257E13-350C-42D8-8FE5-C0191C556E4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4" name="Line 511">
          <a:extLst>
            <a:ext uri="{FF2B5EF4-FFF2-40B4-BE49-F238E27FC236}">
              <a16:creationId xmlns:a16="http://schemas.microsoft.com/office/drawing/2014/main" id="{771FEB3B-751A-4BB7-8856-F5EAFE33125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5" name="Line 512">
          <a:extLst>
            <a:ext uri="{FF2B5EF4-FFF2-40B4-BE49-F238E27FC236}">
              <a16:creationId xmlns:a16="http://schemas.microsoft.com/office/drawing/2014/main" id="{C35CA516-0B13-4548-A886-55DE79A8D37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6" name="Line 513">
          <a:extLst>
            <a:ext uri="{FF2B5EF4-FFF2-40B4-BE49-F238E27FC236}">
              <a16:creationId xmlns:a16="http://schemas.microsoft.com/office/drawing/2014/main" id="{C9796AC0-CCA7-431B-A50A-BE7AB02F6F8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7" name="Line 514">
          <a:extLst>
            <a:ext uri="{FF2B5EF4-FFF2-40B4-BE49-F238E27FC236}">
              <a16:creationId xmlns:a16="http://schemas.microsoft.com/office/drawing/2014/main" id="{CC016396-F9A5-4EF7-8AE6-FBE6F40556F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8" name="Line 515">
          <a:extLst>
            <a:ext uri="{FF2B5EF4-FFF2-40B4-BE49-F238E27FC236}">
              <a16:creationId xmlns:a16="http://schemas.microsoft.com/office/drawing/2014/main" id="{CE0C67D2-A2D8-4A42-A343-145ADD5A0E8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79" name="Line 516">
          <a:extLst>
            <a:ext uri="{FF2B5EF4-FFF2-40B4-BE49-F238E27FC236}">
              <a16:creationId xmlns:a16="http://schemas.microsoft.com/office/drawing/2014/main" id="{C564FAF5-B855-476A-BD1C-DE046FA27A3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0" name="Line 517">
          <a:extLst>
            <a:ext uri="{FF2B5EF4-FFF2-40B4-BE49-F238E27FC236}">
              <a16:creationId xmlns:a16="http://schemas.microsoft.com/office/drawing/2014/main" id="{ED76FAA2-4CE7-4E58-935F-9C8F70826EE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1" name="Line 518">
          <a:extLst>
            <a:ext uri="{FF2B5EF4-FFF2-40B4-BE49-F238E27FC236}">
              <a16:creationId xmlns:a16="http://schemas.microsoft.com/office/drawing/2014/main" id="{23693DC3-0878-4E24-979B-EFFE844A461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2" name="Line 519">
          <a:extLst>
            <a:ext uri="{FF2B5EF4-FFF2-40B4-BE49-F238E27FC236}">
              <a16:creationId xmlns:a16="http://schemas.microsoft.com/office/drawing/2014/main" id="{3CE5A9F2-B19C-4722-80BE-9AE8720F6E2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3" name="Line 520">
          <a:extLst>
            <a:ext uri="{FF2B5EF4-FFF2-40B4-BE49-F238E27FC236}">
              <a16:creationId xmlns:a16="http://schemas.microsoft.com/office/drawing/2014/main" id="{B6CB554A-5994-422A-9078-94259E26BE4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4" name="Line 521">
          <a:extLst>
            <a:ext uri="{FF2B5EF4-FFF2-40B4-BE49-F238E27FC236}">
              <a16:creationId xmlns:a16="http://schemas.microsoft.com/office/drawing/2014/main" id="{FCEBC208-4F17-481C-A2CE-E132E516545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5" name="Line 522">
          <a:extLst>
            <a:ext uri="{FF2B5EF4-FFF2-40B4-BE49-F238E27FC236}">
              <a16:creationId xmlns:a16="http://schemas.microsoft.com/office/drawing/2014/main" id="{94DDF18F-68C4-4634-A231-3B2ADE14A93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6" name="Line 523">
          <a:extLst>
            <a:ext uri="{FF2B5EF4-FFF2-40B4-BE49-F238E27FC236}">
              <a16:creationId xmlns:a16="http://schemas.microsoft.com/office/drawing/2014/main" id="{34FC65B9-8871-4047-8B0B-21AFC46D1A7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7" name="Line 524">
          <a:extLst>
            <a:ext uri="{FF2B5EF4-FFF2-40B4-BE49-F238E27FC236}">
              <a16:creationId xmlns:a16="http://schemas.microsoft.com/office/drawing/2014/main" id="{D4CAECC9-22C2-4379-AD5A-65135C86444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8" name="Line 525">
          <a:extLst>
            <a:ext uri="{FF2B5EF4-FFF2-40B4-BE49-F238E27FC236}">
              <a16:creationId xmlns:a16="http://schemas.microsoft.com/office/drawing/2014/main" id="{603AD384-4816-47EB-B800-B12B9C47C2A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89" name="Line 526">
          <a:extLst>
            <a:ext uri="{FF2B5EF4-FFF2-40B4-BE49-F238E27FC236}">
              <a16:creationId xmlns:a16="http://schemas.microsoft.com/office/drawing/2014/main" id="{B2D0B1A3-D569-456E-A2E4-9908B52E010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0" name="Line 527">
          <a:extLst>
            <a:ext uri="{FF2B5EF4-FFF2-40B4-BE49-F238E27FC236}">
              <a16:creationId xmlns:a16="http://schemas.microsoft.com/office/drawing/2014/main" id="{79B2DD73-48A7-4C2E-9B21-5EAF07FA1D0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1" name="Line 528">
          <a:extLst>
            <a:ext uri="{FF2B5EF4-FFF2-40B4-BE49-F238E27FC236}">
              <a16:creationId xmlns:a16="http://schemas.microsoft.com/office/drawing/2014/main" id="{0FD48AFE-2144-4479-96F4-EE5CAB21B53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2" name="Line 529">
          <a:extLst>
            <a:ext uri="{FF2B5EF4-FFF2-40B4-BE49-F238E27FC236}">
              <a16:creationId xmlns:a16="http://schemas.microsoft.com/office/drawing/2014/main" id="{FC084E45-FC0E-43BC-A220-C54B6A76EF5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3" name="Line 530">
          <a:extLst>
            <a:ext uri="{FF2B5EF4-FFF2-40B4-BE49-F238E27FC236}">
              <a16:creationId xmlns:a16="http://schemas.microsoft.com/office/drawing/2014/main" id="{2F2475C8-4BF7-4017-97FC-8FB9DFB41BA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4" name="Line 531">
          <a:extLst>
            <a:ext uri="{FF2B5EF4-FFF2-40B4-BE49-F238E27FC236}">
              <a16:creationId xmlns:a16="http://schemas.microsoft.com/office/drawing/2014/main" id="{C5D63A56-4F48-4B83-ADF9-E03483D4AF8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5" name="Line 532">
          <a:extLst>
            <a:ext uri="{FF2B5EF4-FFF2-40B4-BE49-F238E27FC236}">
              <a16:creationId xmlns:a16="http://schemas.microsoft.com/office/drawing/2014/main" id="{92E6239B-3C59-4DF0-87EF-B56C366DFFC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6" name="Line 533">
          <a:extLst>
            <a:ext uri="{FF2B5EF4-FFF2-40B4-BE49-F238E27FC236}">
              <a16:creationId xmlns:a16="http://schemas.microsoft.com/office/drawing/2014/main" id="{33B89958-1836-4E8B-8F7C-D272AED3EF2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7" name="Line 534">
          <a:extLst>
            <a:ext uri="{FF2B5EF4-FFF2-40B4-BE49-F238E27FC236}">
              <a16:creationId xmlns:a16="http://schemas.microsoft.com/office/drawing/2014/main" id="{DDD2FC6E-CE6E-4DEC-9E60-70F8735949B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8" name="Line 535">
          <a:extLst>
            <a:ext uri="{FF2B5EF4-FFF2-40B4-BE49-F238E27FC236}">
              <a16:creationId xmlns:a16="http://schemas.microsoft.com/office/drawing/2014/main" id="{AA1321F5-1A5C-4303-9539-6B1D49AE1E6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699" name="Line 536">
          <a:extLst>
            <a:ext uri="{FF2B5EF4-FFF2-40B4-BE49-F238E27FC236}">
              <a16:creationId xmlns:a16="http://schemas.microsoft.com/office/drawing/2014/main" id="{C0D56679-8FF4-4AE6-9627-20E7821ABF7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0" name="Line 537">
          <a:extLst>
            <a:ext uri="{FF2B5EF4-FFF2-40B4-BE49-F238E27FC236}">
              <a16:creationId xmlns:a16="http://schemas.microsoft.com/office/drawing/2014/main" id="{0DCD3CF9-8BD8-43A8-A833-8FB5C9C7BE5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1" name="Line 538">
          <a:extLst>
            <a:ext uri="{FF2B5EF4-FFF2-40B4-BE49-F238E27FC236}">
              <a16:creationId xmlns:a16="http://schemas.microsoft.com/office/drawing/2014/main" id="{C4D29291-AC69-4A89-845D-3E93E9D6BB6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2" name="Line 539">
          <a:extLst>
            <a:ext uri="{FF2B5EF4-FFF2-40B4-BE49-F238E27FC236}">
              <a16:creationId xmlns:a16="http://schemas.microsoft.com/office/drawing/2014/main" id="{BF29410A-6C0C-45F7-9053-5E8A8A77A8D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3" name="Line 540">
          <a:extLst>
            <a:ext uri="{FF2B5EF4-FFF2-40B4-BE49-F238E27FC236}">
              <a16:creationId xmlns:a16="http://schemas.microsoft.com/office/drawing/2014/main" id="{5E85EA4A-7D5A-4E1A-9C40-E7ED48CD113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4" name="Line 541">
          <a:extLst>
            <a:ext uri="{FF2B5EF4-FFF2-40B4-BE49-F238E27FC236}">
              <a16:creationId xmlns:a16="http://schemas.microsoft.com/office/drawing/2014/main" id="{3F23F52D-8258-46B1-B988-E23C0D8DD14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5" name="Line 542">
          <a:extLst>
            <a:ext uri="{FF2B5EF4-FFF2-40B4-BE49-F238E27FC236}">
              <a16:creationId xmlns:a16="http://schemas.microsoft.com/office/drawing/2014/main" id="{EC587652-C5A3-420F-925A-BA6C90D574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6" name="Line 543">
          <a:extLst>
            <a:ext uri="{FF2B5EF4-FFF2-40B4-BE49-F238E27FC236}">
              <a16:creationId xmlns:a16="http://schemas.microsoft.com/office/drawing/2014/main" id="{08A2658E-DC9E-45F9-8E3B-53BB5AE8491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7" name="Line 544">
          <a:extLst>
            <a:ext uri="{FF2B5EF4-FFF2-40B4-BE49-F238E27FC236}">
              <a16:creationId xmlns:a16="http://schemas.microsoft.com/office/drawing/2014/main" id="{DDF86D61-CCFB-4427-964D-946A80DC1ED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8" name="Line 545">
          <a:extLst>
            <a:ext uri="{FF2B5EF4-FFF2-40B4-BE49-F238E27FC236}">
              <a16:creationId xmlns:a16="http://schemas.microsoft.com/office/drawing/2014/main" id="{29D7EA6A-9044-453F-8124-2227D9A802C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09" name="Line 546">
          <a:extLst>
            <a:ext uri="{FF2B5EF4-FFF2-40B4-BE49-F238E27FC236}">
              <a16:creationId xmlns:a16="http://schemas.microsoft.com/office/drawing/2014/main" id="{A66BA794-D015-42A1-9946-3366C9B669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0" name="Line 547">
          <a:extLst>
            <a:ext uri="{FF2B5EF4-FFF2-40B4-BE49-F238E27FC236}">
              <a16:creationId xmlns:a16="http://schemas.microsoft.com/office/drawing/2014/main" id="{75C67BC4-559D-47D6-9506-81D5FDCD44B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1" name="Line 548">
          <a:extLst>
            <a:ext uri="{FF2B5EF4-FFF2-40B4-BE49-F238E27FC236}">
              <a16:creationId xmlns:a16="http://schemas.microsoft.com/office/drawing/2014/main" id="{39C78BCC-0B9D-498A-95F0-355571EEFB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2" name="Line 549">
          <a:extLst>
            <a:ext uri="{FF2B5EF4-FFF2-40B4-BE49-F238E27FC236}">
              <a16:creationId xmlns:a16="http://schemas.microsoft.com/office/drawing/2014/main" id="{5D30E65C-18C3-4CE2-ADFD-BCF1EBFCD26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3" name="Line 550">
          <a:extLst>
            <a:ext uri="{FF2B5EF4-FFF2-40B4-BE49-F238E27FC236}">
              <a16:creationId xmlns:a16="http://schemas.microsoft.com/office/drawing/2014/main" id="{2393B94E-FFCF-482C-809C-4180AD387BF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4" name="Line 551">
          <a:extLst>
            <a:ext uri="{FF2B5EF4-FFF2-40B4-BE49-F238E27FC236}">
              <a16:creationId xmlns:a16="http://schemas.microsoft.com/office/drawing/2014/main" id="{D1FBD5DC-26BE-4DBC-933A-B60C060AFA1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5" name="Line 552">
          <a:extLst>
            <a:ext uri="{FF2B5EF4-FFF2-40B4-BE49-F238E27FC236}">
              <a16:creationId xmlns:a16="http://schemas.microsoft.com/office/drawing/2014/main" id="{FD7628AE-29AA-4F02-AE47-F704477C4E0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6" name="Line 553">
          <a:extLst>
            <a:ext uri="{FF2B5EF4-FFF2-40B4-BE49-F238E27FC236}">
              <a16:creationId xmlns:a16="http://schemas.microsoft.com/office/drawing/2014/main" id="{C268BFFE-5B7F-4F37-8878-94E11888C1A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7" name="Line 554">
          <a:extLst>
            <a:ext uri="{FF2B5EF4-FFF2-40B4-BE49-F238E27FC236}">
              <a16:creationId xmlns:a16="http://schemas.microsoft.com/office/drawing/2014/main" id="{BCBC41DF-A2A1-42F8-962D-AE9178FC2E9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8" name="Line 555">
          <a:extLst>
            <a:ext uri="{FF2B5EF4-FFF2-40B4-BE49-F238E27FC236}">
              <a16:creationId xmlns:a16="http://schemas.microsoft.com/office/drawing/2014/main" id="{1305F5D4-9646-4B66-BCBB-AB88EAD70D1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19" name="Line 556">
          <a:extLst>
            <a:ext uri="{FF2B5EF4-FFF2-40B4-BE49-F238E27FC236}">
              <a16:creationId xmlns:a16="http://schemas.microsoft.com/office/drawing/2014/main" id="{5F26AA38-455B-4F61-9F98-321101855EF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0" name="Line 557">
          <a:extLst>
            <a:ext uri="{FF2B5EF4-FFF2-40B4-BE49-F238E27FC236}">
              <a16:creationId xmlns:a16="http://schemas.microsoft.com/office/drawing/2014/main" id="{6DF203A1-C3ED-453D-8EC8-5E52A6EA271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1" name="Line 558">
          <a:extLst>
            <a:ext uri="{FF2B5EF4-FFF2-40B4-BE49-F238E27FC236}">
              <a16:creationId xmlns:a16="http://schemas.microsoft.com/office/drawing/2014/main" id="{D959DE71-24DD-4B9D-A9AF-B07AE9E052C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2" name="Line 559">
          <a:extLst>
            <a:ext uri="{FF2B5EF4-FFF2-40B4-BE49-F238E27FC236}">
              <a16:creationId xmlns:a16="http://schemas.microsoft.com/office/drawing/2014/main" id="{1E7263AE-84E2-4F95-B44F-400511BBC43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3" name="Line 560">
          <a:extLst>
            <a:ext uri="{FF2B5EF4-FFF2-40B4-BE49-F238E27FC236}">
              <a16:creationId xmlns:a16="http://schemas.microsoft.com/office/drawing/2014/main" id="{7761BE76-533E-4D83-ABBB-1B16A99AF8D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4" name="Line 561">
          <a:extLst>
            <a:ext uri="{FF2B5EF4-FFF2-40B4-BE49-F238E27FC236}">
              <a16:creationId xmlns:a16="http://schemas.microsoft.com/office/drawing/2014/main" id="{7C113908-775C-4DF6-BF81-66CFF935F0A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5" name="Line 562">
          <a:extLst>
            <a:ext uri="{FF2B5EF4-FFF2-40B4-BE49-F238E27FC236}">
              <a16:creationId xmlns:a16="http://schemas.microsoft.com/office/drawing/2014/main" id="{E255CC8D-61C5-4A0C-953F-99F140D7AEC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6" name="Line 563">
          <a:extLst>
            <a:ext uri="{FF2B5EF4-FFF2-40B4-BE49-F238E27FC236}">
              <a16:creationId xmlns:a16="http://schemas.microsoft.com/office/drawing/2014/main" id="{5F7BB62E-C1BD-4FBD-B226-1639CCBC652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7" name="Line 564">
          <a:extLst>
            <a:ext uri="{FF2B5EF4-FFF2-40B4-BE49-F238E27FC236}">
              <a16:creationId xmlns:a16="http://schemas.microsoft.com/office/drawing/2014/main" id="{65EC01D6-E75C-405D-B413-F2137DDC590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8" name="Line 565">
          <a:extLst>
            <a:ext uri="{FF2B5EF4-FFF2-40B4-BE49-F238E27FC236}">
              <a16:creationId xmlns:a16="http://schemas.microsoft.com/office/drawing/2014/main" id="{EB3CC6BC-BE36-448E-BEE2-809744CB1A8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29" name="Line 566">
          <a:extLst>
            <a:ext uri="{FF2B5EF4-FFF2-40B4-BE49-F238E27FC236}">
              <a16:creationId xmlns:a16="http://schemas.microsoft.com/office/drawing/2014/main" id="{56BEC26F-5D58-4461-B202-3F14A9F2F95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0" name="Line 567">
          <a:extLst>
            <a:ext uri="{FF2B5EF4-FFF2-40B4-BE49-F238E27FC236}">
              <a16:creationId xmlns:a16="http://schemas.microsoft.com/office/drawing/2014/main" id="{19016E23-831D-4961-B75B-E7984537806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1" name="Line 568">
          <a:extLst>
            <a:ext uri="{FF2B5EF4-FFF2-40B4-BE49-F238E27FC236}">
              <a16:creationId xmlns:a16="http://schemas.microsoft.com/office/drawing/2014/main" id="{F5E21E16-05DC-4076-B7BD-8BA50E61B2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2" name="Line 569">
          <a:extLst>
            <a:ext uri="{FF2B5EF4-FFF2-40B4-BE49-F238E27FC236}">
              <a16:creationId xmlns:a16="http://schemas.microsoft.com/office/drawing/2014/main" id="{174A8AB5-6C3A-40FD-8EEC-D4E1D714DFE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3" name="Line 570">
          <a:extLst>
            <a:ext uri="{FF2B5EF4-FFF2-40B4-BE49-F238E27FC236}">
              <a16:creationId xmlns:a16="http://schemas.microsoft.com/office/drawing/2014/main" id="{6D0F51A7-6640-4BE9-91FA-8513FB85DE0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4" name="Line 571">
          <a:extLst>
            <a:ext uri="{FF2B5EF4-FFF2-40B4-BE49-F238E27FC236}">
              <a16:creationId xmlns:a16="http://schemas.microsoft.com/office/drawing/2014/main" id="{58433E84-6F67-4B56-BD74-90DD75C9F32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5" name="Line 572">
          <a:extLst>
            <a:ext uri="{FF2B5EF4-FFF2-40B4-BE49-F238E27FC236}">
              <a16:creationId xmlns:a16="http://schemas.microsoft.com/office/drawing/2014/main" id="{CF1591DE-65BC-4A8B-96D1-802AF16EE5B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6" name="Line 573">
          <a:extLst>
            <a:ext uri="{FF2B5EF4-FFF2-40B4-BE49-F238E27FC236}">
              <a16:creationId xmlns:a16="http://schemas.microsoft.com/office/drawing/2014/main" id="{273358F7-426C-40A4-876F-E438A8A0168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7" name="Line 574">
          <a:extLst>
            <a:ext uri="{FF2B5EF4-FFF2-40B4-BE49-F238E27FC236}">
              <a16:creationId xmlns:a16="http://schemas.microsoft.com/office/drawing/2014/main" id="{8F051AC3-96EE-4548-8F39-6E7BE14B71F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8" name="Line 575">
          <a:extLst>
            <a:ext uri="{FF2B5EF4-FFF2-40B4-BE49-F238E27FC236}">
              <a16:creationId xmlns:a16="http://schemas.microsoft.com/office/drawing/2014/main" id="{F76125BF-3F8D-4D4D-AA21-1C398E222FF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39" name="Line 576">
          <a:extLst>
            <a:ext uri="{FF2B5EF4-FFF2-40B4-BE49-F238E27FC236}">
              <a16:creationId xmlns:a16="http://schemas.microsoft.com/office/drawing/2014/main" id="{51718C11-BDAE-4B00-BBB7-72C0406040E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0" name="Line 577">
          <a:extLst>
            <a:ext uri="{FF2B5EF4-FFF2-40B4-BE49-F238E27FC236}">
              <a16:creationId xmlns:a16="http://schemas.microsoft.com/office/drawing/2014/main" id="{22E923E9-749B-4425-A9C6-1EFCD178DD6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1" name="Line 578">
          <a:extLst>
            <a:ext uri="{FF2B5EF4-FFF2-40B4-BE49-F238E27FC236}">
              <a16:creationId xmlns:a16="http://schemas.microsoft.com/office/drawing/2014/main" id="{3CD3A886-6308-486D-A6E4-ACAC657AA88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2" name="Line 579">
          <a:extLst>
            <a:ext uri="{FF2B5EF4-FFF2-40B4-BE49-F238E27FC236}">
              <a16:creationId xmlns:a16="http://schemas.microsoft.com/office/drawing/2014/main" id="{535DFDFD-185A-4EE4-9F19-6EBDD6E2054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3" name="Line 580">
          <a:extLst>
            <a:ext uri="{FF2B5EF4-FFF2-40B4-BE49-F238E27FC236}">
              <a16:creationId xmlns:a16="http://schemas.microsoft.com/office/drawing/2014/main" id="{162BEDB3-666C-434C-99D1-EB9F0B578CD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4" name="Line 581">
          <a:extLst>
            <a:ext uri="{FF2B5EF4-FFF2-40B4-BE49-F238E27FC236}">
              <a16:creationId xmlns:a16="http://schemas.microsoft.com/office/drawing/2014/main" id="{89EA5AE8-FCB0-48B3-9F15-C47FF32ED4F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5" name="Line 582">
          <a:extLst>
            <a:ext uri="{FF2B5EF4-FFF2-40B4-BE49-F238E27FC236}">
              <a16:creationId xmlns:a16="http://schemas.microsoft.com/office/drawing/2014/main" id="{E6B3384B-2BB0-47FF-A214-D2811DEB7D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6" name="Line 583">
          <a:extLst>
            <a:ext uri="{FF2B5EF4-FFF2-40B4-BE49-F238E27FC236}">
              <a16:creationId xmlns:a16="http://schemas.microsoft.com/office/drawing/2014/main" id="{E9DE900E-07B7-48CD-9E02-6A3C3DF1DD0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7" name="Line 584">
          <a:extLst>
            <a:ext uri="{FF2B5EF4-FFF2-40B4-BE49-F238E27FC236}">
              <a16:creationId xmlns:a16="http://schemas.microsoft.com/office/drawing/2014/main" id="{81E27059-AA7E-465A-ABFE-FC95467BB45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8" name="Line 585">
          <a:extLst>
            <a:ext uri="{FF2B5EF4-FFF2-40B4-BE49-F238E27FC236}">
              <a16:creationId xmlns:a16="http://schemas.microsoft.com/office/drawing/2014/main" id="{E92F51C9-5B61-47DB-BCDD-9B07AEB8035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49" name="Line 586">
          <a:extLst>
            <a:ext uri="{FF2B5EF4-FFF2-40B4-BE49-F238E27FC236}">
              <a16:creationId xmlns:a16="http://schemas.microsoft.com/office/drawing/2014/main" id="{DEB2DC28-4B30-4801-A86A-926A0759D27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0" name="Line 587">
          <a:extLst>
            <a:ext uri="{FF2B5EF4-FFF2-40B4-BE49-F238E27FC236}">
              <a16:creationId xmlns:a16="http://schemas.microsoft.com/office/drawing/2014/main" id="{86F1F462-BB94-4430-AC34-371DDB897FC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1" name="Line 588">
          <a:extLst>
            <a:ext uri="{FF2B5EF4-FFF2-40B4-BE49-F238E27FC236}">
              <a16:creationId xmlns:a16="http://schemas.microsoft.com/office/drawing/2014/main" id="{D9B9E987-C364-43FE-8E4F-635A2A5FE7C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2" name="Line 589">
          <a:extLst>
            <a:ext uri="{FF2B5EF4-FFF2-40B4-BE49-F238E27FC236}">
              <a16:creationId xmlns:a16="http://schemas.microsoft.com/office/drawing/2014/main" id="{007F2DEA-3725-4890-BE09-DC578E5BC17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3" name="Line 590">
          <a:extLst>
            <a:ext uri="{FF2B5EF4-FFF2-40B4-BE49-F238E27FC236}">
              <a16:creationId xmlns:a16="http://schemas.microsoft.com/office/drawing/2014/main" id="{9EB14E3E-5079-4D27-A24F-353D94EC572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4" name="Line 591">
          <a:extLst>
            <a:ext uri="{FF2B5EF4-FFF2-40B4-BE49-F238E27FC236}">
              <a16:creationId xmlns:a16="http://schemas.microsoft.com/office/drawing/2014/main" id="{3436D013-1AB3-4AC9-A69A-42DB79377EB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5" name="Line 592">
          <a:extLst>
            <a:ext uri="{FF2B5EF4-FFF2-40B4-BE49-F238E27FC236}">
              <a16:creationId xmlns:a16="http://schemas.microsoft.com/office/drawing/2014/main" id="{5E8C0904-DAD0-42BE-8C56-1489D7F0FD0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6" name="Line 593">
          <a:extLst>
            <a:ext uri="{FF2B5EF4-FFF2-40B4-BE49-F238E27FC236}">
              <a16:creationId xmlns:a16="http://schemas.microsoft.com/office/drawing/2014/main" id="{C6BCD4A4-EB4D-44EB-8FC0-BEB83E2C894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7" name="Line 594">
          <a:extLst>
            <a:ext uri="{FF2B5EF4-FFF2-40B4-BE49-F238E27FC236}">
              <a16:creationId xmlns:a16="http://schemas.microsoft.com/office/drawing/2014/main" id="{59CB849F-83C1-4327-9CBA-4B53CF71733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8" name="Line 595">
          <a:extLst>
            <a:ext uri="{FF2B5EF4-FFF2-40B4-BE49-F238E27FC236}">
              <a16:creationId xmlns:a16="http://schemas.microsoft.com/office/drawing/2014/main" id="{423EFFB7-7CC3-426F-90B1-90D12AD998F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59" name="Line 596">
          <a:extLst>
            <a:ext uri="{FF2B5EF4-FFF2-40B4-BE49-F238E27FC236}">
              <a16:creationId xmlns:a16="http://schemas.microsoft.com/office/drawing/2014/main" id="{B92569E9-99FB-4826-91CF-B6D0CC91D22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0" name="Line 597">
          <a:extLst>
            <a:ext uri="{FF2B5EF4-FFF2-40B4-BE49-F238E27FC236}">
              <a16:creationId xmlns:a16="http://schemas.microsoft.com/office/drawing/2014/main" id="{58049FA0-4340-475F-8540-95E4070821A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1" name="Line 598">
          <a:extLst>
            <a:ext uri="{FF2B5EF4-FFF2-40B4-BE49-F238E27FC236}">
              <a16:creationId xmlns:a16="http://schemas.microsoft.com/office/drawing/2014/main" id="{D4AD6E60-B336-45BC-9012-F9AB30A2A09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2" name="Line 599">
          <a:extLst>
            <a:ext uri="{FF2B5EF4-FFF2-40B4-BE49-F238E27FC236}">
              <a16:creationId xmlns:a16="http://schemas.microsoft.com/office/drawing/2014/main" id="{EAB3B96B-AD53-4B37-9F56-6678955A6C8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3" name="Line 600">
          <a:extLst>
            <a:ext uri="{FF2B5EF4-FFF2-40B4-BE49-F238E27FC236}">
              <a16:creationId xmlns:a16="http://schemas.microsoft.com/office/drawing/2014/main" id="{C03486B9-46C0-433D-BC53-65544EA9895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4" name="Line 601">
          <a:extLst>
            <a:ext uri="{FF2B5EF4-FFF2-40B4-BE49-F238E27FC236}">
              <a16:creationId xmlns:a16="http://schemas.microsoft.com/office/drawing/2014/main" id="{0DBEEA55-BCAC-4652-A6C4-E248A05A2EB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5" name="Line 602">
          <a:extLst>
            <a:ext uri="{FF2B5EF4-FFF2-40B4-BE49-F238E27FC236}">
              <a16:creationId xmlns:a16="http://schemas.microsoft.com/office/drawing/2014/main" id="{480731D0-27BA-40AA-8901-A3ACCAD9D01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6" name="Line 603">
          <a:extLst>
            <a:ext uri="{FF2B5EF4-FFF2-40B4-BE49-F238E27FC236}">
              <a16:creationId xmlns:a16="http://schemas.microsoft.com/office/drawing/2014/main" id="{6E62F9E8-DC3A-4ECF-B9C6-3B1661A0C37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7" name="Line 604">
          <a:extLst>
            <a:ext uri="{FF2B5EF4-FFF2-40B4-BE49-F238E27FC236}">
              <a16:creationId xmlns:a16="http://schemas.microsoft.com/office/drawing/2014/main" id="{9BA84725-2062-4F5E-ACE2-761B8ED113E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8" name="Line 605">
          <a:extLst>
            <a:ext uri="{FF2B5EF4-FFF2-40B4-BE49-F238E27FC236}">
              <a16:creationId xmlns:a16="http://schemas.microsoft.com/office/drawing/2014/main" id="{2196D09C-8CFF-400C-A598-92308FBD05D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69" name="Line 606">
          <a:extLst>
            <a:ext uri="{FF2B5EF4-FFF2-40B4-BE49-F238E27FC236}">
              <a16:creationId xmlns:a16="http://schemas.microsoft.com/office/drawing/2014/main" id="{53B9EA3E-1ABE-4B6B-8F41-D08D98790B1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0" name="Line 607">
          <a:extLst>
            <a:ext uri="{FF2B5EF4-FFF2-40B4-BE49-F238E27FC236}">
              <a16:creationId xmlns:a16="http://schemas.microsoft.com/office/drawing/2014/main" id="{E8069928-DA08-4417-AE47-614F7D54CA0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1" name="Line 608">
          <a:extLst>
            <a:ext uri="{FF2B5EF4-FFF2-40B4-BE49-F238E27FC236}">
              <a16:creationId xmlns:a16="http://schemas.microsoft.com/office/drawing/2014/main" id="{C9570F1E-E2AA-4A6F-B88A-C6E81B53311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2" name="Line 609">
          <a:extLst>
            <a:ext uri="{FF2B5EF4-FFF2-40B4-BE49-F238E27FC236}">
              <a16:creationId xmlns:a16="http://schemas.microsoft.com/office/drawing/2014/main" id="{9FBAA488-F16E-4B37-B743-9A903EDE9D6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3" name="Line 610">
          <a:extLst>
            <a:ext uri="{FF2B5EF4-FFF2-40B4-BE49-F238E27FC236}">
              <a16:creationId xmlns:a16="http://schemas.microsoft.com/office/drawing/2014/main" id="{1D33EA0D-915C-475C-828E-475EEDA273D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4" name="Line 611">
          <a:extLst>
            <a:ext uri="{FF2B5EF4-FFF2-40B4-BE49-F238E27FC236}">
              <a16:creationId xmlns:a16="http://schemas.microsoft.com/office/drawing/2014/main" id="{9A0DCF2F-2D3B-4C5A-82A6-4A43247EF7F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5" name="Line 612">
          <a:extLst>
            <a:ext uri="{FF2B5EF4-FFF2-40B4-BE49-F238E27FC236}">
              <a16:creationId xmlns:a16="http://schemas.microsoft.com/office/drawing/2014/main" id="{986C6F71-83C2-4A61-B5E3-D99CAC25A83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6" name="Line 613">
          <a:extLst>
            <a:ext uri="{FF2B5EF4-FFF2-40B4-BE49-F238E27FC236}">
              <a16:creationId xmlns:a16="http://schemas.microsoft.com/office/drawing/2014/main" id="{8D126E90-B409-49EA-9C33-F86A2B22859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7" name="Line 614">
          <a:extLst>
            <a:ext uri="{FF2B5EF4-FFF2-40B4-BE49-F238E27FC236}">
              <a16:creationId xmlns:a16="http://schemas.microsoft.com/office/drawing/2014/main" id="{B0A82050-735B-496A-82E0-65F3C83CDC8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8" name="Line 615">
          <a:extLst>
            <a:ext uri="{FF2B5EF4-FFF2-40B4-BE49-F238E27FC236}">
              <a16:creationId xmlns:a16="http://schemas.microsoft.com/office/drawing/2014/main" id="{AF0BE390-B413-4DD3-A1DE-FD19C4A9C6C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79" name="Line 616">
          <a:extLst>
            <a:ext uri="{FF2B5EF4-FFF2-40B4-BE49-F238E27FC236}">
              <a16:creationId xmlns:a16="http://schemas.microsoft.com/office/drawing/2014/main" id="{D67EAA10-9772-4D8D-9620-F8DF656D14C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5780" name="Line 617">
          <a:extLst>
            <a:ext uri="{FF2B5EF4-FFF2-40B4-BE49-F238E27FC236}">
              <a16:creationId xmlns:a16="http://schemas.microsoft.com/office/drawing/2014/main" id="{A71A98C9-97C9-4422-9F69-11464C21FB2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1" name="Line 622">
          <a:extLst>
            <a:ext uri="{FF2B5EF4-FFF2-40B4-BE49-F238E27FC236}">
              <a16:creationId xmlns:a16="http://schemas.microsoft.com/office/drawing/2014/main" id="{DC03DB1D-E110-4B79-9F37-FBA0BE1649F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2" name="Line 623">
          <a:extLst>
            <a:ext uri="{FF2B5EF4-FFF2-40B4-BE49-F238E27FC236}">
              <a16:creationId xmlns:a16="http://schemas.microsoft.com/office/drawing/2014/main" id="{3A38AB9C-2842-4BAE-912E-AFD1EA9FB0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3" name="Line 624">
          <a:extLst>
            <a:ext uri="{FF2B5EF4-FFF2-40B4-BE49-F238E27FC236}">
              <a16:creationId xmlns:a16="http://schemas.microsoft.com/office/drawing/2014/main" id="{A97B016D-264C-4010-A7F9-2D4DC1FCC2A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4" name="Line 625">
          <a:extLst>
            <a:ext uri="{FF2B5EF4-FFF2-40B4-BE49-F238E27FC236}">
              <a16:creationId xmlns:a16="http://schemas.microsoft.com/office/drawing/2014/main" id="{559EAE59-E295-435E-9EEF-80BD86827F4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5" name="Line 626">
          <a:extLst>
            <a:ext uri="{FF2B5EF4-FFF2-40B4-BE49-F238E27FC236}">
              <a16:creationId xmlns:a16="http://schemas.microsoft.com/office/drawing/2014/main" id="{9210E9CD-6886-4DC3-9A6D-2FD82092B66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6" name="Line 627">
          <a:extLst>
            <a:ext uri="{FF2B5EF4-FFF2-40B4-BE49-F238E27FC236}">
              <a16:creationId xmlns:a16="http://schemas.microsoft.com/office/drawing/2014/main" id="{EDF88F2A-A15B-4FBF-8C7E-1CC2964ABBC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7" name="Line 628">
          <a:extLst>
            <a:ext uri="{FF2B5EF4-FFF2-40B4-BE49-F238E27FC236}">
              <a16:creationId xmlns:a16="http://schemas.microsoft.com/office/drawing/2014/main" id="{0F9E3B4E-2DA2-48B7-8A00-2FB194D48EA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8" name="Line 629">
          <a:extLst>
            <a:ext uri="{FF2B5EF4-FFF2-40B4-BE49-F238E27FC236}">
              <a16:creationId xmlns:a16="http://schemas.microsoft.com/office/drawing/2014/main" id="{A4917D89-4340-4465-BFA2-55A2DB9DC3A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89" name="Line 630">
          <a:extLst>
            <a:ext uri="{FF2B5EF4-FFF2-40B4-BE49-F238E27FC236}">
              <a16:creationId xmlns:a16="http://schemas.microsoft.com/office/drawing/2014/main" id="{926E0E27-2BCA-4C47-A716-72F32E5AD03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0" name="Line 631">
          <a:extLst>
            <a:ext uri="{FF2B5EF4-FFF2-40B4-BE49-F238E27FC236}">
              <a16:creationId xmlns:a16="http://schemas.microsoft.com/office/drawing/2014/main" id="{AABC2C39-7ECB-4C1F-A858-8848899DE4A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1" name="Line 632">
          <a:extLst>
            <a:ext uri="{FF2B5EF4-FFF2-40B4-BE49-F238E27FC236}">
              <a16:creationId xmlns:a16="http://schemas.microsoft.com/office/drawing/2014/main" id="{6D6288E8-D3A8-430B-955D-71502691B31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2" name="Line 633">
          <a:extLst>
            <a:ext uri="{FF2B5EF4-FFF2-40B4-BE49-F238E27FC236}">
              <a16:creationId xmlns:a16="http://schemas.microsoft.com/office/drawing/2014/main" id="{A6ACBDD9-7DE2-4382-8A2B-37F7B169D50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5793" name="Line 634">
          <a:extLst>
            <a:ext uri="{FF2B5EF4-FFF2-40B4-BE49-F238E27FC236}">
              <a16:creationId xmlns:a16="http://schemas.microsoft.com/office/drawing/2014/main" id="{12489CE7-8490-4DEA-8CCB-C865582149BB}"/>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4" name="Line 635">
          <a:extLst>
            <a:ext uri="{FF2B5EF4-FFF2-40B4-BE49-F238E27FC236}">
              <a16:creationId xmlns:a16="http://schemas.microsoft.com/office/drawing/2014/main" id="{9DCE7685-C0D5-464A-880A-B57BEAB2495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5" name="Line 636">
          <a:extLst>
            <a:ext uri="{FF2B5EF4-FFF2-40B4-BE49-F238E27FC236}">
              <a16:creationId xmlns:a16="http://schemas.microsoft.com/office/drawing/2014/main" id="{E18A3CFE-5081-4023-A55A-A67718E4FA7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6" name="Line 637">
          <a:extLst>
            <a:ext uri="{FF2B5EF4-FFF2-40B4-BE49-F238E27FC236}">
              <a16:creationId xmlns:a16="http://schemas.microsoft.com/office/drawing/2014/main" id="{117D9CF3-5243-4C7A-8A84-38A23CA19F2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7" name="Line 638">
          <a:extLst>
            <a:ext uri="{FF2B5EF4-FFF2-40B4-BE49-F238E27FC236}">
              <a16:creationId xmlns:a16="http://schemas.microsoft.com/office/drawing/2014/main" id="{E8763982-0083-4F9E-98DF-27144F40AD3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8" name="Line 639">
          <a:extLst>
            <a:ext uri="{FF2B5EF4-FFF2-40B4-BE49-F238E27FC236}">
              <a16:creationId xmlns:a16="http://schemas.microsoft.com/office/drawing/2014/main" id="{A3959AE6-BD02-434F-920A-66E67396C9F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799" name="Line 640">
          <a:extLst>
            <a:ext uri="{FF2B5EF4-FFF2-40B4-BE49-F238E27FC236}">
              <a16:creationId xmlns:a16="http://schemas.microsoft.com/office/drawing/2014/main" id="{0731A3E7-9712-4D0E-9DE7-0C50BF8315E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00" name="Line 641">
          <a:extLst>
            <a:ext uri="{FF2B5EF4-FFF2-40B4-BE49-F238E27FC236}">
              <a16:creationId xmlns:a16="http://schemas.microsoft.com/office/drawing/2014/main" id="{708CAAC3-9DAD-4146-AC4B-F1A0F037D01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01" name="Line 642">
          <a:extLst>
            <a:ext uri="{FF2B5EF4-FFF2-40B4-BE49-F238E27FC236}">
              <a16:creationId xmlns:a16="http://schemas.microsoft.com/office/drawing/2014/main" id="{55214A9D-1AA4-4A58-AF75-C84E32FC5C3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02" name="Line 643">
          <a:extLst>
            <a:ext uri="{FF2B5EF4-FFF2-40B4-BE49-F238E27FC236}">
              <a16:creationId xmlns:a16="http://schemas.microsoft.com/office/drawing/2014/main" id="{EAA9D981-9CA6-4A47-B582-440E1D4B5F8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03" name="Line 644">
          <a:extLst>
            <a:ext uri="{FF2B5EF4-FFF2-40B4-BE49-F238E27FC236}">
              <a16:creationId xmlns:a16="http://schemas.microsoft.com/office/drawing/2014/main" id="{E95A1795-8443-47C2-8263-E38D55C7BCE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04" name="Line 645">
          <a:extLst>
            <a:ext uri="{FF2B5EF4-FFF2-40B4-BE49-F238E27FC236}">
              <a16:creationId xmlns:a16="http://schemas.microsoft.com/office/drawing/2014/main" id="{FB1B5B5C-909F-4AC9-8408-C9B962EB154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05" name="Line 647">
          <a:extLst>
            <a:ext uri="{FF2B5EF4-FFF2-40B4-BE49-F238E27FC236}">
              <a16:creationId xmlns:a16="http://schemas.microsoft.com/office/drawing/2014/main" id="{E7406133-15E8-4EBD-900E-F9B6248388A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06" name="Line 648">
          <a:extLst>
            <a:ext uri="{FF2B5EF4-FFF2-40B4-BE49-F238E27FC236}">
              <a16:creationId xmlns:a16="http://schemas.microsoft.com/office/drawing/2014/main" id="{759AC4EF-7F91-4FBC-88C0-968FF378605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07" name="Line 649">
          <a:extLst>
            <a:ext uri="{FF2B5EF4-FFF2-40B4-BE49-F238E27FC236}">
              <a16:creationId xmlns:a16="http://schemas.microsoft.com/office/drawing/2014/main" id="{132D2736-F5C2-4B91-99FE-2F04BCDD857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08" name="Line 650">
          <a:extLst>
            <a:ext uri="{FF2B5EF4-FFF2-40B4-BE49-F238E27FC236}">
              <a16:creationId xmlns:a16="http://schemas.microsoft.com/office/drawing/2014/main" id="{3B9C690B-5BF4-4AA3-B13E-4F93EA0A331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09" name="Line 651">
          <a:extLst>
            <a:ext uri="{FF2B5EF4-FFF2-40B4-BE49-F238E27FC236}">
              <a16:creationId xmlns:a16="http://schemas.microsoft.com/office/drawing/2014/main" id="{BD9C0402-C243-446C-87B8-767B2FCF3A0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0" name="Line 652">
          <a:extLst>
            <a:ext uri="{FF2B5EF4-FFF2-40B4-BE49-F238E27FC236}">
              <a16:creationId xmlns:a16="http://schemas.microsoft.com/office/drawing/2014/main" id="{818C124F-79E7-44E5-8CD8-5B433CE8C05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1" name="Line 653">
          <a:extLst>
            <a:ext uri="{FF2B5EF4-FFF2-40B4-BE49-F238E27FC236}">
              <a16:creationId xmlns:a16="http://schemas.microsoft.com/office/drawing/2014/main" id="{96DBC120-639C-4976-81E5-F6FB0BEFCF7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2" name="Line 654">
          <a:extLst>
            <a:ext uri="{FF2B5EF4-FFF2-40B4-BE49-F238E27FC236}">
              <a16:creationId xmlns:a16="http://schemas.microsoft.com/office/drawing/2014/main" id="{EF504B3C-99B9-492D-81F0-7A574E9F81D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3" name="Line 655">
          <a:extLst>
            <a:ext uri="{FF2B5EF4-FFF2-40B4-BE49-F238E27FC236}">
              <a16:creationId xmlns:a16="http://schemas.microsoft.com/office/drawing/2014/main" id="{129BF7EF-C543-4112-9841-5E75D2692E5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4" name="Line 656">
          <a:extLst>
            <a:ext uri="{FF2B5EF4-FFF2-40B4-BE49-F238E27FC236}">
              <a16:creationId xmlns:a16="http://schemas.microsoft.com/office/drawing/2014/main" id="{3E9F4E76-F687-49B1-AFB3-4584AA28C26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5" name="Line 657">
          <a:extLst>
            <a:ext uri="{FF2B5EF4-FFF2-40B4-BE49-F238E27FC236}">
              <a16:creationId xmlns:a16="http://schemas.microsoft.com/office/drawing/2014/main" id="{F85D91C5-0DA1-408A-A7CE-A92F6998456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6" name="Line 658">
          <a:extLst>
            <a:ext uri="{FF2B5EF4-FFF2-40B4-BE49-F238E27FC236}">
              <a16:creationId xmlns:a16="http://schemas.microsoft.com/office/drawing/2014/main" id="{6568E84A-DF2E-40C0-9C28-92DEC72B32D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5817" name="Line 659">
          <a:extLst>
            <a:ext uri="{FF2B5EF4-FFF2-40B4-BE49-F238E27FC236}">
              <a16:creationId xmlns:a16="http://schemas.microsoft.com/office/drawing/2014/main" id="{7FFF1B28-49CC-4D78-9651-7B326AE5AEEB}"/>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8" name="Line 660">
          <a:extLst>
            <a:ext uri="{FF2B5EF4-FFF2-40B4-BE49-F238E27FC236}">
              <a16:creationId xmlns:a16="http://schemas.microsoft.com/office/drawing/2014/main" id="{BD8A9286-891D-4822-A652-5D0A45C465F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19" name="Line 661">
          <a:extLst>
            <a:ext uri="{FF2B5EF4-FFF2-40B4-BE49-F238E27FC236}">
              <a16:creationId xmlns:a16="http://schemas.microsoft.com/office/drawing/2014/main" id="{72086106-DC5F-47F7-887E-407B4EE3276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0" name="Line 662">
          <a:extLst>
            <a:ext uri="{FF2B5EF4-FFF2-40B4-BE49-F238E27FC236}">
              <a16:creationId xmlns:a16="http://schemas.microsoft.com/office/drawing/2014/main" id="{B99CA373-13C2-4A6E-B0F3-EC096D0D52E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1" name="Line 663">
          <a:extLst>
            <a:ext uri="{FF2B5EF4-FFF2-40B4-BE49-F238E27FC236}">
              <a16:creationId xmlns:a16="http://schemas.microsoft.com/office/drawing/2014/main" id="{17BF3A5E-063D-41D2-9E53-62E7705C796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2" name="Line 664">
          <a:extLst>
            <a:ext uri="{FF2B5EF4-FFF2-40B4-BE49-F238E27FC236}">
              <a16:creationId xmlns:a16="http://schemas.microsoft.com/office/drawing/2014/main" id="{D61AD672-BA5D-4D4E-8179-8C36AFC5A41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3" name="Line 665">
          <a:extLst>
            <a:ext uri="{FF2B5EF4-FFF2-40B4-BE49-F238E27FC236}">
              <a16:creationId xmlns:a16="http://schemas.microsoft.com/office/drawing/2014/main" id="{C785EEEB-7119-4714-B3CF-D3B7BA5A5EB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4" name="Line 666">
          <a:extLst>
            <a:ext uri="{FF2B5EF4-FFF2-40B4-BE49-F238E27FC236}">
              <a16:creationId xmlns:a16="http://schemas.microsoft.com/office/drawing/2014/main" id="{61D6F87F-C815-4BDA-B0E1-6A651DA67F2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5" name="Line 667">
          <a:extLst>
            <a:ext uri="{FF2B5EF4-FFF2-40B4-BE49-F238E27FC236}">
              <a16:creationId xmlns:a16="http://schemas.microsoft.com/office/drawing/2014/main" id="{1DAF73C8-A347-4920-8011-36806667595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6" name="Line 668">
          <a:extLst>
            <a:ext uri="{FF2B5EF4-FFF2-40B4-BE49-F238E27FC236}">
              <a16:creationId xmlns:a16="http://schemas.microsoft.com/office/drawing/2014/main" id="{2DE23DA3-6B72-4DE2-AE75-1ADA7A369CB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7" name="Line 669">
          <a:extLst>
            <a:ext uri="{FF2B5EF4-FFF2-40B4-BE49-F238E27FC236}">
              <a16:creationId xmlns:a16="http://schemas.microsoft.com/office/drawing/2014/main" id="{0AC6B6C7-EE28-4685-AB81-CC20B0842C7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8" name="Line 670">
          <a:extLst>
            <a:ext uri="{FF2B5EF4-FFF2-40B4-BE49-F238E27FC236}">
              <a16:creationId xmlns:a16="http://schemas.microsoft.com/office/drawing/2014/main" id="{46E16BAD-E4AA-45F7-93C4-237C8F0B5F3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29" name="Line 671">
          <a:extLst>
            <a:ext uri="{FF2B5EF4-FFF2-40B4-BE49-F238E27FC236}">
              <a16:creationId xmlns:a16="http://schemas.microsoft.com/office/drawing/2014/main" id="{ED27BF9B-8F6E-4323-A672-5920BE3CFFF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30" name="Line 672">
          <a:extLst>
            <a:ext uri="{FF2B5EF4-FFF2-40B4-BE49-F238E27FC236}">
              <a16:creationId xmlns:a16="http://schemas.microsoft.com/office/drawing/2014/main" id="{E0186601-8CA4-4694-B56A-7086A1A0C0E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31" name="Line 673">
          <a:extLst>
            <a:ext uri="{FF2B5EF4-FFF2-40B4-BE49-F238E27FC236}">
              <a16:creationId xmlns:a16="http://schemas.microsoft.com/office/drawing/2014/main" id="{C0ADB8FF-6531-463E-8B9B-317F4E231A1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32" name="Line 674">
          <a:extLst>
            <a:ext uri="{FF2B5EF4-FFF2-40B4-BE49-F238E27FC236}">
              <a16:creationId xmlns:a16="http://schemas.microsoft.com/office/drawing/2014/main" id="{A6381B5B-DF65-46AC-929A-1D724F45D56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33" name="Line 675">
          <a:extLst>
            <a:ext uri="{FF2B5EF4-FFF2-40B4-BE49-F238E27FC236}">
              <a16:creationId xmlns:a16="http://schemas.microsoft.com/office/drawing/2014/main" id="{53E3F267-5015-48C1-9E15-5C40A21A8BF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34" name="Line 676">
          <a:extLst>
            <a:ext uri="{FF2B5EF4-FFF2-40B4-BE49-F238E27FC236}">
              <a16:creationId xmlns:a16="http://schemas.microsoft.com/office/drawing/2014/main" id="{B7D32168-0E07-457D-9339-79429ABDD27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35" name="Line 677">
          <a:extLst>
            <a:ext uri="{FF2B5EF4-FFF2-40B4-BE49-F238E27FC236}">
              <a16:creationId xmlns:a16="http://schemas.microsoft.com/office/drawing/2014/main" id="{2AC2177C-7B3B-4D70-98E1-70AD13E499B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36" name="Line 678">
          <a:extLst>
            <a:ext uri="{FF2B5EF4-FFF2-40B4-BE49-F238E27FC236}">
              <a16:creationId xmlns:a16="http://schemas.microsoft.com/office/drawing/2014/main" id="{FFF05B58-EF4C-4DEA-ABE2-CB863A6C36F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37" name="Line 679">
          <a:extLst>
            <a:ext uri="{FF2B5EF4-FFF2-40B4-BE49-F238E27FC236}">
              <a16:creationId xmlns:a16="http://schemas.microsoft.com/office/drawing/2014/main" id="{BB03F2AE-5F83-4712-8EA7-E915DA86ACF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38" name="Line 680">
          <a:extLst>
            <a:ext uri="{FF2B5EF4-FFF2-40B4-BE49-F238E27FC236}">
              <a16:creationId xmlns:a16="http://schemas.microsoft.com/office/drawing/2014/main" id="{A96B835A-1AE1-40F1-8AA7-BB1F639AB0F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39" name="Line 681">
          <a:extLst>
            <a:ext uri="{FF2B5EF4-FFF2-40B4-BE49-F238E27FC236}">
              <a16:creationId xmlns:a16="http://schemas.microsoft.com/office/drawing/2014/main" id="{8296F2CE-B407-4E3D-B712-16BA7AFADA6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0" name="Line 682">
          <a:extLst>
            <a:ext uri="{FF2B5EF4-FFF2-40B4-BE49-F238E27FC236}">
              <a16:creationId xmlns:a16="http://schemas.microsoft.com/office/drawing/2014/main" id="{5FF963DA-9809-4355-AAC0-365416C890C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41" name="Line 683">
          <a:extLst>
            <a:ext uri="{FF2B5EF4-FFF2-40B4-BE49-F238E27FC236}">
              <a16:creationId xmlns:a16="http://schemas.microsoft.com/office/drawing/2014/main" id="{AD331082-383B-4459-9F4B-D776ACAE22C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42" name="Line 684">
          <a:extLst>
            <a:ext uri="{FF2B5EF4-FFF2-40B4-BE49-F238E27FC236}">
              <a16:creationId xmlns:a16="http://schemas.microsoft.com/office/drawing/2014/main" id="{7AD0241B-7B66-429C-9918-2B3290DBEE6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3" name="Line 687">
          <a:extLst>
            <a:ext uri="{FF2B5EF4-FFF2-40B4-BE49-F238E27FC236}">
              <a16:creationId xmlns:a16="http://schemas.microsoft.com/office/drawing/2014/main" id="{F51DB8A3-5517-412F-B472-A97507FBE1F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4" name="Line 688">
          <a:extLst>
            <a:ext uri="{FF2B5EF4-FFF2-40B4-BE49-F238E27FC236}">
              <a16:creationId xmlns:a16="http://schemas.microsoft.com/office/drawing/2014/main" id="{54846394-5572-42FE-BC3D-F7EA0B5C655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5" name="Line 689">
          <a:extLst>
            <a:ext uri="{FF2B5EF4-FFF2-40B4-BE49-F238E27FC236}">
              <a16:creationId xmlns:a16="http://schemas.microsoft.com/office/drawing/2014/main" id="{E79297A9-485E-459B-8345-AB9F1D262AB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6" name="Line 690">
          <a:extLst>
            <a:ext uri="{FF2B5EF4-FFF2-40B4-BE49-F238E27FC236}">
              <a16:creationId xmlns:a16="http://schemas.microsoft.com/office/drawing/2014/main" id="{EA6EE3F9-FCBE-476B-A837-0EA5A0B2784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7" name="Line 691">
          <a:extLst>
            <a:ext uri="{FF2B5EF4-FFF2-40B4-BE49-F238E27FC236}">
              <a16:creationId xmlns:a16="http://schemas.microsoft.com/office/drawing/2014/main" id="{C50668D8-B08C-4397-90DE-3B12D1B67E6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8" name="Line 692">
          <a:extLst>
            <a:ext uri="{FF2B5EF4-FFF2-40B4-BE49-F238E27FC236}">
              <a16:creationId xmlns:a16="http://schemas.microsoft.com/office/drawing/2014/main" id="{8CF0ECE3-20E4-42E0-91F7-9E89CDFE295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49" name="Line 693">
          <a:extLst>
            <a:ext uri="{FF2B5EF4-FFF2-40B4-BE49-F238E27FC236}">
              <a16:creationId xmlns:a16="http://schemas.microsoft.com/office/drawing/2014/main" id="{B648D683-AF9E-4782-ABAC-14D0D87FA97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0" name="Line 694">
          <a:extLst>
            <a:ext uri="{FF2B5EF4-FFF2-40B4-BE49-F238E27FC236}">
              <a16:creationId xmlns:a16="http://schemas.microsoft.com/office/drawing/2014/main" id="{06D72214-33A6-402A-88BD-85B9855BCD1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1" name="Line 695">
          <a:extLst>
            <a:ext uri="{FF2B5EF4-FFF2-40B4-BE49-F238E27FC236}">
              <a16:creationId xmlns:a16="http://schemas.microsoft.com/office/drawing/2014/main" id="{4F02740E-06A5-4778-8752-0EC89B1DF59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2" name="Line 696">
          <a:extLst>
            <a:ext uri="{FF2B5EF4-FFF2-40B4-BE49-F238E27FC236}">
              <a16:creationId xmlns:a16="http://schemas.microsoft.com/office/drawing/2014/main" id="{7D8CCDDC-76AB-474C-B066-DC1F53DD18C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3" name="Line 697">
          <a:extLst>
            <a:ext uri="{FF2B5EF4-FFF2-40B4-BE49-F238E27FC236}">
              <a16:creationId xmlns:a16="http://schemas.microsoft.com/office/drawing/2014/main" id="{FE2D3CAF-04A5-40A8-ADD0-CB952EC196E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4" name="Line 698">
          <a:extLst>
            <a:ext uri="{FF2B5EF4-FFF2-40B4-BE49-F238E27FC236}">
              <a16:creationId xmlns:a16="http://schemas.microsoft.com/office/drawing/2014/main" id="{14480DE7-0DF9-496E-B99C-5998D3813E9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5855" name="Line 699">
          <a:extLst>
            <a:ext uri="{FF2B5EF4-FFF2-40B4-BE49-F238E27FC236}">
              <a16:creationId xmlns:a16="http://schemas.microsoft.com/office/drawing/2014/main" id="{F2F97A0E-8D9E-4D31-8640-DB640D16CC0A}"/>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6" name="Line 700">
          <a:extLst>
            <a:ext uri="{FF2B5EF4-FFF2-40B4-BE49-F238E27FC236}">
              <a16:creationId xmlns:a16="http://schemas.microsoft.com/office/drawing/2014/main" id="{B776903D-DE0C-457E-8576-D1CCF5806FB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7" name="Line 701">
          <a:extLst>
            <a:ext uri="{FF2B5EF4-FFF2-40B4-BE49-F238E27FC236}">
              <a16:creationId xmlns:a16="http://schemas.microsoft.com/office/drawing/2014/main" id="{39CA9F15-C1A9-4B31-BE96-52BF783628C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8" name="Line 702">
          <a:extLst>
            <a:ext uri="{FF2B5EF4-FFF2-40B4-BE49-F238E27FC236}">
              <a16:creationId xmlns:a16="http://schemas.microsoft.com/office/drawing/2014/main" id="{E9852F10-B6DB-4D3D-865E-25059212B6F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59" name="Line 703">
          <a:extLst>
            <a:ext uri="{FF2B5EF4-FFF2-40B4-BE49-F238E27FC236}">
              <a16:creationId xmlns:a16="http://schemas.microsoft.com/office/drawing/2014/main" id="{89EDA780-27F6-4339-AA66-5707DA0388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0" name="Line 704">
          <a:extLst>
            <a:ext uri="{FF2B5EF4-FFF2-40B4-BE49-F238E27FC236}">
              <a16:creationId xmlns:a16="http://schemas.microsoft.com/office/drawing/2014/main" id="{B3C3B770-BE3A-497D-B0C9-0C0C33E289A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1" name="Line 705">
          <a:extLst>
            <a:ext uri="{FF2B5EF4-FFF2-40B4-BE49-F238E27FC236}">
              <a16:creationId xmlns:a16="http://schemas.microsoft.com/office/drawing/2014/main" id="{820EC811-76E4-4D32-AA11-05CAB317B1A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2" name="Line 706">
          <a:extLst>
            <a:ext uri="{FF2B5EF4-FFF2-40B4-BE49-F238E27FC236}">
              <a16:creationId xmlns:a16="http://schemas.microsoft.com/office/drawing/2014/main" id="{E3BCC4EE-3A00-4CE9-8358-46F72399EF0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3" name="Line 707">
          <a:extLst>
            <a:ext uri="{FF2B5EF4-FFF2-40B4-BE49-F238E27FC236}">
              <a16:creationId xmlns:a16="http://schemas.microsoft.com/office/drawing/2014/main" id="{22ACCFA9-946F-43CC-8A17-EAB9B18FD8F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4" name="Line 708">
          <a:extLst>
            <a:ext uri="{FF2B5EF4-FFF2-40B4-BE49-F238E27FC236}">
              <a16:creationId xmlns:a16="http://schemas.microsoft.com/office/drawing/2014/main" id="{EAC15097-C8D9-4BA3-A6B1-3960FBB72AC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5" name="Line 709">
          <a:extLst>
            <a:ext uri="{FF2B5EF4-FFF2-40B4-BE49-F238E27FC236}">
              <a16:creationId xmlns:a16="http://schemas.microsoft.com/office/drawing/2014/main" id="{8ECE6AF9-8D5E-4FD1-9143-31B61D29731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5866" name="Line 710">
          <a:extLst>
            <a:ext uri="{FF2B5EF4-FFF2-40B4-BE49-F238E27FC236}">
              <a16:creationId xmlns:a16="http://schemas.microsoft.com/office/drawing/2014/main" id="{68C65844-405B-4AC4-AAAF-2B143F0F0A1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67" name="Line 712">
          <a:extLst>
            <a:ext uri="{FF2B5EF4-FFF2-40B4-BE49-F238E27FC236}">
              <a16:creationId xmlns:a16="http://schemas.microsoft.com/office/drawing/2014/main" id="{46F2DFFF-7A66-42E5-9239-8DB12D8F815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68" name="Line 713">
          <a:extLst>
            <a:ext uri="{FF2B5EF4-FFF2-40B4-BE49-F238E27FC236}">
              <a16:creationId xmlns:a16="http://schemas.microsoft.com/office/drawing/2014/main" id="{FB44ACA9-B0B0-4683-90BD-AE77AEE66D9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69" name="Line 714">
          <a:extLst>
            <a:ext uri="{FF2B5EF4-FFF2-40B4-BE49-F238E27FC236}">
              <a16:creationId xmlns:a16="http://schemas.microsoft.com/office/drawing/2014/main" id="{4837BB4C-66E8-4B19-A28D-53A6144443D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70" name="Line 715">
          <a:extLst>
            <a:ext uri="{FF2B5EF4-FFF2-40B4-BE49-F238E27FC236}">
              <a16:creationId xmlns:a16="http://schemas.microsoft.com/office/drawing/2014/main" id="{B839638A-D301-4CB3-8734-24AEC70F7CF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5871" name="Line 716">
          <a:extLst>
            <a:ext uri="{FF2B5EF4-FFF2-40B4-BE49-F238E27FC236}">
              <a16:creationId xmlns:a16="http://schemas.microsoft.com/office/drawing/2014/main" id="{784D514C-DFC9-4D80-9F65-026E9A49DE7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0" name="Line 717">
          <a:extLst>
            <a:ext uri="{FF2B5EF4-FFF2-40B4-BE49-F238E27FC236}">
              <a16:creationId xmlns:a16="http://schemas.microsoft.com/office/drawing/2014/main" id="{21747194-B9BC-4CCE-AD43-C79E44349BA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1" name="Line 718">
          <a:extLst>
            <a:ext uri="{FF2B5EF4-FFF2-40B4-BE49-F238E27FC236}">
              <a16:creationId xmlns:a16="http://schemas.microsoft.com/office/drawing/2014/main" id="{D35F0F2D-7212-44F1-8529-734A4B3A416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2" name="Line 719">
          <a:extLst>
            <a:ext uri="{FF2B5EF4-FFF2-40B4-BE49-F238E27FC236}">
              <a16:creationId xmlns:a16="http://schemas.microsoft.com/office/drawing/2014/main" id="{B44EC7A9-AA01-4760-AA12-1BB3968226A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3" name="Line 720">
          <a:extLst>
            <a:ext uri="{FF2B5EF4-FFF2-40B4-BE49-F238E27FC236}">
              <a16:creationId xmlns:a16="http://schemas.microsoft.com/office/drawing/2014/main" id="{3DEEE811-D608-4406-AA8D-A1ACC361718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4" name="Line 721">
          <a:extLst>
            <a:ext uri="{FF2B5EF4-FFF2-40B4-BE49-F238E27FC236}">
              <a16:creationId xmlns:a16="http://schemas.microsoft.com/office/drawing/2014/main" id="{9D508832-BB3C-4D54-8E89-54528F4DD54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5" name="Line 722">
          <a:extLst>
            <a:ext uri="{FF2B5EF4-FFF2-40B4-BE49-F238E27FC236}">
              <a16:creationId xmlns:a16="http://schemas.microsoft.com/office/drawing/2014/main" id="{43FBE873-981B-42C2-B722-0C59A19F977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6" name="Line 723">
          <a:extLst>
            <a:ext uri="{FF2B5EF4-FFF2-40B4-BE49-F238E27FC236}">
              <a16:creationId xmlns:a16="http://schemas.microsoft.com/office/drawing/2014/main" id="{AAF9BE97-28CF-4948-8088-83792611BBB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7927" name="Line 724">
          <a:extLst>
            <a:ext uri="{FF2B5EF4-FFF2-40B4-BE49-F238E27FC236}">
              <a16:creationId xmlns:a16="http://schemas.microsoft.com/office/drawing/2014/main" id="{833F627C-BF9F-4A1E-B499-C5973C53DADC}"/>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8" name="Line 725">
          <a:extLst>
            <a:ext uri="{FF2B5EF4-FFF2-40B4-BE49-F238E27FC236}">
              <a16:creationId xmlns:a16="http://schemas.microsoft.com/office/drawing/2014/main" id="{54A53184-DF1D-4504-9AA5-C8188A26F20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29" name="Line 726">
          <a:extLst>
            <a:ext uri="{FF2B5EF4-FFF2-40B4-BE49-F238E27FC236}">
              <a16:creationId xmlns:a16="http://schemas.microsoft.com/office/drawing/2014/main" id="{7716195B-111E-4D27-B902-ED05231B195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0" name="Line 727">
          <a:extLst>
            <a:ext uri="{FF2B5EF4-FFF2-40B4-BE49-F238E27FC236}">
              <a16:creationId xmlns:a16="http://schemas.microsoft.com/office/drawing/2014/main" id="{9A2AFFE2-6CA7-4362-8F19-243E61BE4F0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1" name="Line 728">
          <a:extLst>
            <a:ext uri="{FF2B5EF4-FFF2-40B4-BE49-F238E27FC236}">
              <a16:creationId xmlns:a16="http://schemas.microsoft.com/office/drawing/2014/main" id="{C665EA77-B81D-4C68-B68D-B0AB9E2CCA5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2" name="Line 729">
          <a:extLst>
            <a:ext uri="{FF2B5EF4-FFF2-40B4-BE49-F238E27FC236}">
              <a16:creationId xmlns:a16="http://schemas.microsoft.com/office/drawing/2014/main" id="{D8B7F9DF-F32D-4A18-9CEB-ACF0D4080F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3" name="Line 730">
          <a:extLst>
            <a:ext uri="{FF2B5EF4-FFF2-40B4-BE49-F238E27FC236}">
              <a16:creationId xmlns:a16="http://schemas.microsoft.com/office/drawing/2014/main" id="{F3633968-BFF6-4D8E-AA61-6C07654E787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4" name="Line 731">
          <a:extLst>
            <a:ext uri="{FF2B5EF4-FFF2-40B4-BE49-F238E27FC236}">
              <a16:creationId xmlns:a16="http://schemas.microsoft.com/office/drawing/2014/main" id="{F21FF1BA-2B2B-49C7-B36D-E949F83CF69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5" name="Line 732">
          <a:extLst>
            <a:ext uri="{FF2B5EF4-FFF2-40B4-BE49-F238E27FC236}">
              <a16:creationId xmlns:a16="http://schemas.microsoft.com/office/drawing/2014/main" id="{2176DB5F-E9B5-403A-8636-736D60E067B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6" name="Line 733">
          <a:extLst>
            <a:ext uri="{FF2B5EF4-FFF2-40B4-BE49-F238E27FC236}">
              <a16:creationId xmlns:a16="http://schemas.microsoft.com/office/drawing/2014/main" id="{8A7DF88D-0F95-4970-9F47-088103E84CB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7" name="Line 734">
          <a:extLst>
            <a:ext uri="{FF2B5EF4-FFF2-40B4-BE49-F238E27FC236}">
              <a16:creationId xmlns:a16="http://schemas.microsoft.com/office/drawing/2014/main" id="{1571B628-3081-4C6D-9DC7-3884998A0A3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8" name="Line 735">
          <a:extLst>
            <a:ext uri="{FF2B5EF4-FFF2-40B4-BE49-F238E27FC236}">
              <a16:creationId xmlns:a16="http://schemas.microsoft.com/office/drawing/2014/main" id="{070BADEA-BBAD-48AC-9D96-7AD0F1FDAE0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39" name="Line 736">
          <a:extLst>
            <a:ext uri="{FF2B5EF4-FFF2-40B4-BE49-F238E27FC236}">
              <a16:creationId xmlns:a16="http://schemas.microsoft.com/office/drawing/2014/main" id="{5402FC13-8BF8-4273-9B71-ED76A4B627A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40" name="Line 737">
          <a:extLst>
            <a:ext uri="{FF2B5EF4-FFF2-40B4-BE49-F238E27FC236}">
              <a16:creationId xmlns:a16="http://schemas.microsoft.com/office/drawing/2014/main" id="{4154A061-BA1E-4447-8B3B-45669C46AF4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41" name="Line 738">
          <a:extLst>
            <a:ext uri="{FF2B5EF4-FFF2-40B4-BE49-F238E27FC236}">
              <a16:creationId xmlns:a16="http://schemas.microsoft.com/office/drawing/2014/main" id="{2C430698-B76E-48BC-9229-864EAA46D06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42" name="Line 739">
          <a:extLst>
            <a:ext uri="{FF2B5EF4-FFF2-40B4-BE49-F238E27FC236}">
              <a16:creationId xmlns:a16="http://schemas.microsoft.com/office/drawing/2014/main" id="{B9BF16ED-079B-4790-B003-56C91954AB3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43" name="Line 740">
          <a:extLst>
            <a:ext uri="{FF2B5EF4-FFF2-40B4-BE49-F238E27FC236}">
              <a16:creationId xmlns:a16="http://schemas.microsoft.com/office/drawing/2014/main" id="{1914F597-98FF-40AA-9370-8627CD8B244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44" name="Line 741">
          <a:extLst>
            <a:ext uri="{FF2B5EF4-FFF2-40B4-BE49-F238E27FC236}">
              <a16:creationId xmlns:a16="http://schemas.microsoft.com/office/drawing/2014/main" id="{E98B6FA2-CE98-40C1-93D1-F8BEE47CE4A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45" name="Line 742">
          <a:extLst>
            <a:ext uri="{FF2B5EF4-FFF2-40B4-BE49-F238E27FC236}">
              <a16:creationId xmlns:a16="http://schemas.microsoft.com/office/drawing/2014/main" id="{7129549B-3E4A-46D1-BE39-86C0A584E7B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46" name="Line 743">
          <a:extLst>
            <a:ext uri="{FF2B5EF4-FFF2-40B4-BE49-F238E27FC236}">
              <a16:creationId xmlns:a16="http://schemas.microsoft.com/office/drawing/2014/main" id="{F4CE9C52-181D-49DF-8AE3-F5504D5A55F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47" name="Line 744">
          <a:extLst>
            <a:ext uri="{FF2B5EF4-FFF2-40B4-BE49-F238E27FC236}">
              <a16:creationId xmlns:a16="http://schemas.microsoft.com/office/drawing/2014/main" id="{AA954A64-2CD6-45A5-82A9-9B248C94FB8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48" name="Line 745">
          <a:extLst>
            <a:ext uri="{FF2B5EF4-FFF2-40B4-BE49-F238E27FC236}">
              <a16:creationId xmlns:a16="http://schemas.microsoft.com/office/drawing/2014/main" id="{4EC1D144-1562-400B-9EE4-E115FE43E08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49" name="Line 746">
          <a:extLst>
            <a:ext uri="{FF2B5EF4-FFF2-40B4-BE49-F238E27FC236}">
              <a16:creationId xmlns:a16="http://schemas.microsoft.com/office/drawing/2014/main" id="{036940B4-12B2-455C-8354-7707BA53B32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50" name="Line 747">
          <a:extLst>
            <a:ext uri="{FF2B5EF4-FFF2-40B4-BE49-F238E27FC236}">
              <a16:creationId xmlns:a16="http://schemas.microsoft.com/office/drawing/2014/main" id="{387F84B2-5CA6-4E75-8D70-CEDFE6C038F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51" name="Line 748">
          <a:extLst>
            <a:ext uri="{FF2B5EF4-FFF2-40B4-BE49-F238E27FC236}">
              <a16:creationId xmlns:a16="http://schemas.microsoft.com/office/drawing/2014/main" id="{47AC31BE-1E8D-4F10-AD1F-C203328DABA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52" name="Line 749">
          <a:extLst>
            <a:ext uri="{FF2B5EF4-FFF2-40B4-BE49-F238E27FC236}">
              <a16:creationId xmlns:a16="http://schemas.microsoft.com/office/drawing/2014/main" id="{76651C65-D9B7-47C9-880D-F32ABF0FCA5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53" name="Line 750">
          <a:extLst>
            <a:ext uri="{FF2B5EF4-FFF2-40B4-BE49-F238E27FC236}">
              <a16:creationId xmlns:a16="http://schemas.microsoft.com/office/drawing/2014/main" id="{44C6EB36-6A94-461A-BDD9-3FBB4C2EB03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54" name="Line 751">
          <a:extLst>
            <a:ext uri="{FF2B5EF4-FFF2-40B4-BE49-F238E27FC236}">
              <a16:creationId xmlns:a16="http://schemas.microsoft.com/office/drawing/2014/main" id="{4143B78B-84AA-4286-A318-0840D2984C7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55" name="Line 752">
          <a:extLst>
            <a:ext uri="{FF2B5EF4-FFF2-40B4-BE49-F238E27FC236}">
              <a16:creationId xmlns:a16="http://schemas.microsoft.com/office/drawing/2014/main" id="{78022AC3-8317-4E43-A0CF-8138A275AF4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56" name="Line 753">
          <a:extLst>
            <a:ext uri="{FF2B5EF4-FFF2-40B4-BE49-F238E27FC236}">
              <a16:creationId xmlns:a16="http://schemas.microsoft.com/office/drawing/2014/main" id="{ADF4030B-2A45-4EF7-8D9F-F9D39B51297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57" name="Line 754">
          <a:extLst>
            <a:ext uri="{FF2B5EF4-FFF2-40B4-BE49-F238E27FC236}">
              <a16:creationId xmlns:a16="http://schemas.microsoft.com/office/drawing/2014/main" id="{10177C7B-2307-4D61-81AC-D9D5341B183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58" name="Line 755">
          <a:extLst>
            <a:ext uri="{FF2B5EF4-FFF2-40B4-BE49-F238E27FC236}">
              <a16:creationId xmlns:a16="http://schemas.microsoft.com/office/drawing/2014/main" id="{FD19CF0C-94FE-48D9-B9F2-212B5C8528D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59" name="Line 756">
          <a:extLst>
            <a:ext uri="{FF2B5EF4-FFF2-40B4-BE49-F238E27FC236}">
              <a16:creationId xmlns:a16="http://schemas.microsoft.com/office/drawing/2014/main" id="{4548FA3A-3EA5-4172-8653-6FFF157BBE9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60" name="Line 757">
          <a:extLst>
            <a:ext uri="{FF2B5EF4-FFF2-40B4-BE49-F238E27FC236}">
              <a16:creationId xmlns:a16="http://schemas.microsoft.com/office/drawing/2014/main" id="{DF66406C-DBAA-4397-9274-F22EEBC7CC6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61" name="Line 758">
          <a:extLst>
            <a:ext uri="{FF2B5EF4-FFF2-40B4-BE49-F238E27FC236}">
              <a16:creationId xmlns:a16="http://schemas.microsoft.com/office/drawing/2014/main" id="{D342A7FA-5E4C-4498-B9BD-DE48421ACA4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62" name="Line 759">
          <a:extLst>
            <a:ext uri="{FF2B5EF4-FFF2-40B4-BE49-F238E27FC236}">
              <a16:creationId xmlns:a16="http://schemas.microsoft.com/office/drawing/2014/main" id="{5CFF252C-F544-4756-9FDE-8E788D95AC0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63" name="Line 760">
          <a:extLst>
            <a:ext uri="{FF2B5EF4-FFF2-40B4-BE49-F238E27FC236}">
              <a16:creationId xmlns:a16="http://schemas.microsoft.com/office/drawing/2014/main" id="{C7BA0866-755B-4883-90C2-F86E80E3886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64" name="Line 761">
          <a:extLst>
            <a:ext uri="{FF2B5EF4-FFF2-40B4-BE49-F238E27FC236}">
              <a16:creationId xmlns:a16="http://schemas.microsoft.com/office/drawing/2014/main" id="{EBDA3C60-932C-4913-839A-A9E276565A1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65" name="Line 762">
          <a:extLst>
            <a:ext uri="{FF2B5EF4-FFF2-40B4-BE49-F238E27FC236}">
              <a16:creationId xmlns:a16="http://schemas.microsoft.com/office/drawing/2014/main" id="{3B5CB201-DF05-424D-BDC3-715B04552C3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66" name="Line 763">
          <a:extLst>
            <a:ext uri="{FF2B5EF4-FFF2-40B4-BE49-F238E27FC236}">
              <a16:creationId xmlns:a16="http://schemas.microsoft.com/office/drawing/2014/main" id="{9B83403B-F918-4804-984C-C0455EA2D78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67" name="Line 764">
          <a:extLst>
            <a:ext uri="{FF2B5EF4-FFF2-40B4-BE49-F238E27FC236}">
              <a16:creationId xmlns:a16="http://schemas.microsoft.com/office/drawing/2014/main" id="{08D6FDF5-93E8-4B18-AE54-858CE237ACE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68" name="Line 765">
          <a:extLst>
            <a:ext uri="{FF2B5EF4-FFF2-40B4-BE49-F238E27FC236}">
              <a16:creationId xmlns:a16="http://schemas.microsoft.com/office/drawing/2014/main" id="{F63411F1-843F-4685-BA3D-89B10A57287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69" name="Line 766">
          <a:extLst>
            <a:ext uri="{FF2B5EF4-FFF2-40B4-BE49-F238E27FC236}">
              <a16:creationId xmlns:a16="http://schemas.microsoft.com/office/drawing/2014/main" id="{4CB29DFF-7F2A-4A8A-8761-63D7AB0EACB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70" name="Line 767">
          <a:extLst>
            <a:ext uri="{FF2B5EF4-FFF2-40B4-BE49-F238E27FC236}">
              <a16:creationId xmlns:a16="http://schemas.microsoft.com/office/drawing/2014/main" id="{4E1840E6-5CBF-4CCE-99C4-DE9DBF9BAB8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71" name="Line 768">
          <a:extLst>
            <a:ext uri="{FF2B5EF4-FFF2-40B4-BE49-F238E27FC236}">
              <a16:creationId xmlns:a16="http://schemas.microsoft.com/office/drawing/2014/main" id="{E61C03CE-23CE-4D26-BC28-1985E58C49B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72" name="Line 769">
          <a:extLst>
            <a:ext uri="{FF2B5EF4-FFF2-40B4-BE49-F238E27FC236}">
              <a16:creationId xmlns:a16="http://schemas.microsoft.com/office/drawing/2014/main" id="{F653EA55-4B4B-4635-93EB-CA86D3F807E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73" name="Line 770">
          <a:extLst>
            <a:ext uri="{FF2B5EF4-FFF2-40B4-BE49-F238E27FC236}">
              <a16:creationId xmlns:a16="http://schemas.microsoft.com/office/drawing/2014/main" id="{73DBF8F7-4199-4A2B-BAD1-F2E0494013C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74" name="Line 771">
          <a:extLst>
            <a:ext uri="{FF2B5EF4-FFF2-40B4-BE49-F238E27FC236}">
              <a16:creationId xmlns:a16="http://schemas.microsoft.com/office/drawing/2014/main" id="{88601C1C-0545-4649-925F-99178DE4F69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75" name="Line 772">
          <a:extLst>
            <a:ext uri="{FF2B5EF4-FFF2-40B4-BE49-F238E27FC236}">
              <a16:creationId xmlns:a16="http://schemas.microsoft.com/office/drawing/2014/main" id="{35E7984D-415F-470C-AE51-02AA11FB71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76" name="Line 773">
          <a:extLst>
            <a:ext uri="{FF2B5EF4-FFF2-40B4-BE49-F238E27FC236}">
              <a16:creationId xmlns:a16="http://schemas.microsoft.com/office/drawing/2014/main" id="{66645406-4EE7-45F7-9E72-C33156191A3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77" name="Line 774">
          <a:extLst>
            <a:ext uri="{FF2B5EF4-FFF2-40B4-BE49-F238E27FC236}">
              <a16:creationId xmlns:a16="http://schemas.microsoft.com/office/drawing/2014/main" id="{8D7C107E-7A46-4820-A87B-D0814223FA1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78" name="Line 775">
          <a:extLst>
            <a:ext uri="{FF2B5EF4-FFF2-40B4-BE49-F238E27FC236}">
              <a16:creationId xmlns:a16="http://schemas.microsoft.com/office/drawing/2014/main" id="{8F6CA8E4-22B8-44BD-AE50-6FE8CE50A6B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79" name="Line 776">
          <a:extLst>
            <a:ext uri="{FF2B5EF4-FFF2-40B4-BE49-F238E27FC236}">
              <a16:creationId xmlns:a16="http://schemas.microsoft.com/office/drawing/2014/main" id="{F28C30A4-B881-4989-B34C-354B5384E09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80" name="Line 777">
          <a:extLst>
            <a:ext uri="{FF2B5EF4-FFF2-40B4-BE49-F238E27FC236}">
              <a16:creationId xmlns:a16="http://schemas.microsoft.com/office/drawing/2014/main" id="{A4DD13F1-69EE-43BD-8037-526700D390D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81" name="Line 778">
          <a:extLst>
            <a:ext uri="{FF2B5EF4-FFF2-40B4-BE49-F238E27FC236}">
              <a16:creationId xmlns:a16="http://schemas.microsoft.com/office/drawing/2014/main" id="{EBBC99DA-91FC-45EA-8A2C-B4EFDE4F3CB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82" name="Line 779">
          <a:extLst>
            <a:ext uri="{FF2B5EF4-FFF2-40B4-BE49-F238E27FC236}">
              <a16:creationId xmlns:a16="http://schemas.microsoft.com/office/drawing/2014/main" id="{982789AE-1B9D-42C6-A5C5-977E8111CCA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83" name="Line 780">
          <a:extLst>
            <a:ext uri="{FF2B5EF4-FFF2-40B4-BE49-F238E27FC236}">
              <a16:creationId xmlns:a16="http://schemas.microsoft.com/office/drawing/2014/main" id="{C7F851D2-E4BD-41F5-A050-0B006CFDF11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84" name="Line 781">
          <a:extLst>
            <a:ext uri="{FF2B5EF4-FFF2-40B4-BE49-F238E27FC236}">
              <a16:creationId xmlns:a16="http://schemas.microsoft.com/office/drawing/2014/main" id="{B599ACE5-179A-49B2-BFF2-2A438860743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85" name="Line 782">
          <a:extLst>
            <a:ext uri="{FF2B5EF4-FFF2-40B4-BE49-F238E27FC236}">
              <a16:creationId xmlns:a16="http://schemas.microsoft.com/office/drawing/2014/main" id="{E4397720-DAFF-400B-8598-6460B4A59B3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86" name="Line 783">
          <a:extLst>
            <a:ext uri="{FF2B5EF4-FFF2-40B4-BE49-F238E27FC236}">
              <a16:creationId xmlns:a16="http://schemas.microsoft.com/office/drawing/2014/main" id="{89CDA9D6-49DE-4C12-88EF-55F3EA76D50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87" name="Line 784">
          <a:extLst>
            <a:ext uri="{FF2B5EF4-FFF2-40B4-BE49-F238E27FC236}">
              <a16:creationId xmlns:a16="http://schemas.microsoft.com/office/drawing/2014/main" id="{D54C88BC-CFAC-4F94-95F4-820947016F6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88" name="Line 785">
          <a:extLst>
            <a:ext uri="{FF2B5EF4-FFF2-40B4-BE49-F238E27FC236}">
              <a16:creationId xmlns:a16="http://schemas.microsoft.com/office/drawing/2014/main" id="{D36C122A-782B-45FC-96D5-04D89492746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89" name="Line 786">
          <a:extLst>
            <a:ext uri="{FF2B5EF4-FFF2-40B4-BE49-F238E27FC236}">
              <a16:creationId xmlns:a16="http://schemas.microsoft.com/office/drawing/2014/main" id="{962BD653-7E97-4E67-89D2-2C5D158D5C7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90" name="Line 787">
          <a:extLst>
            <a:ext uri="{FF2B5EF4-FFF2-40B4-BE49-F238E27FC236}">
              <a16:creationId xmlns:a16="http://schemas.microsoft.com/office/drawing/2014/main" id="{1D38D3E5-7AAB-4063-A7E6-1ABB05B8832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91" name="Line 788">
          <a:extLst>
            <a:ext uri="{FF2B5EF4-FFF2-40B4-BE49-F238E27FC236}">
              <a16:creationId xmlns:a16="http://schemas.microsoft.com/office/drawing/2014/main" id="{33C891A1-7629-4CFA-881B-A16DC566041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92" name="Line 789">
          <a:extLst>
            <a:ext uri="{FF2B5EF4-FFF2-40B4-BE49-F238E27FC236}">
              <a16:creationId xmlns:a16="http://schemas.microsoft.com/office/drawing/2014/main" id="{8DCA1067-B9DB-4E26-BE9E-5B461B32D55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93" name="Line 790">
          <a:extLst>
            <a:ext uri="{FF2B5EF4-FFF2-40B4-BE49-F238E27FC236}">
              <a16:creationId xmlns:a16="http://schemas.microsoft.com/office/drawing/2014/main" id="{401267BA-AEFD-49F0-AAEE-8F12215B363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94" name="Line 791">
          <a:extLst>
            <a:ext uri="{FF2B5EF4-FFF2-40B4-BE49-F238E27FC236}">
              <a16:creationId xmlns:a16="http://schemas.microsoft.com/office/drawing/2014/main" id="{EBA70F21-BB9B-4EDD-A5FF-1A39AEFFDFA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95" name="Line 792">
          <a:extLst>
            <a:ext uri="{FF2B5EF4-FFF2-40B4-BE49-F238E27FC236}">
              <a16:creationId xmlns:a16="http://schemas.microsoft.com/office/drawing/2014/main" id="{98305870-8EE4-4F0E-A0AC-B7840EB9285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96" name="Line 793">
          <a:extLst>
            <a:ext uri="{FF2B5EF4-FFF2-40B4-BE49-F238E27FC236}">
              <a16:creationId xmlns:a16="http://schemas.microsoft.com/office/drawing/2014/main" id="{15A37565-FD06-4E40-85A0-407CCB6A3AA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97" name="Line 794">
          <a:extLst>
            <a:ext uri="{FF2B5EF4-FFF2-40B4-BE49-F238E27FC236}">
              <a16:creationId xmlns:a16="http://schemas.microsoft.com/office/drawing/2014/main" id="{EF773C36-A79D-4956-9DEA-A86DEBDE872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7998" name="Line 795">
          <a:extLst>
            <a:ext uri="{FF2B5EF4-FFF2-40B4-BE49-F238E27FC236}">
              <a16:creationId xmlns:a16="http://schemas.microsoft.com/office/drawing/2014/main" id="{33E7B46D-E9EA-47C9-A91C-76EABD9FCC6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7999" name="Line 796">
          <a:extLst>
            <a:ext uri="{FF2B5EF4-FFF2-40B4-BE49-F238E27FC236}">
              <a16:creationId xmlns:a16="http://schemas.microsoft.com/office/drawing/2014/main" id="{86AC5330-4EDD-4F99-9261-DDECC49A973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00" name="Line 797">
          <a:extLst>
            <a:ext uri="{FF2B5EF4-FFF2-40B4-BE49-F238E27FC236}">
              <a16:creationId xmlns:a16="http://schemas.microsoft.com/office/drawing/2014/main" id="{29A91F57-262A-4018-B1F5-A09932EF988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1" name="Line 798">
          <a:extLst>
            <a:ext uri="{FF2B5EF4-FFF2-40B4-BE49-F238E27FC236}">
              <a16:creationId xmlns:a16="http://schemas.microsoft.com/office/drawing/2014/main" id="{E97FE458-64B2-4A14-99DC-3511D508CD7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2" name="Line 799">
          <a:extLst>
            <a:ext uri="{FF2B5EF4-FFF2-40B4-BE49-F238E27FC236}">
              <a16:creationId xmlns:a16="http://schemas.microsoft.com/office/drawing/2014/main" id="{2D931F57-9B79-4C7B-9F39-6D77336226C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3" name="Line 800">
          <a:extLst>
            <a:ext uri="{FF2B5EF4-FFF2-40B4-BE49-F238E27FC236}">
              <a16:creationId xmlns:a16="http://schemas.microsoft.com/office/drawing/2014/main" id="{9DC7EFD2-8DAF-4BF1-98DF-BA90F3C9134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4" name="Line 801">
          <a:extLst>
            <a:ext uri="{FF2B5EF4-FFF2-40B4-BE49-F238E27FC236}">
              <a16:creationId xmlns:a16="http://schemas.microsoft.com/office/drawing/2014/main" id="{72583C44-064C-4772-BDAA-F01BEE42B52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5" name="Line 802">
          <a:extLst>
            <a:ext uri="{FF2B5EF4-FFF2-40B4-BE49-F238E27FC236}">
              <a16:creationId xmlns:a16="http://schemas.microsoft.com/office/drawing/2014/main" id="{138B35BD-1A06-4200-A63A-F985D2FCA26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6" name="Line 803">
          <a:extLst>
            <a:ext uri="{FF2B5EF4-FFF2-40B4-BE49-F238E27FC236}">
              <a16:creationId xmlns:a16="http://schemas.microsoft.com/office/drawing/2014/main" id="{570ABF7A-59C4-4861-8BB5-FFB3AE3EC19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7" name="Line 804">
          <a:extLst>
            <a:ext uri="{FF2B5EF4-FFF2-40B4-BE49-F238E27FC236}">
              <a16:creationId xmlns:a16="http://schemas.microsoft.com/office/drawing/2014/main" id="{243EF2AE-D463-4D07-9C31-F5ED886CA7F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8" name="Line 805">
          <a:extLst>
            <a:ext uri="{FF2B5EF4-FFF2-40B4-BE49-F238E27FC236}">
              <a16:creationId xmlns:a16="http://schemas.microsoft.com/office/drawing/2014/main" id="{65C883BE-5A29-49F6-BF42-9240C1BA6D0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09" name="Line 806">
          <a:extLst>
            <a:ext uri="{FF2B5EF4-FFF2-40B4-BE49-F238E27FC236}">
              <a16:creationId xmlns:a16="http://schemas.microsoft.com/office/drawing/2014/main" id="{CE539B29-8494-4B50-AD6C-7429B898264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10" name="Line 807">
          <a:extLst>
            <a:ext uri="{FF2B5EF4-FFF2-40B4-BE49-F238E27FC236}">
              <a16:creationId xmlns:a16="http://schemas.microsoft.com/office/drawing/2014/main" id="{42828151-C071-41A3-87BD-723E1AD452C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1" name="Line 808">
          <a:extLst>
            <a:ext uri="{FF2B5EF4-FFF2-40B4-BE49-F238E27FC236}">
              <a16:creationId xmlns:a16="http://schemas.microsoft.com/office/drawing/2014/main" id="{F17D3355-98C6-49CC-8FB8-1DA50726C8A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2" name="Line 809">
          <a:extLst>
            <a:ext uri="{FF2B5EF4-FFF2-40B4-BE49-F238E27FC236}">
              <a16:creationId xmlns:a16="http://schemas.microsoft.com/office/drawing/2014/main" id="{67721981-AFEC-49FA-95B3-D7CC6AF3D2E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3" name="Line 810">
          <a:extLst>
            <a:ext uri="{FF2B5EF4-FFF2-40B4-BE49-F238E27FC236}">
              <a16:creationId xmlns:a16="http://schemas.microsoft.com/office/drawing/2014/main" id="{EF655518-4E92-4884-8D65-67844AAB589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4" name="Line 811">
          <a:extLst>
            <a:ext uri="{FF2B5EF4-FFF2-40B4-BE49-F238E27FC236}">
              <a16:creationId xmlns:a16="http://schemas.microsoft.com/office/drawing/2014/main" id="{9CF2675E-E8C5-472E-8405-0A686D0FD28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5" name="Line 812">
          <a:extLst>
            <a:ext uri="{FF2B5EF4-FFF2-40B4-BE49-F238E27FC236}">
              <a16:creationId xmlns:a16="http://schemas.microsoft.com/office/drawing/2014/main" id="{F264523E-6FAC-4C2C-A73C-981A5CBB40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6" name="Line 813">
          <a:extLst>
            <a:ext uri="{FF2B5EF4-FFF2-40B4-BE49-F238E27FC236}">
              <a16:creationId xmlns:a16="http://schemas.microsoft.com/office/drawing/2014/main" id="{B3D0E46F-A604-4142-86C3-CB9C890F757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7" name="Line 814">
          <a:extLst>
            <a:ext uri="{FF2B5EF4-FFF2-40B4-BE49-F238E27FC236}">
              <a16:creationId xmlns:a16="http://schemas.microsoft.com/office/drawing/2014/main" id="{6FB81E01-840F-4F2A-ADAE-CB67BDC2E91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8" name="Line 815">
          <a:extLst>
            <a:ext uri="{FF2B5EF4-FFF2-40B4-BE49-F238E27FC236}">
              <a16:creationId xmlns:a16="http://schemas.microsoft.com/office/drawing/2014/main" id="{A037183D-1A0D-4DB9-BF0A-42BF59978DA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19" name="Line 816">
          <a:extLst>
            <a:ext uri="{FF2B5EF4-FFF2-40B4-BE49-F238E27FC236}">
              <a16:creationId xmlns:a16="http://schemas.microsoft.com/office/drawing/2014/main" id="{EE53AF38-06B5-420A-BDF2-C6D473EE04A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20" name="Line 817">
          <a:extLst>
            <a:ext uri="{FF2B5EF4-FFF2-40B4-BE49-F238E27FC236}">
              <a16:creationId xmlns:a16="http://schemas.microsoft.com/office/drawing/2014/main" id="{8651AA7D-5CEB-4692-91A3-CC8D75DFC14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1" name="Line 818">
          <a:extLst>
            <a:ext uri="{FF2B5EF4-FFF2-40B4-BE49-F238E27FC236}">
              <a16:creationId xmlns:a16="http://schemas.microsoft.com/office/drawing/2014/main" id="{883BF70F-92A8-440E-B3B5-8EF1C14C801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2" name="Line 819">
          <a:extLst>
            <a:ext uri="{FF2B5EF4-FFF2-40B4-BE49-F238E27FC236}">
              <a16:creationId xmlns:a16="http://schemas.microsoft.com/office/drawing/2014/main" id="{CCF98C08-02BE-4FA6-B20E-4B9899DEE9D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3" name="Line 820">
          <a:extLst>
            <a:ext uri="{FF2B5EF4-FFF2-40B4-BE49-F238E27FC236}">
              <a16:creationId xmlns:a16="http://schemas.microsoft.com/office/drawing/2014/main" id="{263C9966-D023-4A37-B891-44819F5FF00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4" name="Line 821">
          <a:extLst>
            <a:ext uri="{FF2B5EF4-FFF2-40B4-BE49-F238E27FC236}">
              <a16:creationId xmlns:a16="http://schemas.microsoft.com/office/drawing/2014/main" id="{F01F72B0-4C05-43C5-84C1-D09A4FD76E9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25" name="Line 822">
          <a:extLst>
            <a:ext uri="{FF2B5EF4-FFF2-40B4-BE49-F238E27FC236}">
              <a16:creationId xmlns:a16="http://schemas.microsoft.com/office/drawing/2014/main" id="{161E2EC0-C2EA-4A0A-9256-BB524F2D25B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26" name="Line 823">
          <a:extLst>
            <a:ext uri="{FF2B5EF4-FFF2-40B4-BE49-F238E27FC236}">
              <a16:creationId xmlns:a16="http://schemas.microsoft.com/office/drawing/2014/main" id="{CD6D6869-F2C2-42C6-A487-D5F7340FF02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7" name="Line 824">
          <a:extLst>
            <a:ext uri="{FF2B5EF4-FFF2-40B4-BE49-F238E27FC236}">
              <a16:creationId xmlns:a16="http://schemas.microsoft.com/office/drawing/2014/main" id="{E703B75E-DD8A-42BC-90F0-A6393DD224B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8" name="Line 825">
          <a:extLst>
            <a:ext uri="{FF2B5EF4-FFF2-40B4-BE49-F238E27FC236}">
              <a16:creationId xmlns:a16="http://schemas.microsoft.com/office/drawing/2014/main" id="{7B74298E-F916-4E43-8C53-DBF091BE7B6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29" name="Line 826">
          <a:extLst>
            <a:ext uri="{FF2B5EF4-FFF2-40B4-BE49-F238E27FC236}">
              <a16:creationId xmlns:a16="http://schemas.microsoft.com/office/drawing/2014/main" id="{EB68A7B1-87CD-4D26-B962-8733CCEEFBA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30" name="Line 827">
          <a:extLst>
            <a:ext uri="{FF2B5EF4-FFF2-40B4-BE49-F238E27FC236}">
              <a16:creationId xmlns:a16="http://schemas.microsoft.com/office/drawing/2014/main" id="{ABFBCEA9-2346-4C92-9ACD-AAFFDFE741D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31" name="Line 828">
          <a:extLst>
            <a:ext uri="{FF2B5EF4-FFF2-40B4-BE49-F238E27FC236}">
              <a16:creationId xmlns:a16="http://schemas.microsoft.com/office/drawing/2014/main" id="{3DEFFE90-A583-4285-90C6-2928A61DAA6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32" name="Line 829">
          <a:extLst>
            <a:ext uri="{FF2B5EF4-FFF2-40B4-BE49-F238E27FC236}">
              <a16:creationId xmlns:a16="http://schemas.microsoft.com/office/drawing/2014/main" id="{7D103F37-6868-4878-9D1D-6F43B2DD928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33" name="Line 830">
          <a:extLst>
            <a:ext uri="{FF2B5EF4-FFF2-40B4-BE49-F238E27FC236}">
              <a16:creationId xmlns:a16="http://schemas.microsoft.com/office/drawing/2014/main" id="{D9624417-2121-45C2-BFFF-E71190552A4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34" name="Line 831">
          <a:extLst>
            <a:ext uri="{FF2B5EF4-FFF2-40B4-BE49-F238E27FC236}">
              <a16:creationId xmlns:a16="http://schemas.microsoft.com/office/drawing/2014/main" id="{A047F93F-D15D-4917-8144-35D9ACFAF1E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35" name="Line 832">
          <a:extLst>
            <a:ext uri="{FF2B5EF4-FFF2-40B4-BE49-F238E27FC236}">
              <a16:creationId xmlns:a16="http://schemas.microsoft.com/office/drawing/2014/main" id="{C3CC68F5-E4C5-46E6-894E-C27094FFFFC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36" name="Line 833">
          <a:extLst>
            <a:ext uri="{FF2B5EF4-FFF2-40B4-BE49-F238E27FC236}">
              <a16:creationId xmlns:a16="http://schemas.microsoft.com/office/drawing/2014/main" id="{EB3B4EDB-4825-4D23-A1C4-607509466C8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37" name="Line 834">
          <a:extLst>
            <a:ext uri="{FF2B5EF4-FFF2-40B4-BE49-F238E27FC236}">
              <a16:creationId xmlns:a16="http://schemas.microsoft.com/office/drawing/2014/main" id="{EE25A7DA-711D-4338-89CD-E3B295D6A8E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38" name="Line 835">
          <a:extLst>
            <a:ext uri="{FF2B5EF4-FFF2-40B4-BE49-F238E27FC236}">
              <a16:creationId xmlns:a16="http://schemas.microsoft.com/office/drawing/2014/main" id="{98F646A3-6D16-4AC9-B062-38445A48B04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39" name="Line 836">
          <a:extLst>
            <a:ext uri="{FF2B5EF4-FFF2-40B4-BE49-F238E27FC236}">
              <a16:creationId xmlns:a16="http://schemas.microsoft.com/office/drawing/2014/main" id="{34EDED5E-9919-4981-8F83-676D7944560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40" name="Line 837">
          <a:extLst>
            <a:ext uri="{FF2B5EF4-FFF2-40B4-BE49-F238E27FC236}">
              <a16:creationId xmlns:a16="http://schemas.microsoft.com/office/drawing/2014/main" id="{4F2DD676-60E0-43FC-AF79-160AA6D3497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41" name="Line 838">
          <a:extLst>
            <a:ext uri="{FF2B5EF4-FFF2-40B4-BE49-F238E27FC236}">
              <a16:creationId xmlns:a16="http://schemas.microsoft.com/office/drawing/2014/main" id="{EF9E7F15-AF52-46DA-9DE6-49F34B87B40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42" name="Line 839">
          <a:extLst>
            <a:ext uri="{FF2B5EF4-FFF2-40B4-BE49-F238E27FC236}">
              <a16:creationId xmlns:a16="http://schemas.microsoft.com/office/drawing/2014/main" id="{CC8154C9-89C9-4698-A388-BD706ED8525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43" name="Line 840">
          <a:extLst>
            <a:ext uri="{FF2B5EF4-FFF2-40B4-BE49-F238E27FC236}">
              <a16:creationId xmlns:a16="http://schemas.microsoft.com/office/drawing/2014/main" id="{343C65AC-2F75-417A-802B-67D0E1077EC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44" name="Line 841">
          <a:extLst>
            <a:ext uri="{FF2B5EF4-FFF2-40B4-BE49-F238E27FC236}">
              <a16:creationId xmlns:a16="http://schemas.microsoft.com/office/drawing/2014/main" id="{404C4EC2-4A4F-4E2F-89C4-CF00C4CBDBB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45" name="Line 842">
          <a:extLst>
            <a:ext uri="{FF2B5EF4-FFF2-40B4-BE49-F238E27FC236}">
              <a16:creationId xmlns:a16="http://schemas.microsoft.com/office/drawing/2014/main" id="{E8D14280-E846-414B-AEAB-7CF364F5201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46" name="Line 843">
          <a:extLst>
            <a:ext uri="{FF2B5EF4-FFF2-40B4-BE49-F238E27FC236}">
              <a16:creationId xmlns:a16="http://schemas.microsoft.com/office/drawing/2014/main" id="{9B1A4A96-E4D6-4D5D-9A47-BEFEDD9E150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47" name="Line 844">
          <a:extLst>
            <a:ext uri="{FF2B5EF4-FFF2-40B4-BE49-F238E27FC236}">
              <a16:creationId xmlns:a16="http://schemas.microsoft.com/office/drawing/2014/main" id="{E53C26C1-3E50-4ECC-966D-0CB7550F093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48" name="Line 845">
          <a:extLst>
            <a:ext uri="{FF2B5EF4-FFF2-40B4-BE49-F238E27FC236}">
              <a16:creationId xmlns:a16="http://schemas.microsoft.com/office/drawing/2014/main" id="{A160C362-511E-4C28-9080-F4C696208A7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49" name="Line 846">
          <a:extLst>
            <a:ext uri="{FF2B5EF4-FFF2-40B4-BE49-F238E27FC236}">
              <a16:creationId xmlns:a16="http://schemas.microsoft.com/office/drawing/2014/main" id="{BB28A0FB-36D3-40FC-ACF1-B3C3E6B92E5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0" name="Line 847">
          <a:extLst>
            <a:ext uri="{FF2B5EF4-FFF2-40B4-BE49-F238E27FC236}">
              <a16:creationId xmlns:a16="http://schemas.microsoft.com/office/drawing/2014/main" id="{B2B0ABAB-9F72-48D6-9704-4786DB93BBC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1" name="Line 848">
          <a:extLst>
            <a:ext uri="{FF2B5EF4-FFF2-40B4-BE49-F238E27FC236}">
              <a16:creationId xmlns:a16="http://schemas.microsoft.com/office/drawing/2014/main" id="{68956B8B-F200-403A-94A1-662D3C78266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2" name="Line 849">
          <a:extLst>
            <a:ext uri="{FF2B5EF4-FFF2-40B4-BE49-F238E27FC236}">
              <a16:creationId xmlns:a16="http://schemas.microsoft.com/office/drawing/2014/main" id="{D6EEDBB5-5173-4BDF-9196-75167024174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53" name="Line 850">
          <a:extLst>
            <a:ext uri="{FF2B5EF4-FFF2-40B4-BE49-F238E27FC236}">
              <a16:creationId xmlns:a16="http://schemas.microsoft.com/office/drawing/2014/main" id="{25BAFE36-CF0B-4468-9F26-A508B05A271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54" name="Line 851">
          <a:extLst>
            <a:ext uri="{FF2B5EF4-FFF2-40B4-BE49-F238E27FC236}">
              <a16:creationId xmlns:a16="http://schemas.microsoft.com/office/drawing/2014/main" id="{B54794B4-0995-4A49-B768-49B2FF76847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5" name="Line 852">
          <a:extLst>
            <a:ext uri="{FF2B5EF4-FFF2-40B4-BE49-F238E27FC236}">
              <a16:creationId xmlns:a16="http://schemas.microsoft.com/office/drawing/2014/main" id="{4CCE6FF0-0386-4AEA-A2BD-44B44400583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6" name="Line 853">
          <a:extLst>
            <a:ext uri="{FF2B5EF4-FFF2-40B4-BE49-F238E27FC236}">
              <a16:creationId xmlns:a16="http://schemas.microsoft.com/office/drawing/2014/main" id="{F2654E7E-BA2C-4589-8601-FEB71A99E4F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7" name="Line 854">
          <a:extLst>
            <a:ext uri="{FF2B5EF4-FFF2-40B4-BE49-F238E27FC236}">
              <a16:creationId xmlns:a16="http://schemas.microsoft.com/office/drawing/2014/main" id="{7AC90783-82C3-4F6A-8F44-144D766C0FC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58" name="Line 855">
          <a:extLst>
            <a:ext uri="{FF2B5EF4-FFF2-40B4-BE49-F238E27FC236}">
              <a16:creationId xmlns:a16="http://schemas.microsoft.com/office/drawing/2014/main" id="{59082BBF-345A-47D8-A75D-FF24DA06AD5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59" name="Line 856">
          <a:extLst>
            <a:ext uri="{FF2B5EF4-FFF2-40B4-BE49-F238E27FC236}">
              <a16:creationId xmlns:a16="http://schemas.microsoft.com/office/drawing/2014/main" id="{90CF055E-EF8B-4BFD-AAFC-5F91626E15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60" name="Line 857">
          <a:extLst>
            <a:ext uri="{FF2B5EF4-FFF2-40B4-BE49-F238E27FC236}">
              <a16:creationId xmlns:a16="http://schemas.microsoft.com/office/drawing/2014/main" id="{D330C57C-083A-48CB-98BC-9FA04446EFC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61" name="Line 858">
          <a:extLst>
            <a:ext uri="{FF2B5EF4-FFF2-40B4-BE49-F238E27FC236}">
              <a16:creationId xmlns:a16="http://schemas.microsoft.com/office/drawing/2014/main" id="{4F33F7FB-EA83-4D46-8870-6C6B919675F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62" name="Line 859">
          <a:extLst>
            <a:ext uri="{FF2B5EF4-FFF2-40B4-BE49-F238E27FC236}">
              <a16:creationId xmlns:a16="http://schemas.microsoft.com/office/drawing/2014/main" id="{84099FA0-35AA-444D-A829-7EF331D8DA9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63" name="Line 860">
          <a:extLst>
            <a:ext uri="{FF2B5EF4-FFF2-40B4-BE49-F238E27FC236}">
              <a16:creationId xmlns:a16="http://schemas.microsoft.com/office/drawing/2014/main" id="{1E398AFC-1178-4509-8980-E8A57A269D8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64" name="Line 861">
          <a:extLst>
            <a:ext uri="{FF2B5EF4-FFF2-40B4-BE49-F238E27FC236}">
              <a16:creationId xmlns:a16="http://schemas.microsoft.com/office/drawing/2014/main" id="{4139F213-9C15-4CAD-A776-C0132188E2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65" name="Line 862">
          <a:extLst>
            <a:ext uri="{FF2B5EF4-FFF2-40B4-BE49-F238E27FC236}">
              <a16:creationId xmlns:a16="http://schemas.microsoft.com/office/drawing/2014/main" id="{84D8E9B5-D65C-41E0-A4A0-EC99C0AAD99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66" name="Line 863">
          <a:extLst>
            <a:ext uri="{FF2B5EF4-FFF2-40B4-BE49-F238E27FC236}">
              <a16:creationId xmlns:a16="http://schemas.microsoft.com/office/drawing/2014/main" id="{A67F7645-0D50-483C-B5F8-683E13F342C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67" name="Line 864">
          <a:extLst>
            <a:ext uri="{FF2B5EF4-FFF2-40B4-BE49-F238E27FC236}">
              <a16:creationId xmlns:a16="http://schemas.microsoft.com/office/drawing/2014/main" id="{510BFA4A-67DD-4BE6-A67E-4054113267E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68" name="Line 865">
          <a:extLst>
            <a:ext uri="{FF2B5EF4-FFF2-40B4-BE49-F238E27FC236}">
              <a16:creationId xmlns:a16="http://schemas.microsoft.com/office/drawing/2014/main" id="{6EC66497-7D48-4C75-BC25-7A39667DDDB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69" name="Line 866">
          <a:extLst>
            <a:ext uri="{FF2B5EF4-FFF2-40B4-BE49-F238E27FC236}">
              <a16:creationId xmlns:a16="http://schemas.microsoft.com/office/drawing/2014/main" id="{E2D4E6B7-3E06-45F6-93BF-0BD5EBFD8A1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70" name="Line 867">
          <a:extLst>
            <a:ext uri="{FF2B5EF4-FFF2-40B4-BE49-F238E27FC236}">
              <a16:creationId xmlns:a16="http://schemas.microsoft.com/office/drawing/2014/main" id="{527D2ADA-76D5-40C1-B97D-02BE4BD7127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71" name="Line 868">
          <a:extLst>
            <a:ext uri="{FF2B5EF4-FFF2-40B4-BE49-F238E27FC236}">
              <a16:creationId xmlns:a16="http://schemas.microsoft.com/office/drawing/2014/main" id="{37181B0F-64B4-403B-9F46-663DCAF116E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72" name="Line 869">
          <a:extLst>
            <a:ext uri="{FF2B5EF4-FFF2-40B4-BE49-F238E27FC236}">
              <a16:creationId xmlns:a16="http://schemas.microsoft.com/office/drawing/2014/main" id="{D7506E70-CC95-4F0E-90DB-92FA2CAD102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73" name="Line 870">
          <a:extLst>
            <a:ext uri="{FF2B5EF4-FFF2-40B4-BE49-F238E27FC236}">
              <a16:creationId xmlns:a16="http://schemas.microsoft.com/office/drawing/2014/main" id="{D7696E1B-5C8E-44FC-93E5-A4DB3B2FA2C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74" name="Line 871">
          <a:extLst>
            <a:ext uri="{FF2B5EF4-FFF2-40B4-BE49-F238E27FC236}">
              <a16:creationId xmlns:a16="http://schemas.microsoft.com/office/drawing/2014/main" id="{CBE71EE4-3C07-422A-8F40-9EE38BCF495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75" name="Line 872">
          <a:extLst>
            <a:ext uri="{FF2B5EF4-FFF2-40B4-BE49-F238E27FC236}">
              <a16:creationId xmlns:a16="http://schemas.microsoft.com/office/drawing/2014/main" id="{A62986AB-505E-467D-9239-D8B2E8E7872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76" name="Line 873">
          <a:extLst>
            <a:ext uri="{FF2B5EF4-FFF2-40B4-BE49-F238E27FC236}">
              <a16:creationId xmlns:a16="http://schemas.microsoft.com/office/drawing/2014/main" id="{F682C568-0328-4E7E-8F28-A298E9B6FC9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77" name="Line 874">
          <a:extLst>
            <a:ext uri="{FF2B5EF4-FFF2-40B4-BE49-F238E27FC236}">
              <a16:creationId xmlns:a16="http://schemas.microsoft.com/office/drawing/2014/main" id="{738A9076-573C-4F84-A485-A3A9D96E8E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78" name="Line 875">
          <a:extLst>
            <a:ext uri="{FF2B5EF4-FFF2-40B4-BE49-F238E27FC236}">
              <a16:creationId xmlns:a16="http://schemas.microsoft.com/office/drawing/2014/main" id="{063BD12B-8E14-422C-A237-17B52F6D756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79" name="Line 876">
          <a:extLst>
            <a:ext uri="{FF2B5EF4-FFF2-40B4-BE49-F238E27FC236}">
              <a16:creationId xmlns:a16="http://schemas.microsoft.com/office/drawing/2014/main" id="{84172746-9FB2-40F9-AE1A-F726B956AD9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80" name="Line 877">
          <a:extLst>
            <a:ext uri="{FF2B5EF4-FFF2-40B4-BE49-F238E27FC236}">
              <a16:creationId xmlns:a16="http://schemas.microsoft.com/office/drawing/2014/main" id="{1BFDCF0D-A7DF-485D-9A24-8A2B4670225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81" name="Line 878">
          <a:extLst>
            <a:ext uri="{FF2B5EF4-FFF2-40B4-BE49-F238E27FC236}">
              <a16:creationId xmlns:a16="http://schemas.microsoft.com/office/drawing/2014/main" id="{AB629A9D-B56B-43F8-A70F-45E33E559AF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82" name="Line 879">
          <a:extLst>
            <a:ext uri="{FF2B5EF4-FFF2-40B4-BE49-F238E27FC236}">
              <a16:creationId xmlns:a16="http://schemas.microsoft.com/office/drawing/2014/main" id="{FFF5094E-124E-4913-9224-F9F11E24947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83" name="Line 880">
          <a:extLst>
            <a:ext uri="{FF2B5EF4-FFF2-40B4-BE49-F238E27FC236}">
              <a16:creationId xmlns:a16="http://schemas.microsoft.com/office/drawing/2014/main" id="{5192EE2E-D876-40DA-B292-16725B792D0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84" name="Line 881">
          <a:extLst>
            <a:ext uri="{FF2B5EF4-FFF2-40B4-BE49-F238E27FC236}">
              <a16:creationId xmlns:a16="http://schemas.microsoft.com/office/drawing/2014/main" id="{B75AD0EE-5ABC-4657-8EDB-EBC4EDC1CD0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85" name="Line 882">
          <a:extLst>
            <a:ext uri="{FF2B5EF4-FFF2-40B4-BE49-F238E27FC236}">
              <a16:creationId xmlns:a16="http://schemas.microsoft.com/office/drawing/2014/main" id="{76EACFF5-3EB0-4990-AB7D-870F2C3A5A5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86" name="Line 883">
          <a:extLst>
            <a:ext uri="{FF2B5EF4-FFF2-40B4-BE49-F238E27FC236}">
              <a16:creationId xmlns:a16="http://schemas.microsoft.com/office/drawing/2014/main" id="{17E2E2B4-69E6-4358-8D67-F9907F92570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87" name="Line 884">
          <a:extLst>
            <a:ext uri="{FF2B5EF4-FFF2-40B4-BE49-F238E27FC236}">
              <a16:creationId xmlns:a16="http://schemas.microsoft.com/office/drawing/2014/main" id="{6CF4398F-3C02-4BD6-86FF-9667C233F9A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88" name="Line 885">
          <a:extLst>
            <a:ext uri="{FF2B5EF4-FFF2-40B4-BE49-F238E27FC236}">
              <a16:creationId xmlns:a16="http://schemas.microsoft.com/office/drawing/2014/main" id="{7F7EE775-EDCF-4D98-ABE1-D66384B9520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89" name="Line 886">
          <a:extLst>
            <a:ext uri="{FF2B5EF4-FFF2-40B4-BE49-F238E27FC236}">
              <a16:creationId xmlns:a16="http://schemas.microsoft.com/office/drawing/2014/main" id="{AD211D7B-1DC4-40C2-93ED-1D17ED6E9ED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90" name="Line 887">
          <a:extLst>
            <a:ext uri="{FF2B5EF4-FFF2-40B4-BE49-F238E27FC236}">
              <a16:creationId xmlns:a16="http://schemas.microsoft.com/office/drawing/2014/main" id="{BDA28955-E684-4FA6-8E33-C9945E7F814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91" name="Line 888">
          <a:extLst>
            <a:ext uri="{FF2B5EF4-FFF2-40B4-BE49-F238E27FC236}">
              <a16:creationId xmlns:a16="http://schemas.microsoft.com/office/drawing/2014/main" id="{E87BBEC6-2305-4508-A1BF-A885604874C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92" name="Line 889">
          <a:extLst>
            <a:ext uri="{FF2B5EF4-FFF2-40B4-BE49-F238E27FC236}">
              <a16:creationId xmlns:a16="http://schemas.microsoft.com/office/drawing/2014/main" id="{6CD8B63F-9F91-47F2-BCC1-CC214457BC3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93" name="Line 890">
          <a:extLst>
            <a:ext uri="{FF2B5EF4-FFF2-40B4-BE49-F238E27FC236}">
              <a16:creationId xmlns:a16="http://schemas.microsoft.com/office/drawing/2014/main" id="{4E94C939-6C42-4C1B-B5A4-3283AF94874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94" name="Line 891">
          <a:extLst>
            <a:ext uri="{FF2B5EF4-FFF2-40B4-BE49-F238E27FC236}">
              <a16:creationId xmlns:a16="http://schemas.microsoft.com/office/drawing/2014/main" id="{2558C644-5E21-4FCD-B4FF-AA71FAEC8D5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95" name="Line 892">
          <a:extLst>
            <a:ext uri="{FF2B5EF4-FFF2-40B4-BE49-F238E27FC236}">
              <a16:creationId xmlns:a16="http://schemas.microsoft.com/office/drawing/2014/main" id="{78D0656A-F22D-4AED-BAE7-F7ABEC73F21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96" name="Line 893">
          <a:extLst>
            <a:ext uri="{FF2B5EF4-FFF2-40B4-BE49-F238E27FC236}">
              <a16:creationId xmlns:a16="http://schemas.microsoft.com/office/drawing/2014/main" id="{A1B4E5AF-8F22-48A1-83B5-6A09E9A85B0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97" name="Line 894">
          <a:extLst>
            <a:ext uri="{FF2B5EF4-FFF2-40B4-BE49-F238E27FC236}">
              <a16:creationId xmlns:a16="http://schemas.microsoft.com/office/drawing/2014/main" id="{B18E1418-8713-4886-9FF4-D917454C358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098" name="Line 895">
          <a:extLst>
            <a:ext uri="{FF2B5EF4-FFF2-40B4-BE49-F238E27FC236}">
              <a16:creationId xmlns:a16="http://schemas.microsoft.com/office/drawing/2014/main" id="{4E2A0C36-1599-4D54-A859-869C5CB661F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099" name="Line 896">
          <a:extLst>
            <a:ext uri="{FF2B5EF4-FFF2-40B4-BE49-F238E27FC236}">
              <a16:creationId xmlns:a16="http://schemas.microsoft.com/office/drawing/2014/main" id="{C208DC1A-6E65-46A7-8BBE-5DA4C825685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00" name="Line 897">
          <a:extLst>
            <a:ext uri="{FF2B5EF4-FFF2-40B4-BE49-F238E27FC236}">
              <a16:creationId xmlns:a16="http://schemas.microsoft.com/office/drawing/2014/main" id="{651E30D8-8224-418E-A29B-F5D7FF92EA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01" name="Line 898">
          <a:extLst>
            <a:ext uri="{FF2B5EF4-FFF2-40B4-BE49-F238E27FC236}">
              <a16:creationId xmlns:a16="http://schemas.microsoft.com/office/drawing/2014/main" id="{D74EF489-33C2-43D8-A5F4-69277911FD9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02" name="Line 899">
          <a:extLst>
            <a:ext uri="{FF2B5EF4-FFF2-40B4-BE49-F238E27FC236}">
              <a16:creationId xmlns:a16="http://schemas.microsoft.com/office/drawing/2014/main" id="{017DAE96-0259-48E1-B0B3-A9C47F12C74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03" name="Line 900">
          <a:extLst>
            <a:ext uri="{FF2B5EF4-FFF2-40B4-BE49-F238E27FC236}">
              <a16:creationId xmlns:a16="http://schemas.microsoft.com/office/drawing/2014/main" id="{176D53C3-371D-4D79-9C64-D9FCFD40637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04" name="Line 901">
          <a:extLst>
            <a:ext uri="{FF2B5EF4-FFF2-40B4-BE49-F238E27FC236}">
              <a16:creationId xmlns:a16="http://schemas.microsoft.com/office/drawing/2014/main" id="{61D158D6-1023-45FF-B19D-250A8AA8BCE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05" name="Line 902">
          <a:extLst>
            <a:ext uri="{FF2B5EF4-FFF2-40B4-BE49-F238E27FC236}">
              <a16:creationId xmlns:a16="http://schemas.microsoft.com/office/drawing/2014/main" id="{1DF3290F-8151-47CA-A83B-D165EA930A5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06" name="Line 903">
          <a:extLst>
            <a:ext uri="{FF2B5EF4-FFF2-40B4-BE49-F238E27FC236}">
              <a16:creationId xmlns:a16="http://schemas.microsoft.com/office/drawing/2014/main" id="{F1EFB2A2-4488-4EA3-80E4-EBD85332D1B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07" name="Line 904">
          <a:extLst>
            <a:ext uri="{FF2B5EF4-FFF2-40B4-BE49-F238E27FC236}">
              <a16:creationId xmlns:a16="http://schemas.microsoft.com/office/drawing/2014/main" id="{791F48E5-F007-46FC-84FF-E2CA07883C2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08" name="Line 905">
          <a:extLst>
            <a:ext uri="{FF2B5EF4-FFF2-40B4-BE49-F238E27FC236}">
              <a16:creationId xmlns:a16="http://schemas.microsoft.com/office/drawing/2014/main" id="{73F1EB3A-68F3-4A0A-8FF7-E7DC1E0E802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09" name="Line 906">
          <a:extLst>
            <a:ext uri="{FF2B5EF4-FFF2-40B4-BE49-F238E27FC236}">
              <a16:creationId xmlns:a16="http://schemas.microsoft.com/office/drawing/2014/main" id="{7C3700D1-CB1F-44DA-9A86-6EC2373FBAA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10" name="Line 907">
          <a:extLst>
            <a:ext uri="{FF2B5EF4-FFF2-40B4-BE49-F238E27FC236}">
              <a16:creationId xmlns:a16="http://schemas.microsoft.com/office/drawing/2014/main" id="{C9C61C97-CDED-4F3E-A39C-AC0EF646479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11" name="Line 908">
          <a:extLst>
            <a:ext uri="{FF2B5EF4-FFF2-40B4-BE49-F238E27FC236}">
              <a16:creationId xmlns:a16="http://schemas.microsoft.com/office/drawing/2014/main" id="{6F19E379-A3EC-4080-8C24-65D94584C7E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12" name="Line 909">
          <a:extLst>
            <a:ext uri="{FF2B5EF4-FFF2-40B4-BE49-F238E27FC236}">
              <a16:creationId xmlns:a16="http://schemas.microsoft.com/office/drawing/2014/main" id="{893FDF8D-60A4-4C28-8870-6C4DC7288F4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13" name="Line 910">
          <a:extLst>
            <a:ext uri="{FF2B5EF4-FFF2-40B4-BE49-F238E27FC236}">
              <a16:creationId xmlns:a16="http://schemas.microsoft.com/office/drawing/2014/main" id="{31B2DDED-FD5A-4E18-8632-45CFF370F77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14" name="Line 911">
          <a:extLst>
            <a:ext uri="{FF2B5EF4-FFF2-40B4-BE49-F238E27FC236}">
              <a16:creationId xmlns:a16="http://schemas.microsoft.com/office/drawing/2014/main" id="{D6D9EEF4-0795-4C38-AB0A-CAEE7C9F5D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15" name="Line 912">
          <a:extLst>
            <a:ext uri="{FF2B5EF4-FFF2-40B4-BE49-F238E27FC236}">
              <a16:creationId xmlns:a16="http://schemas.microsoft.com/office/drawing/2014/main" id="{F422F823-30E4-4617-8B7B-5B31815B038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16" name="Line 913">
          <a:extLst>
            <a:ext uri="{FF2B5EF4-FFF2-40B4-BE49-F238E27FC236}">
              <a16:creationId xmlns:a16="http://schemas.microsoft.com/office/drawing/2014/main" id="{573E10A4-76F7-497A-A4F8-F8E80E84063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17" name="Line 914">
          <a:extLst>
            <a:ext uri="{FF2B5EF4-FFF2-40B4-BE49-F238E27FC236}">
              <a16:creationId xmlns:a16="http://schemas.microsoft.com/office/drawing/2014/main" id="{3B0C34CF-DB3B-4BB8-8ECA-9BF6E1FBBC2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18" name="Line 915">
          <a:extLst>
            <a:ext uri="{FF2B5EF4-FFF2-40B4-BE49-F238E27FC236}">
              <a16:creationId xmlns:a16="http://schemas.microsoft.com/office/drawing/2014/main" id="{01BB4D68-B157-476E-9827-AEAB8DBD8BE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19" name="Line 916">
          <a:extLst>
            <a:ext uri="{FF2B5EF4-FFF2-40B4-BE49-F238E27FC236}">
              <a16:creationId xmlns:a16="http://schemas.microsoft.com/office/drawing/2014/main" id="{414DE07A-9F9B-4DCE-84D2-33AB4F3D574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20" name="Line 917">
          <a:extLst>
            <a:ext uri="{FF2B5EF4-FFF2-40B4-BE49-F238E27FC236}">
              <a16:creationId xmlns:a16="http://schemas.microsoft.com/office/drawing/2014/main" id="{B53A8BE5-951C-4C49-A419-DD575FC5050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21" name="Line 918">
          <a:extLst>
            <a:ext uri="{FF2B5EF4-FFF2-40B4-BE49-F238E27FC236}">
              <a16:creationId xmlns:a16="http://schemas.microsoft.com/office/drawing/2014/main" id="{12B1FCCA-94F7-414B-B07D-BC2DBF37FC2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22" name="Line 919">
          <a:extLst>
            <a:ext uri="{FF2B5EF4-FFF2-40B4-BE49-F238E27FC236}">
              <a16:creationId xmlns:a16="http://schemas.microsoft.com/office/drawing/2014/main" id="{50DFA179-8CE5-4835-956C-BF6D558DF31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23" name="Line 920">
          <a:extLst>
            <a:ext uri="{FF2B5EF4-FFF2-40B4-BE49-F238E27FC236}">
              <a16:creationId xmlns:a16="http://schemas.microsoft.com/office/drawing/2014/main" id="{F745B3F0-3E10-4418-9B9A-F4A7DD98DAE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24" name="Line 921">
          <a:extLst>
            <a:ext uri="{FF2B5EF4-FFF2-40B4-BE49-F238E27FC236}">
              <a16:creationId xmlns:a16="http://schemas.microsoft.com/office/drawing/2014/main" id="{E980D78B-0286-4C9F-BBFA-68B1EC63004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25" name="Line 922">
          <a:extLst>
            <a:ext uri="{FF2B5EF4-FFF2-40B4-BE49-F238E27FC236}">
              <a16:creationId xmlns:a16="http://schemas.microsoft.com/office/drawing/2014/main" id="{BAC5ACFA-8ACA-4369-8ADF-6A0A13F34B3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26" name="Line 923">
          <a:extLst>
            <a:ext uri="{FF2B5EF4-FFF2-40B4-BE49-F238E27FC236}">
              <a16:creationId xmlns:a16="http://schemas.microsoft.com/office/drawing/2014/main" id="{B7EDCB0B-B812-4AC4-BC05-3E0FF7C325E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27" name="Line 924">
          <a:extLst>
            <a:ext uri="{FF2B5EF4-FFF2-40B4-BE49-F238E27FC236}">
              <a16:creationId xmlns:a16="http://schemas.microsoft.com/office/drawing/2014/main" id="{BAA6FCCE-5846-40A0-9CC4-900D8C55114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128" name="Line 925">
          <a:extLst>
            <a:ext uri="{FF2B5EF4-FFF2-40B4-BE49-F238E27FC236}">
              <a16:creationId xmlns:a16="http://schemas.microsoft.com/office/drawing/2014/main" id="{CBAD5DCF-3C66-4A25-837C-185719BD4CC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29" name="Line 926">
          <a:extLst>
            <a:ext uri="{FF2B5EF4-FFF2-40B4-BE49-F238E27FC236}">
              <a16:creationId xmlns:a16="http://schemas.microsoft.com/office/drawing/2014/main" id="{2AF283D9-E2DD-4A2B-9911-2368AE515EC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130" name="Line 927">
          <a:extLst>
            <a:ext uri="{FF2B5EF4-FFF2-40B4-BE49-F238E27FC236}">
              <a16:creationId xmlns:a16="http://schemas.microsoft.com/office/drawing/2014/main" id="{A331BFA5-5C4E-4EA7-A230-51F7D972200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1" name="Line 932">
          <a:extLst>
            <a:ext uri="{FF2B5EF4-FFF2-40B4-BE49-F238E27FC236}">
              <a16:creationId xmlns:a16="http://schemas.microsoft.com/office/drawing/2014/main" id="{4AF526A1-789D-4D73-A9B6-D6BA2BC77C0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2" name="Line 933">
          <a:extLst>
            <a:ext uri="{FF2B5EF4-FFF2-40B4-BE49-F238E27FC236}">
              <a16:creationId xmlns:a16="http://schemas.microsoft.com/office/drawing/2014/main" id="{42C55537-7567-4CA4-8CC9-3333CBBCAFD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3" name="Line 934">
          <a:extLst>
            <a:ext uri="{FF2B5EF4-FFF2-40B4-BE49-F238E27FC236}">
              <a16:creationId xmlns:a16="http://schemas.microsoft.com/office/drawing/2014/main" id="{70755C30-06B2-4553-A37E-50A56C0F67B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4" name="Line 935">
          <a:extLst>
            <a:ext uri="{FF2B5EF4-FFF2-40B4-BE49-F238E27FC236}">
              <a16:creationId xmlns:a16="http://schemas.microsoft.com/office/drawing/2014/main" id="{82ABD339-CCD6-48D2-B1B5-FCEF2EDEE61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5" name="Line 936">
          <a:extLst>
            <a:ext uri="{FF2B5EF4-FFF2-40B4-BE49-F238E27FC236}">
              <a16:creationId xmlns:a16="http://schemas.microsoft.com/office/drawing/2014/main" id="{EE8987DF-3283-4CE3-869F-65708F9EE7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6" name="Line 937">
          <a:extLst>
            <a:ext uri="{FF2B5EF4-FFF2-40B4-BE49-F238E27FC236}">
              <a16:creationId xmlns:a16="http://schemas.microsoft.com/office/drawing/2014/main" id="{A7A0C0F9-AFC3-4572-B189-CA40529179E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7" name="Line 938">
          <a:extLst>
            <a:ext uri="{FF2B5EF4-FFF2-40B4-BE49-F238E27FC236}">
              <a16:creationId xmlns:a16="http://schemas.microsoft.com/office/drawing/2014/main" id="{8BF671FF-E11E-444A-AD83-A1336251F47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8" name="Line 939">
          <a:extLst>
            <a:ext uri="{FF2B5EF4-FFF2-40B4-BE49-F238E27FC236}">
              <a16:creationId xmlns:a16="http://schemas.microsoft.com/office/drawing/2014/main" id="{D861D8E1-5E48-47C2-9089-54714C9567F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39" name="Line 940">
          <a:extLst>
            <a:ext uri="{FF2B5EF4-FFF2-40B4-BE49-F238E27FC236}">
              <a16:creationId xmlns:a16="http://schemas.microsoft.com/office/drawing/2014/main" id="{E03A42A1-775A-4BC6-A964-D7CCBE889F1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0" name="Line 941">
          <a:extLst>
            <a:ext uri="{FF2B5EF4-FFF2-40B4-BE49-F238E27FC236}">
              <a16:creationId xmlns:a16="http://schemas.microsoft.com/office/drawing/2014/main" id="{DF190AEE-1133-4433-99E9-CB1E37334A9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1" name="Line 942">
          <a:extLst>
            <a:ext uri="{FF2B5EF4-FFF2-40B4-BE49-F238E27FC236}">
              <a16:creationId xmlns:a16="http://schemas.microsoft.com/office/drawing/2014/main" id="{991017B3-1145-4147-AACA-178313737EE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2" name="Line 943">
          <a:extLst>
            <a:ext uri="{FF2B5EF4-FFF2-40B4-BE49-F238E27FC236}">
              <a16:creationId xmlns:a16="http://schemas.microsoft.com/office/drawing/2014/main" id="{3DA60D6B-D1A9-4DCF-A855-E2CCD3D31AA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3" name="Line 944">
          <a:extLst>
            <a:ext uri="{FF2B5EF4-FFF2-40B4-BE49-F238E27FC236}">
              <a16:creationId xmlns:a16="http://schemas.microsoft.com/office/drawing/2014/main" id="{89A4CF9A-7AD9-4C73-9548-F146AEA74C6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4" name="Line 945">
          <a:extLst>
            <a:ext uri="{FF2B5EF4-FFF2-40B4-BE49-F238E27FC236}">
              <a16:creationId xmlns:a16="http://schemas.microsoft.com/office/drawing/2014/main" id="{D6725546-8576-40D6-8BE3-3B1B7185EB7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5" name="Line 946">
          <a:extLst>
            <a:ext uri="{FF2B5EF4-FFF2-40B4-BE49-F238E27FC236}">
              <a16:creationId xmlns:a16="http://schemas.microsoft.com/office/drawing/2014/main" id="{BC9C1431-7B65-4E22-B1FD-B0C8ABFA84C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6" name="Line 947">
          <a:extLst>
            <a:ext uri="{FF2B5EF4-FFF2-40B4-BE49-F238E27FC236}">
              <a16:creationId xmlns:a16="http://schemas.microsoft.com/office/drawing/2014/main" id="{C5F09600-CEED-434B-9890-86F036895F3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7" name="Line 948">
          <a:extLst>
            <a:ext uri="{FF2B5EF4-FFF2-40B4-BE49-F238E27FC236}">
              <a16:creationId xmlns:a16="http://schemas.microsoft.com/office/drawing/2014/main" id="{2C7924C5-E294-4675-AD9F-3EC4629FC9D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8" name="Line 949">
          <a:extLst>
            <a:ext uri="{FF2B5EF4-FFF2-40B4-BE49-F238E27FC236}">
              <a16:creationId xmlns:a16="http://schemas.microsoft.com/office/drawing/2014/main" id="{4719E52F-BC5F-43A1-9999-367822AD4BD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49" name="Line 950">
          <a:extLst>
            <a:ext uri="{FF2B5EF4-FFF2-40B4-BE49-F238E27FC236}">
              <a16:creationId xmlns:a16="http://schemas.microsoft.com/office/drawing/2014/main" id="{C24DA898-CD70-45F4-8D63-5409A1DD25B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0" name="Line 951">
          <a:extLst>
            <a:ext uri="{FF2B5EF4-FFF2-40B4-BE49-F238E27FC236}">
              <a16:creationId xmlns:a16="http://schemas.microsoft.com/office/drawing/2014/main" id="{B1C52C6F-804D-4031-A7BA-391E8A3E100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1" name="Line 952">
          <a:extLst>
            <a:ext uri="{FF2B5EF4-FFF2-40B4-BE49-F238E27FC236}">
              <a16:creationId xmlns:a16="http://schemas.microsoft.com/office/drawing/2014/main" id="{67CBAAC1-EE1B-45C7-9469-D3C98A98A84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2" name="Line 953">
          <a:extLst>
            <a:ext uri="{FF2B5EF4-FFF2-40B4-BE49-F238E27FC236}">
              <a16:creationId xmlns:a16="http://schemas.microsoft.com/office/drawing/2014/main" id="{4655E0E0-6DB6-4B2B-92BD-B9D864CBBE9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3" name="Line 954">
          <a:extLst>
            <a:ext uri="{FF2B5EF4-FFF2-40B4-BE49-F238E27FC236}">
              <a16:creationId xmlns:a16="http://schemas.microsoft.com/office/drawing/2014/main" id="{B746AA58-D2D3-4A1B-A2CA-3A9133FE76F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4" name="Line 955">
          <a:extLst>
            <a:ext uri="{FF2B5EF4-FFF2-40B4-BE49-F238E27FC236}">
              <a16:creationId xmlns:a16="http://schemas.microsoft.com/office/drawing/2014/main" id="{22D9A2BD-DF25-4432-B77D-F1A1AB97338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5" name="Line 957">
          <a:extLst>
            <a:ext uri="{FF2B5EF4-FFF2-40B4-BE49-F238E27FC236}">
              <a16:creationId xmlns:a16="http://schemas.microsoft.com/office/drawing/2014/main" id="{C29837D2-D871-4FF1-B177-825D7BA2D6A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6" name="Line 958">
          <a:extLst>
            <a:ext uri="{FF2B5EF4-FFF2-40B4-BE49-F238E27FC236}">
              <a16:creationId xmlns:a16="http://schemas.microsoft.com/office/drawing/2014/main" id="{B32D591A-525C-4213-B189-48BD83E7134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7" name="Line 959">
          <a:extLst>
            <a:ext uri="{FF2B5EF4-FFF2-40B4-BE49-F238E27FC236}">
              <a16:creationId xmlns:a16="http://schemas.microsoft.com/office/drawing/2014/main" id="{67B341E8-1356-40D8-B225-B33B0C28C88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8" name="Line 960">
          <a:extLst>
            <a:ext uri="{FF2B5EF4-FFF2-40B4-BE49-F238E27FC236}">
              <a16:creationId xmlns:a16="http://schemas.microsoft.com/office/drawing/2014/main" id="{543BEA66-8477-469C-B872-71BB2D199D2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59" name="Line 961">
          <a:extLst>
            <a:ext uri="{FF2B5EF4-FFF2-40B4-BE49-F238E27FC236}">
              <a16:creationId xmlns:a16="http://schemas.microsoft.com/office/drawing/2014/main" id="{E6FDB193-5019-44C1-B0B6-0FFBCFEF68E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0" name="Line 962">
          <a:extLst>
            <a:ext uri="{FF2B5EF4-FFF2-40B4-BE49-F238E27FC236}">
              <a16:creationId xmlns:a16="http://schemas.microsoft.com/office/drawing/2014/main" id="{8446B2C0-8410-4A49-91F1-4807D560354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1" name="Line 963">
          <a:extLst>
            <a:ext uri="{FF2B5EF4-FFF2-40B4-BE49-F238E27FC236}">
              <a16:creationId xmlns:a16="http://schemas.microsoft.com/office/drawing/2014/main" id="{F1A9486A-08AB-4C43-B6A1-A6C2C604EA0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2" name="Line 964">
          <a:extLst>
            <a:ext uri="{FF2B5EF4-FFF2-40B4-BE49-F238E27FC236}">
              <a16:creationId xmlns:a16="http://schemas.microsoft.com/office/drawing/2014/main" id="{53736D83-34CE-4ECE-8119-DCB6F679DE6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3" name="Line 965">
          <a:extLst>
            <a:ext uri="{FF2B5EF4-FFF2-40B4-BE49-F238E27FC236}">
              <a16:creationId xmlns:a16="http://schemas.microsoft.com/office/drawing/2014/main" id="{792836F4-2A72-44F6-80D3-6E18BA2603C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4" name="Line 966">
          <a:extLst>
            <a:ext uri="{FF2B5EF4-FFF2-40B4-BE49-F238E27FC236}">
              <a16:creationId xmlns:a16="http://schemas.microsoft.com/office/drawing/2014/main" id="{F7890C8E-723C-46FA-9024-8ADD3346717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5" name="Line 967">
          <a:extLst>
            <a:ext uri="{FF2B5EF4-FFF2-40B4-BE49-F238E27FC236}">
              <a16:creationId xmlns:a16="http://schemas.microsoft.com/office/drawing/2014/main" id="{C1000E93-3D48-4AAC-9293-DB956DEA80F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6" name="Line 968">
          <a:extLst>
            <a:ext uri="{FF2B5EF4-FFF2-40B4-BE49-F238E27FC236}">
              <a16:creationId xmlns:a16="http://schemas.microsoft.com/office/drawing/2014/main" id="{49091C4C-4E11-44B1-BF0A-42D5154283C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7" name="Line 969">
          <a:extLst>
            <a:ext uri="{FF2B5EF4-FFF2-40B4-BE49-F238E27FC236}">
              <a16:creationId xmlns:a16="http://schemas.microsoft.com/office/drawing/2014/main" id="{A5C179AF-999D-4D67-BB78-6E8E99BC88D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8" name="Line 970">
          <a:extLst>
            <a:ext uri="{FF2B5EF4-FFF2-40B4-BE49-F238E27FC236}">
              <a16:creationId xmlns:a16="http://schemas.microsoft.com/office/drawing/2014/main" id="{7B2D40FC-7682-4622-8FEF-B204DA45F45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69" name="Line 971">
          <a:extLst>
            <a:ext uri="{FF2B5EF4-FFF2-40B4-BE49-F238E27FC236}">
              <a16:creationId xmlns:a16="http://schemas.microsoft.com/office/drawing/2014/main" id="{92122EB0-66E9-4AB0-B3BB-CAAD2C69B7C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0" name="Line 972">
          <a:extLst>
            <a:ext uri="{FF2B5EF4-FFF2-40B4-BE49-F238E27FC236}">
              <a16:creationId xmlns:a16="http://schemas.microsoft.com/office/drawing/2014/main" id="{62AE3F2B-3E58-482F-807A-1E310B6724F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1" name="Line 973">
          <a:extLst>
            <a:ext uri="{FF2B5EF4-FFF2-40B4-BE49-F238E27FC236}">
              <a16:creationId xmlns:a16="http://schemas.microsoft.com/office/drawing/2014/main" id="{D7F9B61E-35C7-4072-9878-BFE6CD99899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2" name="Line 974">
          <a:extLst>
            <a:ext uri="{FF2B5EF4-FFF2-40B4-BE49-F238E27FC236}">
              <a16:creationId xmlns:a16="http://schemas.microsoft.com/office/drawing/2014/main" id="{B3F5C81A-9DAE-4153-8076-A0E4FF48398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3" name="Line 975">
          <a:extLst>
            <a:ext uri="{FF2B5EF4-FFF2-40B4-BE49-F238E27FC236}">
              <a16:creationId xmlns:a16="http://schemas.microsoft.com/office/drawing/2014/main" id="{56B0D908-2FA9-4734-A727-4F7AFFBE88D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4" name="Line 976">
          <a:extLst>
            <a:ext uri="{FF2B5EF4-FFF2-40B4-BE49-F238E27FC236}">
              <a16:creationId xmlns:a16="http://schemas.microsoft.com/office/drawing/2014/main" id="{F9B7DB42-3138-4A76-90B2-AA8EA72BA69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5" name="Line 977">
          <a:extLst>
            <a:ext uri="{FF2B5EF4-FFF2-40B4-BE49-F238E27FC236}">
              <a16:creationId xmlns:a16="http://schemas.microsoft.com/office/drawing/2014/main" id="{6FFD2CA0-5725-44DE-81C2-BA177F868FF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6" name="Line 978">
          <a:extLst>
            <a:ext uri="{FF2B5EF4-FFF2-40B4-BE49-F238E27FC236}">
              <a16:creationId xmlns:a16="http://schemas.microsoft.com/office/drawing/2014/main" id="{BFA2F244-79E6-40D4-93D3-71F83C3CA8B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7" name="Line 979">
          <a:extLst>
            <a:ext uri="{FF2B5EF4-FFF2-40B4-BE49-F238E27FC236}">
              <a16:creationId xmlns:a16="http://schemas.microsoft.com/office/drawing/2014/main" id="{3FB4B6F2-AF0C-4688-AF97-4BCF6B67D08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8" name="Line 980">
          <a:extLst>
            <a:ext uri="{FF2B5EF4-FFF2-40B4-BE49-F238E27FC236}">
              <a16:creationId xmlns:a16="http://schemas.microsoft.com/office/drawing/2014/main" id="{6462B839-609C-47E5-846C-A38A6A1778B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79" name="Line 981">
          <a:extLst>
            <a:ext uri="{FF2B5EF4-FFF2-40B4-BE49-F238E27FC236}">
              <a16:creationId xmlns:a16="http://schemas.microsoft.com/office/drawing/2014/main" id="{B38AFAA2-6582-42AD-931F-9F2836AA35C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0" name="Line 982">
          <a:extLst>
            <a:ext uri="{FF2B5EF4-FFF2-40B4-BE49-F238E27FC236}">
              <a16:creationId xmlns:a16="http://schemas.microsoft.com/office/drawing/2014/main" id="{80CBEC45-565F-41C1-9FE5-4717E084F5D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1" name="Line 983">
          <a:extLst>
            <a:ext uri="{FF2B5EF4-FFF2-40B4-BE49-F238E27FC236}">
              <a16:creationId xmlns:a16="http://schemas.microsoft.com/office/drawing/2014/main" id="{7FA45E40-BEF8-437E-A007-F77ACA5F4E2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2" name="Line 984">
          <a:extLst>
            <a:ext uri="{FF2B5EF4-FFF2-40B4-BE49-F238E27FC236}">
              <a16:creationId xmlns:a16="http://schemas.microsoft.com/office/drawing/2014/main" id="{47F0BE72-DAC7-40BE-A093-7E373CD15F3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3" name="Line 985">
          <a:extLst>
            <a:ext uri="{FF2B5EF4-FFF2-40B4-BE49-F238E27FC236}">
              <a16:creationId xmlns:a16="http://schemas.microsoft.com/office/drawing/2014/main" id="{D2719CC1-1FA0-4942-A1F0-6D40E90F029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4" name="Line 986">
          <a:extLst>
            <a:ext uri="{FF2B5EF4-FFF2-40B4-BE49-F238E27FC236}">
              <a16:creationId xmlns:a16="http://schemas.microsoft.com/office/drawing/2014/main" id="{AE7DB02F-2E49-4B5C-942E-73B541E2F78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5" name="Line 987">
          <a:extLst>
            <a:ext uri="{FF2B5EF4-FFF2-40B4-BE49-F238E27FC236}">
              <a16:creationId xmlns:a16="http://schemas.microsoft.com/office/drawing/2014/main" id="{B8BDEAFE-26BF-43A1-B504-A57A84F31E9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6" name="Line 988">
          <a:extLst>
            <a:ext uri="{FF2B5EF4-FFF2-40B4-BE49-F238E27FC236}">
              <a16:creationId xmlns:a16="http://schemas.microsoft.com/office/drawing/2014/main" id="{5BCB3A1E-5C95-43D3-BCCF-29E2E1CE5D1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7" name="Line 989">
          <a:extLst>
            <a:ext uri="{FF2B5EF4-FFF2-40B4-BE49-F238E27FC236}">
              <a16:creationId xmlns:a16="http://schemas.microsoft.com/office/drawing/2014/main" id="{C2921058-5D60-49F9-AF9B-3F2F16F1F9F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8" name="Line 990">
          <a:extLst>
            <a:ext uri="{FF2B5EF4-FFF2-40B4-BE49-F238E27FC236}">
              <a16:creationId xmlns:a16="http://schemas.microsoft.com/office/drawing/2014/main" id="{3CF7C61F-4870-4450-9276-799AC4FC35B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89" name="Line 991">
          <a:extLst>
            <a:ext uri="{FF2B5EF4-FFF2-40B4-BE49-F238E27FC236}">
              <a16:creationId xmlns:a16="http://schemas.microsoft.com/office/drawing/2014/main" id="{A0CD1893-41F3-4E29-818B-71F96DBF852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0" name="Line 992">
          <a:extLst>
            <a:ext uri="{FF2B5EF4-FFF2-40B4-BE49-F238E27FC236}">
              <a16:creationId xmlns:a16="http://schemas.microsoft.com/office/drawing/2014/main" id="{D1C4E3E0-9926-4875-8644-81AC60B671E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1" name="Line 993">
          <a:extLst>
            <a:ext uri="{FF2B5EF4-FFF2-40B4-BE49-F238E27FC236}">
              <a16:creationId xmlns:a16="http://schemas.microsoft.com/office/drawing/2014/main" id="{6BB0658A-C08F-43CE-920C-EC4DF1AB2A6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2" name="Line 994">
          <a:extLst>
            <a:ext uri="{FF2B5EF4-FFF2-40B4-BE49-F238E27FC236}">
              <a16:creationId xmlns:a16="http://schemas.microsoft.com/office/drawing/2014/main" id="{894AA25F-60AD-4360-83B0-52EE00FDD7E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3" name="Line 997">
          <a:extLst>
            <a:ext uri="{FF2B5EF4-FFF2-40B4-BE49-F238E27FC236}">
              <a16:creationId xmlns:a16="http://schemas.microsoft.com/office/drawing/2014/main" id="{2E353CB6-B7DE-4F79-B5FF-37DE0CA654F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4" name="Line 998">
          <a:extLst>
            <a:ext uri="{FF2B5EF4-FFF2-40B4-BE49-F238E27FC236}">
              <a16:creationId xmlns:a16="http://schemas.microsoft.com/office/drawing/2014/main" id="{7307A21A-2BDE-4ADD-871D-4DDAFF69DFF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5" name="Line 999">
          <a:extLst>
            <a:ext uri="{FF2B5EF4-FFF2-40B4-BE49-F238E27FC236}">
              <a16:creationId xmlns:a16="http://schemas.microsoft.com/office/drawing/2014/main" id="{801F56AD-5BC2-41B0-B1F3-060703E1E78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6" name="Line 1000">
          <a:extLst>
            <a:ext uri="{FF2B5EF4-FFF2-40B4-BE49-F238E27FC236}">
              <a16:creationId xmlns:a16="http://schemas.microsoft.com/office/drawing/2014/main" id="{49913FBD-8594-4CB1-9780-D345D6C89A1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7" name="Line 1001">
          <a:extLst>
            <a:ext uri="{FF2B5EF4-FFF2-40B4-BE49-F238E27FC236}">
              <a16:creationId xmlns:a16="http://schemas.microsoft.com/office/drawing/2014/main" id="{843F3A7F-6C97-4897-9174-A854AA8981A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8" name="Line 1002">
          <a:extLst>
            <a:ext uri="{FF2B5EF4-FFF2-40B4-BE49-F238E27FC236}">
              <a16:creationId xmlns:a16="http://schemas.microsoft.com/office/drawing/2014/main" id="{6116E425-F253-43B8-8FEB-FDB05E11205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199" name="Line 1003">
          <a:extLst>
            <a:ext uri="{FF2B5EF4-FFF2-40B4-BE49-F238E27FC236}">
              <a16:creationId xmlns:a16="http://schemas.microsoft.com/office/drawing/2014/main" id="{DBE49276-8E57-47FB-BBAF-1A089763D34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0" name="Line 1004">
          <a:extLst>
            <a:ext uri="{FF2B5EF4-FFF2-40B4-BE49-F238E27FC236}">
              <a16:creationId xmlns:a16="http://schemas.microsoft.com/office/drawing/2014/main" id="{B0FE7F00-1C5E-4536-9414-14E6E55E9B5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1" name="Line 1005">
          <a:extLst>
            <a:ext uri="{FF2B5EF4-FFF2-40B4-BE49-F238E27FC236}">
              <a16:creationId xmlns:a16="http://schemas.microsoft.com/office/drawing/2014/main" id="{D442A720-998A-41B5-BAA9-F83B18C3C57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2" name="Line 1006">
          <a:extLst>
            <a:ext uri="{FF2B5EF4-FFF2-40B4-BE49-F238E27FC236}">
              <a16:creationId xmlns:a16="http://schemas.microsoft.com/office/drawing/2014/main" id="{12E5AA51-143C-4CD8-AB76-B39D1733CDA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3" name="Line 1007">
          <a:extLst>
            <a:ext uri="{FF2B5EF4-FFF2-40B4-BE49-F238E27FC236}">
              <a16:creationId xmlns:a16="http://schemas.microsoft.com/office/drawing/2014/main" id="{17292E36-EF38-4B72-A39D-94A36BE48E7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4" name="Line 1008">
          <a:extLst>
            <a:ext uri="{FF2B5EF4-FFF2-40B4-BE49-F238E27FC236}">
              <a16:creationId xmlns:a16="http://schemas.microsoft.com/office/drawing/2014/main" id="{33144727-4BBF-4BAD-A05C-EFD91396FED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5" name="Line 1009">
          <a:extLst>
            <a:ext uri="{FF2B5EF4-FFF2-40B4-BE49-F238E27FC236}">
              <a16:creationId xmlns:a16="http://schemas.microsoft.com/office/drawing/2014/main" id="{FC8E62F1-D2DB-42AA-A9B6-79CF1915078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6" name="Line 1010">
          <a:extLst>
            <a:ext uri="{FF2B5EF4-FFF2-40B4-BE49-F238E27FC236}">
              <a16:creationId xmlns:a16="http://schemas.microsoft.com/office/drawing/2014/main" id="{3F927E5E-BE11-442B-862C-F553F76DFB8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7" name="Line 1011">
          <a:extLst>
            <a:ext uri="{FF2B5EF4-FFF2-40B4-BE49-F238E27FC236}">
              <a16:creationId xmlns:a16="http://schemas.microsoft.com/office/drawing/2014/main" id="{6AF7761B-0337-4C09-940F-DECB3B6AB00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8" name="Line 1012">
          <a:extLst>
            <a:ext uri="{FF2B5EF4-FFF2-40B4-BE49-F238E27FC236}">
              <a16:creationId xmlns:a16="http://schemas.microsoft.com/office/drawing/2014/main" id="{8231988E-5E9E-4DAD-9156-8A4C0D295D2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09" name="Line 1013">
          <a:extLst>
            <a:ext uri="{FF2B5EF4-FFF2-40B4-BE49-F238E27FC236}">
              <a16:creationId xmlns:a16="http://schemas.microsoft.com/office/drawing/2014/main" id="{0950DE47-9B19-4F03-8FF3-67408ECBE93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0" name="Line 1014">
          <a:extLst>
            <a:ext uri="{FF2B5EF4-FFF2-40B4-BE49-F238E27FC236}">
              <a16:creationId xmlns:a16="http://schemas.microsoft.com/office/drawing/2014/main" id="{EE529E1E-C905-486B-874B-29A05EF1F61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1" name="Line 1015">
          <a:extLst>
            <a:ext uri="{FF2B5EF4-FFF2-40B4-BE49-F238E27FC236}">
              <a16:creationId xmlns:a16="http://schemas.microsoft.com/office/drawing/2014/main" id="{7CE5628C-0A07-4CA0-9DDA-9F11B0D134C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2" name="Line 1016">
          <a:extLst>
            <a:ext uri="{FF2B5EF4-FFF2-40B4-BE49-F238E27FC236}">
              <a16:creationId xmlns:a16="http://schemas.microsoft.com/office/drawing/2014/main" id="{7784E659-32F5-4B76-8CFB-1707592D925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3" name="Line 1017">
          <a:extLst>
            <a:ext uri="{FF2B5EF4-FFF2-40B4-BE49-F238E27FC236}">
              <a16:creationId xmlns:a16="http://schemas.microsoft.com/office/drawing/2014/main" id="{8BBB3953-696A-4C98-A806-F8C639A40BE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4" name="Line 1018">
          <a:extLst>
            <a:ext uri="{FF2B5EF4-FFF2-40B4-BE49-F238E27FC236}">
              <a16:creationId xmlns:a16="http://schemas.microsoft.com/office/drawing/2014/main" id="{BCF4D7B8-7D37-4384-B822-3D0506FEE26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5" name="Line 1019">
          <a:extLst>
            <a:ext uri="{FF2B5EF4-FFF2-40B4-BE49-F238E27FC236}">
              <a16:creationId xmlns:a16="http://schemas.microsoft.com/office/drawing/2014/main" id="{80ACA730-B7D6-4DD6-A7A1-1D5B894EB4A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6" name="Line 1020">
          <a:extLst>
            <a:ext uri="{FF2B5EF4-FFF2-40B4-BE49-F238E27FC236}">
              <a16:creationId xmlns:a16="http://schemas.microsoft.com/office/drawing/2014/main" id="{B5B62238-BCBF-4FCC-BF50-F87EF88B0C8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7" name="Line 1022">
          <a:extLst>
            <a:ext uri="{FF2B5EF4-FFF2-40B4-BE49-F238E27FC236}">
              <a16:creationId xmlns:a16="http://schemas.microsoft.com/office/drawing/2014/main" id="{7015E4F5-F2EE-41F5-997E-2B600DA2771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8" name="Line 1023">
          <a:extLst>
            <a:ext uri="{FF2B5EF4-FFF2-40B4-BE49-F238E27FC236}">
              <a16:creationId xmlns:a16="http://schemas.microsoft.com/office/drawing/2014/main" id="{DF74E9A0-8449-4F0C-A2C0-C966B259F3E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19" name="Line 1024">
          <a:extLst>
            <a:ext uri="{FF2B5EF4-FFF2-40B4-BE49-F238E27FC236}">
              <a16:creationId xmlns:a16="http://schemas.microsoft.com/office/drawing/2014/main" id="{4DD43E30-6078-4E90-B72D-7264289DB22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0" name="Line 1025">
          <a:extLst>
            <a:ext uri="{FF2B5EF4-FFF2-40B4-BE49-F238E27FC236}">
              <a16:creationId xmlns:a16="http://schemas.microsoft.com/office/drawing/2014/main" id="{7711F23C-A9E2-4F40-94EF-94040BDB5B7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1" name="Line 1026">
          <a:extLst>
            <a:ext uri="{FF2B5EF4-FFF2-40B4-BE49-F238E27FC236}">
              <a16:creationId xmlns:a16="http://schemas.microsoft.com/office/drawing/2014/main" id="{2BA76141-36C8-467B-B0A8-53D6334B3F5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2" name="Line 1027">
          <a:extLst>
            <a:ext uri="{FF2B5EF4-FFF2-40B4-BE49-F238E27FC236}">
              <a16:creationId xmlns:a16="http://schemas.microsoft.com/office/drawing/2014/main" id="{E891FACD-9595-4388-BC2D-DF4C12CE193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3" name="Line 1028">
          <a:extLst>
            <a:ext uri="{FF2B5EF4-FFF2-40B4-BE49-F238E27FC236}">
              <a16:creationId xmlns:a16="http://schemas.microsoft.com/office/drawing/2014/main" id="{039A36C0-F94E-4268-8D5F-18206CAD392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4" name="Line 1029">
          <a:extLst>
            <a:ext uri="{FF2B5EF4-FFF2-40B4-BE49-F238E27FC236}">
              <a16:creationId xmlns:a16="http://schemas.microsoft.com/office/drawing/2014/main" id="{57BE4FCF-351D-438B-899D-1739024FCD0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5" name="Line 1030">
          <a:extLst>
            <a:ext uri="{FF2B5EF4-FFF2-40B4-BE49-F238E27FC236}">
              <a16:creationId xmlns:a16="http://schemas.microsoft.com/office/drawing/2014/main" id="{196FA307-5A92-4B5F-B772-96CB69D27A7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6" name="Line 1031">
          <a:extLst>
            <a:ext uri="{FF2B5EF4-FFF2-40B4-BE49-F238E27FC236}">
              <a16:creationId xmlns:a16="http://schemas.microsoft.com/office/drawing/2014/main" id="{20BBF105-CCFC-4955-B155-1CB76698B46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7" name="Line 1032">
          <a:extLst>
            <a:ext uri="{FF2B5EF4-FFF2-40B4-BE49-F238E27FC236}">
              <a16:creationId xmlns:a16="http://schemas.microsoft.com/office/drawing/2014/main" id="{37542693-41D3-4BA3-BC37-4E1E7BD9F63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8" name="Line 1033">
          <a:extLst>
            <a:ext uri="{FF2B5EF4-FFF2-40B4-BE49-F238E27FC236}">
              <a16:creationId xmlns:a16="http://schemas.microsoft.com/office/drawing/2014/main" id="{D146137C-9B85-4B55-9999-9D33AA95CA8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29" name="Line 1034">
          <a:extLst>
            <a:ext uri="{FF2B5EF4-FFF2-40B4-BE49-F238E27FC236}">
              <a16:creationId xmlns:a16="http://schemas.microsoft.com/office/drawing/2014/main" id="{5A039B15-5B5A-4EB5-A257-3B9EF8CB649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0" name="Line 1035">
          <a:extLst>
            <a:ext uri="{FF2B5EF4-FFF2-40B4-BE49-F238E27FC236}">
              <a16:creationId xmlns:a16="http://schemas.microsoft.com/office/drawing/2014/main" id="{380588CF-D94F-43CC-B262-3A282ACE95E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1" name="Line 1036">
          <a:extLst>
            <a:ext uri="{FF2B5EF4-FFF2-40B4-BE49-F238E27FC236}">
              <a16:creationId xmlns:a16="http://schemas.microsoft.com/office/drawing/2014/main" id="{7E4BAF77-474E-460D-A728-86B025E9407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2" name="Line 1037">
          <a:extLst>
            <a:ext uri="{FF2B5EF4-FFF2-40B4-BE49-F238E27FC236}">
              <a16:creationId xmlns:a16="http://schemas.microsoft.com/office/drawing/2014/main" id="{817DDD12-7A2A-4824-8C75-0DC7FDDECB2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3" name="Line 1038">
          <a:extLst>
            <a:ext uri="{FF2B5EF4-FFF2-40B4-BE49-F238E27FC236}">
              <a16:creationId xmlns:a16="http://schemas.microsoft.com/office/drawing/2014/main" id="{75F789F4-AAD3-4E26-B5D3-4BAF4F6F902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4" name="Line 1039">
          <a:extLst>
            <a:ext uri="{FF2B5EF4-FFF2-40B4-BE49-F238E27FC236}">
              <a16:creationId xmlns:a16="http://schemas.microsoft.com/office/drawing/2014/main" id="{DC28AB75-80D9-4482-A99F-335311E2E68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5" name="Line 1040">
          <a:extLst>
            <a:ext uri="{FF2B5EF4-FFF2-40B4-BE49-F238E27FC236}">
              <a16:creationId xmlns:a16="http://schemas.microsoft.com/office/drawing/2014/main" id="{6940F986-73E4-4105-B127-D3371B4042D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6" name="Line 1041">
          <a:extLst>
            <a:ext uri="{FF2B5EF4-FFF2-40B4-BE49-F238E27FC236}">
              <a16:creationId xmlns:a16="http://schemas.microsoft.com/office/drawing/2014/main" id="{8B721A9F-078A-4460-AD5F-8CC63386697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7" name="Line 1042">
          <a:extLst>
            <a:ext uri="{FF2B5EF4-FFF2-40B4-BE49-F238E27FC236}">
              <a16:creationId xmlns:a16="http://schemas.microsoft.com/office/drawing/2014/main" id="{BF562E2C-BEBD-47A0-BEED-EAF7B4EAF5B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8" name="Line 1043">
          <a:extLst>
            <a:ext uri="{FF2B5EF4-FFF2-40B4-BE49-F238E27FC236}">
              <a16:creationId xmlns:a16="http://schemas.microsoft.com/office/drawing/2014/main" id="{5657C359-5B8D-43E1-BD40-BDC98CDA59F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39" name="Line 1044">
          <a:extLst>
            <a:ext uri="{FF2B5EF4-FFF2-40B4-BE49-F238E27FC236}">
              <a16:creationId xmlns:a16="http://schemas.microsoft.com/office/drawing/2014/main" id="{5505AD74-35DA-4804-817B-CBC7E2C461B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0" name="Line 1045">
          <a:extLst>
            <a:ext uri="{FF2B5EF4-FFF2-40B4-BE49-F238E27FC236}">
              <a16:creationId xmlns:a16="http://schemas.microsoft.com/office/drawing/2014/main" id="{8AF59839-3936-4CD5-AAD8-782A414176E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1" name="Line 1046">
          <a:extLst>
            <a:ext uri="{FF2B5EF4-FFF2-40B4-BE49-F238E27FC236}">
              <a16:creationId xmlns:a16="http://schemas.microsoft.com/office/drawing/2014/main" id="{33A75D62-D8C7-41E5-804D-6E12B69F492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2" name="Line 1047">
          <a:extLst>
            <a:ext uri="{FF2B5EF4-FFF2-40B4-BE49-F238E27FC236}">
              <a16:creationId xmlns:a16="http://schemas.microsoft.com/office/drawing/2014/main" id="{1F6EC1EE-BA50-47F9-958B-461CBEFE989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3" name="Line 1048">
          <a:extLst>
            <a:ext uri="{FF2B5EF4-FFF2-40B4-BE49-F238E27FC236}">
              <a16:creationId xmlns:a16="http://schemas.microsoft.com/office/drawing/2014/main" id="{52EFBD89-E1B1-49D9-9812-C19EB320E1B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4" name="Line 1049">
          <a:extLst>
            <a:ext uri="{FF2B5EF4-FFF2-40B4-BE49-F238E27FC236}">
              <a16:creationId xmlns:a16="http://schemas.microsoft.com/office/drawing/2014/main" id="{92CB2FCF-F912-4101-8CCB-48C9D69D507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5" name="Line 1050">
          <a:extLst>
            <a:ext uri="{FF2B5EF4-FFF2-40B4-BE49-F238E27FC236}">
              <a16:creationId xmlns:a16="http://schemas.microsoft.com/office/drawing/2014/main" id="{666F3312-2F11-4A76-A7F4-EBC7830FB2B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6" name="Line 1051">
          <a:extLst>
            <a:ext uri="{FF2B5EF4-FFF2-40B4-BE49-F238E27FC236}">
              <a16:creationId xmlns:a16="http://schemas.microsoft.com/office/drawing/2014/main" id="{6AFF1935-5141-4515-9B7B-06CF2EB2C0F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7" name="Line 1052">
          <a:extLst>
            <a:ext uri="{FF2B5EF4-FFF2-40B4-BE49-F238E27FC236}">
              <a16:creationId xmlns:a16="http://schemas.microsoft.com/office/drawing/2014/main" id="{17921451-B3FD-4678-BA9A-57AD8D2DF13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8" name="Line 1053">
          <a:extLst>
            <a:ext uri="{FF2B5EF4-FFF2-40B4-BE49-F238E27FC236}">
              <a16:creationId xmlns:a16="http://schemas.microsoft.com/office/drawing/2014/main" id="{72A186C0-2B2C-4BFA-A838-8FC227A82C7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49" name="Line 1054">
          <a:extLst>
            <a:ext uri="{FF2B5EF4-FFF2-40B4-BE49-F238E27FC236}">
              <a16:creationId xmlns:a16="http://schemas.microsoft.com/office/drawing/2014/main" id="{F6B39902-6AB6-4D68-A92A-2D111F9E710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0" name="Line 1055">
          <a:extLst>
            <a:ext uri="{FF2B5EF4-FFF2-40B4-BE49-F238E27FC236}">
              <a16:creationId xmlns:a16="http://schemas.microsoft.com/office/drawing/2014/main" id="{3E9DE38E-6B43-439D-B51E-046B8280D1D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1" name="Line 1056">
          <a:extLst>
            <a:ext uri="{FF2B5EF4-FFF2-40B4-BE49-F238E27FC236}">
              <a16:creationId xmlns:a16="http://schemas.microsoft.com/office/drawing/2014/main" id="{7E75A24C-53BB-4BC2-AC2B-F89A6F8D6A6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2" name="Line 1057">
          <a:extLst>
            <a:ext uri="{FF2B5EF4-FFF2-40B4-BE49-F238E27FC236}">
              <a16:creationId xmlns:a16="http://schemas.microsoft.com/office/drawing/2014/main" id="{9DBD74B3-5D16-44A3-BD93-0C1C28F09C2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3" name="Line 1058">
          <a:extLst>
            <a:ext uri="{FF2B5EF4-FFF2-40B4-BE49-F238E27FC236}">
              <a16:creationId xmlns:a16="http://schemas.microsoft.com/office/drawing/2014/main" id="{4735FA95-EE42-460D-A709-EC8C8333C05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4" name="Line 1059">
          <a:extLst>
            <a:ext uri="{FF2B5EF4-FFF2-40B4-BE49-F238E27FC236}">
              <a16:creationId xmlns:a16="http://schemas.microsoft.com/office/drawing/2014/main" id="{8B6A93E4-3438-4D5A-B6A3-9A876DE0CEE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5" name="Line 1060">
          <a:extLst>
            <a:ext uri="{FF2B5EF4-FFF2-40B4-BE49-F238E27FC236}">
              <a16:creationId xmlns:a16="http://schemas.microsoft.com/office/drawing/2014/main" id="{5717574F-C3F8-46E5-B713-E51EE877F76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6" name="Line 1061">
          <a:extLst>
            <a:ext uri="{FF2B5EF4-FFF2-40B4-BE49-F238E27FC236}">
              <a16:creationId xmlns:a16="http://schemas.microsoft.com/office/drawing/2014/main" id="{E6D3131B-CD3C-401A-81D9-34F4EAC270C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7" name="Line 1062">
          <a:extLst>
            <a:ext uri="{FF2B5EF4-FFF2-40B4-BE49-F238E27FC236}">
              <a16:creationId xmlns:a16="http://schemas.microsoft.com/office/drawing/2014/main" id="{4BA1D744-41B9-4F1F-994E-7CDD4AD9588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8" name="Line 1063">
          <a:extLst>
            <a:ext uri="{FF2B5EF4-FFF2-40B4-BE49-F238E27FC236}">
              <a16:creationId xmlns:a16="http://schemas.microsoft.com/office/drawing/2014/main" id="{D0BF49AE-3586-4F5C-8513-F3682DBEF16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59" name="Line 1064">
          <a:extLst>
            <a:ext uri="{FF2B5EF4-FFF2-40B4-BE49-F238E27FC236}">
              <a16:creationId xmlns:a16="http://schemas.microsoft.com/office/drawing/2014/main" id="{CC73DFBE-9BE3-4132-8AF2-CB79057E2E5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0" name="Line 1065">
          <a:extLst>
            <a:ext uri="{FF2B5EF4-FFF2-40B4-BE49-F238E27FC236}">
              <a16:creationId xmlns:a16="http://schemas.microsoft.com/office/drawing/2014/main" id="{96F397E8-97BD-46BA-8B7F-3DC727FDC1E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1" name="Line 1066">
          <a:extLst>
            <a:ext uri="{FF2B5EF4-FFF2-40B4-BE49-F238E27FC236}">
              <a16:creationId xmlns:a16="http://schemas.microsoft.com/office/drawing/2014/main" id="{A144F102-78E0-4116-A169-9ED26B6FD3B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2" name="Line 1067">
          <a:extLst>
            <a:ext uri="{FF2B5EF4-FFF2-40B4-BE49-F238E27FC236}">
              <a16:creationId xmlns:a16="http://schemas.microsoft.com/office/drawing/2014/main" id="{F8EA52B1-279E-480B-B70F-5C6AC37F76A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3" name="Line 1068">
          <a:extLst>
            <a:ext uri="{FF2B5EF4-FFF2-40B4-BE49-F238E27FC236}">
              <a16:creationId xmlns:a16="http://schemas.microsoft.com/office/drawing/2014/main" id="{9EDDFA93-4852-425A-BD58-0B95F6DCBBC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4" name="Line 1069">
          <a:extLst>
            <a:ext uri="{FF2B5EF4-FFF2-40B4-BE49-F238E27FC236}">
              <a16:creationId xmlns:a16="http://schemas.microsoft.com/office/drawing/2014/main" id="{9FBFDD97-F917-4E2E-920A-1EEE355561F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5" name="Line 1070">
          <a:extLst>
            <a:ext uri="{FF2B5EF4-FFF2-40B4-BE49-F238E27FC236}">
              <a16:creationId xmlns:a16="http://schemas.microsoft.com/office/drawing/2014/main" id="{CDE0AAE8-554B-4A01-96D3-46F39648BE4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6" name="Line 1071">
          <a:extLst>
            <a:ext uri="{FF2B5EF4-FFF2-40B4-BE49-F238E27FC236}">
              <a16:creationId xmlns:a16="http://schemas.microsoft.com/office/drawing/2014/main" id="{3E0CC79D-6296-4550-9F17-467107D0B57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7" name="Line 1072">
          <a:extLst>
            <a:ext uri="{FF2B5EF4-FFF2-40B4-BE49-F238E27FC236}">
              <a16:creationId xmlns:a16="http://schemas.microsoft.com/office/drawing/2014/main" id="{59AE3C24-9D1F-4334-8A57-E19C0328340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8" name="Line 1073">
          <a:extLst>
            <a:ext uri="{FF2B5EF4-FFF2-40B4-BE49-F238E27FC236}">
              <a16:creationId xmlns:a16="http://schemas.microsoft.com/office/drawing/2014/main" id="{5E6ECC48-EA4C-4877-8489-AA7C4087C3A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69" name="Line 1074">
          <a:extLst>
            <a:ext uri="{FF2B5EF4-FFF2-40B4-BE49-F238E27FC236}">
              <a16:creationId xmlns:a16="http://schemas.microsoft.com/office/drawing/2014/main" id="{35E44960-60EB-454C-95BA-3A1F06DD5A7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0" name="Line 1075">
          <a:extLst>
            <a:ext uri="{FF2B5EF4-FFF2-40B4-BE49-F238E27FC236}">
              <a16:creationId xmlns:a16="http://schemas.microsoft.com/office/drawing/2014/main" id="{0A161BF3-9C4F-4F12-814E-F7D122B8011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1" name="Line 1076">
          <a:extLst>
            <a:ext uri="{FF2B5EF4-FFF2-40B4-BE49-F238E27FC236}">
              <a16:creationId xmlns:a16="http://schemas.microsoft.com/office/drawing/2014/main" id="{6D5E727B-EA85-4713-A5EA-3239832AACF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2" name="Line 1077">
          <a:extLst>
            <a:ext uri="{FF2B5EF4-FFF2-40B4-BE49-F238E27FC236}">
              <a16:creationId xmlns:a16="http://schemas.microsoft.com/office/drawing/2014/main" id="{15A3CDA6-F602-4E02-ADE4-D80D32B65F4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3" name="Line 1078">
          <a:extLst>
            <a:ext uri="{FF2B5EF4-FFF2-40B4-BE49-F238E27FC236}">
              <a16:creationId xmlns:a16="http://schemas.microsoft.com/office/drawing/2014/main" id="{7344C4FB-A6B7-4CB0-B533-D13B944C5D2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4" name="Line 1079">
          <a:extLst>
            <a:ext uri="{FF2B5EF4-FFF2-40B4-BE49-F238E27FC236}">
              <a16:creationId xmlns:a16="http://schemas.microsoft.com/office/drawing/2014/main" id="{4B03766C-708E-4598-83D7-75A9A4C901B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5" name="Line 1080">
          <a:extLst>
            <a:ext uri="{FF2B5EF4-FFF2-40B4-BE49-F238E27FC236}">
              <a16:creationId xmlns:a16="http://schemas.microsoft.com/office/drawing/2014/main" id="{782C0141-9427-48CD-9401-8F787BA5BAA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6" name="Line 1081">
          <a:extLst>
            <a:ext uri="{FF2B5EF4-FFF2-40B4-BE49-F238E27FC236}">
              <a16:creationId xmlns:a16="http://schemas.microsoft.com/office/drawing/2014/main" id="{E05547FB-F97D-44D3-8DED-87B32C9E8E3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7" name="Line 1082">
          <a:extLst>
            <a:ext uri="{FF2B5EF4-FFF2-40B4-BE49-F238E27FC236}">
              <a16:creationId xmlns:a16="http://schemas.microsoft.com/office/drawing/2014/main" id="{B1CBE446-9A4E-4581-81FD-B0169ADB499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8" name="Line 1083">
          <a:extLst>
            <a:ext uri="{FF2B5EF4-FFF2-40B4-BE49-F238E27FC236}">
              <a16:creationId xmlns:a16="http://schemas.microsoft.com/office/drawing/2014/main" id="{FC921A44-3ECB-4688-9D77-818F8B9546C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79" name="Line 1084">
          <a:extLst>
            <a:ext uri="{FF2B5EF4-FFF2-40B4-BE49-F238E27FC236}">
              <a16:creationId xmlns:a16="http://schemas.microsoft.com/office/drawing/2014/main" id="{57EF1D8D-AC83-4ED8-83C7-0A72F177EDD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0" name="Line 1085">
          <a:extLst>
            <a:ext uri="{FF2B5EF4-FFF2-40B4-BE49-F238E27FC236}">
              <a16:creationId xmlns:a16="http://schemas.microsoft.com/office/drawing/2014/main" id="{4B0AF63C-BDF0-4685-B523-D3514506764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1" name="Line 1086">
          <a:extLst>
            <a:ext uri="{FF2B5EF4-FFF2-40B4-BE49-F238E27FC236}">
              <a16:creationId xmlns:a16="http://schemas.microsoft.com/office/drawing/2014/main" id="{8834E137-A160-43AF-BECA-ED9BA1E5A1D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2" name="Line 1087">
          <a:extLst>
            <a:ext uri="{FF2B5EF4-FFF2-40B4-BE49-F238E27FC236}">
              <a16:creationId xmlns:a16="http://schemas.microsoft.com/office/drawing/2014/main" id="{52FB4598-75D5-4326-8051-65720CB9043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3" name="Line 1088">
          <a:extLst>
            <a:ext uri="{FF2B5EF4-FFF2-40B4-BE49-F238E27FC236}">
              <a16:creationId xmlns:a16="http://schemas.microsoft.com/office/drawing/2014/main" id="{4BC515DD-8710-4361-8F40-E658266671B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4" name="Line 1089">
          <a:extLst>
            <a:ext uri="{FF2B5EF4-FFF2-40B4-BE49-F238E27FC236}">
              <a16:creationId xmlns:a16="http://schemas.microsoft.com/office/drawing/2014/main" id="{B404660A-6965-4996-8956-0492D26E9CA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5" name="Line 1090">
          <a:extLst>
            <a:ext uri="{FF2B5EF4-FFF2-40B4-BE49-F238E27FC236}">
              <a16:creationId xmlns:a16="http://schemas.microsoft.com/office/drawing/2014/main" id="{45BB5FA9-6DCB-4955-8794-7C0044E65AE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6" name="Line 1091">
          <a:extLst>
            <a:ext uri="{FF2B5EF4-FFF2-40B4-BE49-F238E27FC236}">
              <a16:creationId xmlns:a16="http://schemas.microsoft.com/office/drawing/2014/main" id="{50952DC8-BC9F-4461-90BB-4E02464F3E9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7" name="Line 1092">
          <a:extLst>
            <a:ext uri="{FF2B5EF4-FFF2-40B4-BE49-F238E27FC236}">
              <a16:creationId xmlns:a16="http://schemas.microsoft.com/office/drawing/2014/main" id="{E2384B1F-9035-4286-97F7-95E3C346D1E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8" name="Line 1093">
          <a:extLst>
            <a:ext uri="{FF2B5EF4-FFF2-40B4-BE49-F238E27FC236}">
              <a16:creationId xmlns:a16="http://schemas.microsoft.com/office/drawing/2014/main" id="{CEA0CA29-0001-4A9D-848F-D42037BFEF3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89" name="Line 1094">
          <a:extLst>
            <a:ext uri="{FF2B5EF4-FFF2-40B4-BE49-F238E27FC236}">
              <a16:creationId xmlns:a16="http://schemas.microsoft.com/office/drawing/2014/main" id="{2770E4F2-C092-4C8F-83FF-4B426C1706B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0" name="Line 1095">
          <a:extLst>
            <a:ext uri="{FF2B5EF4-FFF2-40B4-BE49-F238E27FC236}">
              <a16:creationId xmlns:a16="http://schemas.microsoft.com/office/drawing/2014/main" id="{83B047DE-9E18-4861-813A-1A10B457088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1" name="Line 1096">
          <a:extLst>
            <a:ext uri="{FF2B5EF4-FFF2-40B4-BE49-F238E27FC236}">
              <a16:creationId xmlns:a16="http://schemas.microsoft.com/office/drawing/2014/main" id="{876B69C8-070F-427C-A166-6BE178F2321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2" name="Line 1097">
          <a:extLst>
            <a:ext uri="{FF2B5EF4-FFF2-40B4-BE49-F238E27FC236}">
              <a16:creationId xmlns:a16="http://schemas.microsoft.com/office/drawing/2014/main" id="{0AE97E88-A116-497D-8761-D135B7B3007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3" name="Line 1098">
          <a:extLst>
            <a:ext uri="{FF2B5EF4-FFF2-40B4-BE49-F238E27FC236}">
              <a16:creationId xmlns:a16="http://schemas.microsoft.com/office/drawing/2014/main" id="{24AA8AC7-E4CB-4614-93B5-8447FECBA01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4" name="Line 1099">
          <a:extLst>
            <a:ext uri="{FF2B5EF4-FFF2-40B4-BE49-F238E27FC236}">
              <a16:creationId xmlns:a16="http://schemas.microsoft.com/office/drawing/2014/main" id="{609436E1-41AB-4C15-90AF-49F3334B7C6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5" name="Line 1100">
          <a:extLst>
            <a:ext uri="{FF2B5EF4-FFF2-40B4-BE49-F238E27FC236}">
              <a16:creationId xmlns:a16="http://schemas.microsoft.com/office/drawing/2014/main" id="{5B1537DA-9E82-4616-917C-ABF31F2FEFD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6" name="Line 1101">
          <a:extLst>
            <a:ext uri="{FF2B5EF4-FFF2-40B4-BE49-F238E27FC236}">
              <a16:creationId xmlns:a16="http://schemas.microsoft.com/office/drawing/2014/main" id="{B5C8F405-FA72-42A3-9DAF-5A523016513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7" name="Line 1102">
          <a:extLst>
            <a:ext uri="{FF2B5EF4-FFF2-40B4-BE49-F238E27FC236}">
              <a16:creationId xmlns:a16="http://schemas.microsoft.com/office/drawing/2014/main" id="{6B3105D4-A9E2-463A-B585-88384371EA3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8" name="Line 1103">
          <a:extLst>
            <a:ext uri="{FF2B5EF4-FFF2-40B4-BE49-F238E27FC236}">
              <a16:creationId xmlns:a16="http://schemas.microsoft.com/office/drawing/2014/main" id="{D484881B-4E36-425D-8B32-0987BAD85D6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299" name="Line 1104">
          <a:extLst>
            <a:ext uri="{FF2B5EF4-FFF2-40B4-BE49-F238E27FC236}">
              <a16:creationId xmlns:a16="http://schemas.microsoft.com/office/drawing/2014/main" id="{1519C9BD-61B8-4DA2-BF92-E2307F6F5BD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0" name="Line 1105">
          <a:extLst>
            <a:ext uri="{FF2B5EF4-FFF2-40B4-BE49-F238E27FC236}">
              <a16:creationId xmlns:a16="http://schemas.microsoft.com/office/drawing/2014/main" id="{5686E49C-F6D9-4750-9719-E647561DD5E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1" name="Line 1106">
          <a:extLst>
            <a:ext uri="{FF2B5EF4-FFF2-40B4-BE49-F238E27FC236}">
              <a16:creationId xmlns:a16="http://schemas.microsoft.com/office/drawing/2014/main" id="{D3ED863F-8E4E-44A5-A84B-7DBEBB7AADB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2" name="Line 1107">
          <a:extLst>
            <a:ext uri="{FF2B5EF4-FFF2-40B4-BE49-F238E27FC236}">
              <a16:creationId xmlns:a16="http://schemas.microsoft.com/office/drawing/2014/main" id="{7C7C3D45-5659-4730-BAF6-C955062B11D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3" name="Line 1108">
          <a:extLst>
            <a:ext uri="{FF2B5EF4-FFF2-40B4-BE49-F238E27FC236}">
              <a16:creationId xmlns:a16="http://schemas.microsoft.com/office/drawing/2014/main" id="{B15C1EC4-06F5-46BB-9C9E-C369CC0DDCF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4" name="Line 1109">
          <a:extLst>
            <a:ext uri="{FF2B5EF4-FFF2-40B4-BE49-F238E27FC236}">
              <a16:creationId xmlns:a16="http://schemas.microsoft.com/office/drawing/2014/main" id="{0C156F40-4B5D-4BDC-8606-AB62BF26B28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5" name="Line 1110">
          <a:extLst>
            <a:ext uri="{FF2B5EF4-FFF2-40B4-BE49-F238E27FC236}">
              <a16:creationId xmlns:a16="http://schemas.microsoft.com/office/drawing/2014/main" id="{A8E7FB29-BB4E-4E7A-9848-FA7B843ED6C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6" name="Line 1111">
          <a:extLst>
            <a:ext uri="{FF2B5EF4-FFF2-40B4-BE49-F238E27FC236}">
              <a16:creationId xmlns:a16="http://schemas.microsoft.com/office/drawing/2014/main" id="{4C11E8D9-CD6D-44A5-A388-335BE31E320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7" name="Line 1112">
          <a:extLst>
            <a:ext uri="{FF2B5EF4-FFF2-40B4-BE49-F238E27FC236}">
              <a16:creationId xmlns:a16="http://schemas.microsoft.com/office/drawing/2014/main" id="{8866E361-919A-40EE-830C-6141AC281F6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8" name="Line 1113">
          <a:extLst>
            <a:ext uri="{FF2B5EF4-FFF2-40B4-BE49-F238E27FC236}">
              <a16:creationId xmlns:a16="http://schemas.microsoft.com/office/drawing/2014/main" id="{0583F2F6-A497-465E-A398-DB8626F5032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09" name="Line 1114">
          <a:extLst>
            <a:ext uri="{FF2B5EF4-FFF2-40B4-BE49-F238E27FC236}">
              <a16:creationId xmlns:a16="http://schemas.microsoft.com/office/drawing/2014/main" id="{B37D1F17-B295-4E67-B0B5-11921056C9C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0" name="Line 1115">
          <a:extLst>
            <a:ext uri="{FF2B5EF4-FFF2-40B4-BE49-F238E27FC236}">
              <a16:creationId xmlns:a16="http://schemas.microsoft.com/office/drawing/2014/main" id="{42B719E2-FC4B-440A-8EEE-BF1E34EFC1B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1" name="Line 1116">
          <a:extLst>
            <a:ext uri="{FF2B5EF4-FFF2-40B4-BE49-F238E27FC236}">
              <a16:creationId xmlns:a16="http://schemas.microsoft.com/office/drawing/2014/main" id="{198748A0-B8D5-4063-8DD2-602ED8125C7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2" name="Line 1117">
          <a:extLst>
            <a:ext uri="{FF2B5EF4-FFF2-40B4-BE49-F238E27FC236}">
              <a16:creationId xmlns:a16="http://schemas.microsoft.com/office/drawing/2014/main" id="{BE1D9926-B5BF-4D62-A42E-053E1E8757A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3" name="Line 1118">
          <a:extLst>
            <a:ext uri="{FF2B5EF4-FFF2-40B4-BE49-F238E27FC236}">
              <a16:creationId xmlns:a16="http://schemas.microsoft.com/office/drawing/2014/main" id="{AE7434D7-C0E1-46A2-96D2-921909E57C6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4" name="Line 1119">
          <a:extLst>
            <a:ext uri="{FF2B5EF4-FFF2-40B4-BE49-F238E27FC236}">
              <a16:creationId xmlns:a16="http://schemas.microsoft.com/office/drawing/2014/main" id="{D69D0199-29B4-4E61-9B8E-AF0B4A45AA6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5" name="Line 1120">
          <a:extLst>
            <a:ext uri="{FF2B5EF4-FFF2-40B4-BE49-F238E27FC236}">
              <a16:creationId xmlns:a16="http://schemas.microsoft.com/office/drawing/2014/main" id="{F1D20BA9-5F7B-41A0-8907-CEF64EE01ED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6" name="Line 1121">
          <a:extLst>
            <a:ext uri="{FF2B5EF4-FFF2-40B4-BE49-F238E27FC236}">
              <a16:creationId xmlns:a16="http://schemas.microsoft.com/office/drawing/2014/main" id="{C30A9D83-9845-46DB-9511-B3E81311092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7" name="Line 1122">
          <a:extLst>
            <a:ext uri="{FF2B5EF4-FFF2-40B4-BE49-F238E27FC236}">
              <a16:creationId xmlns:a16="http://schemas.microsoft.com/office/drawing/2014/main" id="{C26E885C-EB18-4879-8657-7C56429D5DC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8" name="Line 1123">
          <a:extLst>
            <a:ext uri="{FF2B5EF4-FFF2-40B4-BE49-F238E27FC236}">
              <a16:creationId xmlns:a16="http://schemas.microsoft.com/office/drawing/2014/main" id="{7E23A2B6-1AFD-4C63-9464-33BEDED5F0D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19" name="Line 1124">
          <a:extLst>
            <a:ext uri="{FF2B5EF4-FFF2-40B4-BE49-F238E27FC236}">
              <a16:creationId xmlns:a16="http://schemas.microsoft.com/office/drawing/2014/main" id="{168DAA19-5D9F-4DD7-A466-D71650603FA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0" name="Line 1125">
          <a:extLst>
            <a:ext uri="{FF2B5EF4-FFF2-40B4-BE49-F238E27FC236}">
              <a16:creationId xmlns:a16="http://schemas.microsoft.com/office/drawing/2014/main" id="{03C71154-47B6-4091-9B8A-BFC3FEA136F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1" name="Line 1126">
          <a:extLst>
            <a:ext uri="{FF2B5EF4-FFF2-40B4-BE49-F238E27FC236}">
              <a16:creationId xmlns:a16="http://schemas.microsoft.com/office/drawing/2014/main" id="{82F01713-46F9-4FD2-891A-05D051B1706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2" name="Line 1127">
          <a:extLst>
            <a:ext uri="{FF2B5EF4-FFF2-40B4-BE49-F238E27FC236}">
              <a16:creationId xmlns:a16="http://schemas.microsoft.com/office/drawing/2014/main" id="{620EAABB-D627-4443-B010-2C08A22DDDA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3" name="Line 1128">
          <a:extLst>
            <a:ext uri="{FF2B5EF4-FFF2-40B4-BE49-F238E27FC236}">
              <a16:creationId xmlns:a16="http://schemas.microsoft.com/office/drawing/2014/main" id="{C3BDAAAE-B688-4B36-AF6D-5DC5E826A1A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4" name="Line 1129">
          <a:extLst>
            <a:ext uri="{FF2B5EF4-FFF2-40B4-BE49-F238E27FC236}">
              <a16:creationId xmlns:a16="http://schemas.microsoft.com/office/drawing/2014/main" id="{9F72D729-8D08-40A7-905C-F63AEF0F76C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5" name="Line 1130">
          <a:extLst>
            <a:ext uri="{FF2B5EF4-FFF2-40B4-BE49-F238E27FC236}">
              <a16:creationId xmlns:a16="http://schemas.microsoft.com/office/drawing/2014/main" id="{8DB7E4DE-3E0B-49DC-93AB-08205B95E12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6" name="Line 1131">
          <a:extLst>
            <a:ext uri="{FF2B5EF4-FFF2-40B4-BE49-F238E27FC236}">
              <a16:creationId xmlns:a16="http://schemas.microsoft.com/office/drawing/2014/main" id="{8716D634-0FD5-4B43-8F89-883FD0A72DB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7" name="Line 1132">
          <a:extLst>
            <a:ext uri="{FF2B5EF4-FFF2-40B4-BE49-F238E27FC236}">
              <a16:creationId xmlns:a16="http://schemas.microsoft.com/office/drawing/2014/main" id="{16D62253-0F95-4590-974F-DE58AA31A7F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8" name="Line 1133">
          <a:extLst>
            <a:ext uri="{FF2B5EF4-FFF2-40B4-BE49-F238E27FC236}">
              <a16:creationId xmlns:a16="http://schemas.microsoft.com/office/drawing/2014/main" id="{080ADE2A-8FE7-47A3-A295-CB63E3CD497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29" name="Line 1134">
          <a:extLst>
            <a:ext uri="{FF2B5EF4-FFF2-40B4-BE49-F238E27FC236}">
              <a16:creationId xmlns:a16="http://schemas.microsoft.com/office/drawing/2014/main" id="{B3E291A7-AED0-48C4-83EB-F43BE684D15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0" name="Line 1135">
          <a:extLst>
            <a:ext uri="{FF2B5EF4-FFF2-40B4-BE49-F238E27FC236}">
              <a16:creationId xmlns:a16="http://schemas.microsoft.com/office/drawing/2014/main" id="{77573C55-02EF-4A74-BD7C-42B659D509C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1" name="Line 1136">
          <a:extLst>
            <a:ext uri="{FF2B5EF4-FFF2-40B4-BE49-F238E27FC236}">
              <a16:creationId xmlns:a16="http://schemas.microsoft.com/office/drawing/2014/main" id="{6AF5ED55-5DA3-4504-9949-52FD1810F23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2" name="Line 1137">
          <a:extLst>
            <a:ext uri="{FF2B5EF4-FFF2-40B4-BE49-F238E27FC236}">
              <a16:creationId xmlns:a16="http://schemas.microsoft.com/office/drawing/2014/main" id="{57CC282D-2A46-4602-8C83-D0A41F0BCFE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3" name="Line 1138">
          <a:extLst>
            <a:ext uri="{FF2B5EF4-FFF2-40B4-BE49-F238E27FC236}">
              <a16:creationId xmlns:a16="http://schemas.microsoft.com/office/drawing/2014/main" id="{2D13563A-D014-4EDF-8641-CACBDAAD5A0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4" name="Line 1139">
          <a:extLst>
            <a:ext uri="{FF2B5EF4-FFF2-40B4-BE49-F238E27FC236}">
              <a16:creationId xmlns:a16="http://schemas.microsoft.com/office/drawing/2014/main" id="{2A637F1C-6051-457F-9F78-9ABAF8F6F5F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5" name="Line 1140">
          <a:extLst>
            <a:ext uri="{FF2B5EF4-FFF2-40B4-BE49-F238E27FC236}">
              <a16:creationId xmlns:a16="http://schemas.microsoft.com/office/drawing/2014/main" id="{8A07A48E-F8E7-4E75-AAEC-4F32AD3023C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6" name="Line 1141">
          <a:extLst>
            <a:ext uri="{FF2B5EF4-FFF2-40B4-BE49-F238E27FC236}">
              <a16:creationId xmlns:a16="http://schemas.microsoft.com/office/drawing/2014/main" id="{FD9FA24E-A771-4B1C-8B85-A907CABE808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7" name="Line 1142">
          <a:extLst>
            <a:ext uri="{FF2B5EF4-FFF2-40B4-BE49-F238E27FC236}">
              <a16:creationId xmlns:a16="http://schemas.microsoft.com/office/drawing/2014/main" id="{6A8A6C52-F141-4B48-817E-812C07C4ADD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8" name="Line 1143">
          <a:extLst>
            <a:ext uri="{FF2B5EF4-FFF2-40B4-BE49-F238E27FC236}">
              <a16:creationId xmlns:a16="http://schemas.microsoft.com/office/drawing/2014/main" id="{DB9B7DA7-DAAC-4131-9933-6649A921463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39" name="Line 1144">
          <a:extLst>
            <a:ext uri="{FF2B5EF4-FFF2-40B4-BE49-F238E27FC236}">
              <a16:creationId xmlns:a16="http://schemas.microsoft.com/office/drawing/2014/main" id="{2DD4DA2C-029B-4065-A0BC-D460226B161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0" name="Line 1145">
          <a:extLst>
            <a:ext uri="{FF2B5EF4-FFF2-40B4-BE49-F238E27FC236}">
              <a16:creationId xmlns:a16="http://schemas.microsoft.com/office/drawing/2014/main" id="{D3301AF9-E1F5-42AC-B32E-FEBBA77AEF9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1" name="Line 1146">
          <a:extLst>
            <a:ext uri="{FF2B5EF4-FFF2-40B4-BE49-F238E27FC236}">
              <a16:creationId xmlns:a16="http://schemas.microsoft.com/office/drawing/2014/main" id="{A578BD15-013A-42F9-9BBA-14B02A29978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2" name="Line 1147">
          <a:extLst>
            <a:ext uri="{FF2B5EF4-FFF2-40B4-BE49-F238E27FC236}">
              <a16:creationId xmlns:a16="http://schemas.microsoft.com/office/drawing/2014/main" id="{5FDC1827-A959-4A0E-B9B5-64415E171F6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3" name="Line 1148">
          <a:extLst>
            <a:ext uri="{FF2B5EF4-FFF2-40B4-BE49-F238E27FC236}">
              <a16:creationId xmlns:a16="http://schemas.microsoft.com/office/drawing/2014/main" id="{F9C0EFCF-25E6-4CEA-9EE9-4B4649676EF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4" name="Line 1149">
          <a:extLst>
            <a:ext uri="{FF2B5EF4-FFF2-40B4-BE49-F238E27FC236}">
              <a16:creationId xmlns:a16="http://schemas.microsoft.com/office/drawing/2014/main" id="{782361CD-9246-40E8-9968-36D9B607ED2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5" name="Line 1150">
          <a:extLst>
            <a:ext uri="{FF2B5EF4-FFF2-40B4-BE49-F238E27FC236}">
              <a16:creationId xmlns:a16="http://schemas.microsoft.com/office/drawing/2014/main" id="{414A5F85-937B-4FB7-A803-57A329F09FF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6" name="Line 1151">
          <a:extLst>
            <a:ext uri="{FF2B5EF4-FFF2-40B4-BE49-F238E27FC236}">
              <a16:creationId xmlns:a16="http://schemas.microsoft.com/office/drawing/2014/main" id="{DFEB578D-D33A-4F8C-A4F8-AB2C709672E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7" name="Line 1152">
          <a:extLst>
            <a:ext uri="{FF2B5EF4-FFF2-40B4-BE49-F238E27FC236}">
              <a16:creationId xmlns:a16="http://schemas.microsoft.com/office/drawing/2014/main" id="{87508502-7188-48C9-826C-2E3ECF99307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8" name="Line 1153">
          <a:extLst>
            <a:ext uri="{FF2B5EF4-FFF2-40B4-BE49-F238E27FC236}">
              <a16:creationId xmlns:a16="http://schemas.microsoft.com/office/drawing/2014/main" id="{12DE928D-B94B-4562-9AA6-8B7B9F9D013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49" name="Line 1154">
          <a:extLst>
            <a:ext uri="{FF2B5EF4-FFF2-40B4-BE49-F238E27FC236}">
              <a16:creationId xmlns:a16="http://schemas.microsoft.com/office/drawing/2014/main" id="{21281C8E-B7E0-43C8-B6B5-CA008BC4D4C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0" name="Line 1155">
          <a:extLst>
            <a:ext uri="{FF2B5EF4-FFF2-40B4-BE49-F238E27FC236}">
              <a16:creationId xmlns:a16="http://schemas.microsoft.com/office/drawing/2014/main" id="{36DC7BAC-7D8F-4024-8B8C-3524BF67792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1" name="Line 1156">
          <a:extLst>
            <a:ext uri="{FF2B5EF4-FFF2-40B4-BE49-F238E27FC236}">
              <a16:creationId xmlns:a16="http://schemas.microsoft.com/office/drawing/2014/main" id="{8F999217-B27A-4434-AF1A-4ECAF2DFD5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2" name="Line 1157">
          <a:extLst>
            <a:ext uri="{FF2B5EF4-FFF2-40B4-BE49-F238E27FC236}">
              <a16:creationId xmlns:a16="http://schemas.microsoft.com/office/drawing/2014/main" id="{39119BD7-9F86-491C-A895-413D7432513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3" name="Line 1158">
          <a:extLst>
            <a:ext uri="{FF2B5EF4-FFF2-40B4-BE49-F238E27FC236}">
              <a16:creationId xmlns:a16="http://schemas.microsoft.com/office/drawing/2014/main" id="{527906B1-C850-48A4-A820-30109C3C039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4" name="Line 1159">
          <a:extLst>
            <a:ext uri="{FF2B5EF4-FFF2-40B4-BE49-F238E27FC236}">
              <a16:creationId xmlns:a16="http://schemas.microsoft.com/office/drawing/2014/main" id="{B12BEECE-04A3-457C-8710-EC8AD9D5ADB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5" name="Line 1160">
          <a:extLst>
            <a:ext uri="{FF2B5EF4-FFF2-40B4-BE49-F238E27FC236}">
              <a16:creationId xmlns:a16="http://schemas.microsoft.com/office/drawing/2014/main" id="{2CC7D7D1-A229-48E6-BDB7-378E3F98D0C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6" name="Line 1161">
          <a:extLst>
            <a:ext uri="{FF2B5EF4-FFF2-40B4-BE49-F238E27FC236}">
              <a16:creationId xmlns:a16="http://schemas.microsoft.com/office/drawing/2014/main" id="{85C4F4FF-CC86-46F7-854C-EF153044947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7" name="Line 1162">
          <a:extLst>
            <a:ext uri="{FF2B5EF4-FFF2-40B4-BE49-F238E27FC236}">
              <a16:creationId xmlns:a16="http://schemas.microsoft.com/office/drawing/2014/main" id="{89BB89DA-6376-49EE-8614-0DFD48FF37A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8" name="Line 1163">
          <a:extLst>
            <a:ext uri="{FF2B5EF4-FFF2-40B4-BE49-F238E27FC236}">
              <a16:creationId xmlns:a16="http://schemas.microsoft.com/office/drawing/2014/main" id="{43B38AA4-D53D-4567-BF19-3FF1EF5B64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59" name="Line 1164">
          <a:extLst>
            <a:ext uri="{FF2B5EF4-FFF2-40B4-BE49-F238E27FC236}">
              <a16:creationId xmlns:a16="http://schemas.microsoft.com/office/drawing/2014/main" id="{521A4158-5AEE-4930-A5B1-ADD4ADC5D9F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0" name="Line 1165">
          <a:extLst>
            <a:ext uri="{FF2B5EF4-FFF2-40B4-BE49-F238E27FC236}">
              <a16:creationId xmlns:a16="http://schemas.microsoft.com/office/drawing/2014/main" id="{489D2BB8-CF98-4B77-89EE-B14F98D1693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1" name="Line 1166">
          <a:extLst>
            <a:ext uri="{FF2B5EF4-FFF2-40B4-BE49-F238E27FC236}">
              <a16:creationId xmlns:a16="http://schemas.microsoft.com/office/drawing/2014/main" id="{201414D1-F1F1-46C0-9527-1BB17E1AD96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2" name="Line 1167">
          <a:extLst>
            <a:ext uri="{FF2B5EF4-FFF2-40B4-BE49-F238E27FC236}">
              <a16:creationId xmlns:a16="http://schemas.microsoft.com/office/drawing/2014/main" id="{6FEF0C66-4D45-455F-A407-558C6B76308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3" name="Line 1168">
          <a:extLst>
            <a:ext uri="{FF2B5EF4-FFF2-40B4-BE49-F238E27FC236}">
              <a16:creationId xmlns:a16="http://schemas.microsoft.com/office/drawing/2014/main" id="{F6D676C8-05A2-4FA4-87CE-6721B2C1A34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4" name="Line 1169">
          <a:extLst>
            <a:ext uri="{FF2B5EF4-FFF2-40B4-BE49-F238E27FC236}">
              <a16:creationId xmlns:a16="http://schemas.microsoft.com/office/drawing/2014/main" id="{F910B722-FA61-4FF7-9D70-700C53F75B0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5" name="Line 1170">
          <a:extLst>
            <a:ext uri="{FF2B5EF4-FFF2-40B4-BE49-F238E27FC236}">
              <a16:creationId xmlns:a16="http://schemas.microsoft.com/office/drawing/2014/main" id="{EA452004-09EE-40EB-B718-5067A9FAEF4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6" name="Line 1171">
          <a:extLst>
            <a:ext uri="{FF2B5EF4-FFF2-40B4-BE49-F238E27FC236}">
              <a16:creationId xmlns:a16="http://schemas.microsoft.com/office/drawing/2014/main" id="{F35A3CED-37E4-4152-A673-246ED3DEBB4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7" name="Line 1172">
          <a:extLst>
            <a:ext uri="{FF2B5EF4-FFF2-40B4-BE49-F238E27FC236}">
              <a16:creationId xmlns:a16="http://schemas.microsoft.com/office/drawing/2014/main" id="{0F2F835C-E869-406F-8087-926C2176D46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8" name="Line 1173">
          <a:extLst>
            <a:ext uri="{FF2B5EF4-FFF2-40B4-BE49-F238E27FC236}">
              <a16:creationId xmlns:a16="http://schemas.microsoft.com/office/drawing/2014/main" id="{2131642E-25AA-41A0-B59A-38A19A87CE4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69" name="Line 1174">
          <a:extLst>
            <a:ext uri="{FF2B5EF4-FFF2-40B4-BE49-F238E27FC236}">
              <a16:creationId xmlns:a16="http://schemas.microsoft.com/office/drawing/2014/main" id="{6BFBFD73-C353-42C6-B023-45B167270B6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0" name="Line 1175">
          <a:extLst>
            <a:ext uri="{FF2B5EF4-FFF2-40B4-BE49-F238E27FC236}">
              <a16:creationId xmlns:a16="http://schemas.microsoft.com/office/drawing/2014/main" id="{AF300CB9-FC6C-4655-AA68-51E772BC106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1" name="Line 1176">
          <a:extLst>
            <a:ext uri="{FF2B5EF4-FFF2-40B4-BE49-F238E27FC236}">
              <a16:creationId xmlns:a16="http://schemas.microsoft.com/office/drawing/2014/main" id="{826FDE4E-F21F-44E1-894A-5647E8D6FCB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2" name="Line 1177">
          <a:extLst>
            <a:ext uri="{FF2B5EF4-FFF2-40B4-BE49-F238E27FC236}">
              <a16:creationId xmlns:a16="http://schemas.microsoft.com/office/drawing/2014/main" id="{AFBCBC8A-FB96-4683-B709-320D7C55DDC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3" name="Line 1178">
          <a:extLst>
            <a:ext uri="{FF2B5EF4-FFF2-40B4-BE49-F238E27FC236}">
              <a16:creationId xmlns:a16="http://schemas.microsoft.com/office/drawing/2014/main" id="{263E24B8-5355-49BB-A851-0CF89FE717B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4" name="Line 1179">
          <a:extLst>
            <a:ext uri="{FF2B5EF4-FFF2-40B4-BE49-F238E27FC236}">
              <a16:creationId xmlns:a16="http://schemas.microsoft.com/office/drawing/2014/main" id="{BC78D850-4953-40FC-B778-38E04F9EBC7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5" name="Line 1180">
          <a:extLst>
            <a:ext uri="{FF2B5EF4-FFF2-40B4-BE49-F238E27FC236}">
              <a16:creationId xmlns:a16="http://schemas.microsoft.com/office/drawing/2014/main" id="{6F9F0F5D-7F77-4E61-BC2D-9B15EF40FC1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6" name="Line 1181">
          <a:extLst>
            <a:ext uri="{FF2B5EF4-FFF2-40B4-BE49-F238E27FC236}">
              <a16:creationId xmlns:a16="http://schemas.microsoft.com/office/drawing/2014/main" id="{FB57EFA8-6AD9-49EF-87A2-91D5CCDB900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7" name="Line 1182">
          <a:extLst>
            <a:ext uri="{FF2B5EF4-FFF2-40B4-BE49-F238E27FC236}">
              <a16:creationId xmlns:a16="http://schemas.microsoft.com/office/drawing/2014/main" id="{BF0FF371-7419-49D1-A676-E4177C72A78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8" name="Line 1183">
          <a:extLst>
            <a:ext uri="{FF2B5EF4-FFF2-40B4-BE49-F238E27FC236}">
              <a16:creationId xmlns:a16="http://schemas.microsoft.com/office/drawing/2014/main" id="{02D86ED3-9641-477F-BB5A-AC8E0D7D3DB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79" name="Line 1184">
          <a:extLst>
            <a:ext uri="{FF2B5EF4-FFF2-40B4-BE49-F238E27FC236}">
              <a16:creationId xmlns:a16="http://schemas.microsoft.com/office/drawing/2014/main" id="{11DB8944-D76D-4CAB-BB02-4C536A7A2A4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0" name="Line 1185">
          <a:extLst>
            <a:ext uri="{FF2B5EF4-FFF2-40B4-BE49-F238E27FC236}">
              <a16:creationId xmlns:a16="http://schemas.microsoft.com/office/drawing/2014/main" id="{0ED687AD-92A7-44E1-94F5-D3CCC26C1E8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1" name="Line 1186">
          <a:extLst>
            <a:ext uri="{FF2B5EF4-FFF2-40B4-BE49-F238E27FC236}">
              <a16:creationId xmlns:a16="http://schemas.microsoft.com/office/drawing/2014/main" id="{3BE5A8AE-E417-4F66-8BA6-20FC49C14D0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2" name="Line 1187">
          <a:extLst>
            <a:ext uri="{FF2B5EF4-FFF2-40B4-BE49-F238E27FC236}">
              <a16:creationId xmlns:a16="http://schemas.microsoft.com/office/drawing/2014/main" id="{2BC09003-D5C1-4A84-B079-55656848A0A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3" name="Line 1188">
          <a:extLst>
            <a:ext uri="{FF2B5EF4-FFF2-40B4-BE49-F238E27FC236}">
              <a16:creationId xmlns:a16="http://schemas.microsoft.com/office/drawing/2014/main" id="{CD802074-28C1-4180-8D0B-5576A1492E0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4" name="Line 1189">
          <a:extLst>
            <a:ext uri="{FF2B5EF4-FFF2-40B4-BE49-F238E27FC236}">
              <a16:creationId xmlns:a16="http://schemas.microsoft.com/office/drawing/2014/main" id="{C6C1A1AB-B6DE-4B0F-90D9-68D0F277F56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5" name="Line 1190">
          <a:extLst>
            <a:ext uri="{FF2B5EF4-FFF2-40B4-BE49-F238E27FC236}">
              <a16:creationId xmlns:a16="http://schemas.microsoft.com/office/drawing/2014/main" id="{ADC828AA-AA66-4BB7-B813-0B6F7B73D0B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6" name="Line 1191">
          <a:extLst>
            <a:ext uri="{FF2B5EF4-FFF2-40B4-BE49-F238E27FC236}">
              <a16:creationId xmlns:a16="http://schemas.microsoft.com/office/drawing/2014/main" id="{02FFC16F-4055-421B-A228-6802A32AB69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7" name="Line 1192">
          <a:extLst>
            <a:ext uri="{FF2B5EF4-FFF2-40B4-BE49-F238E27FC236}">
              <a16:creationId xmlns:a16="http://schemas.microsoft.com/office/drawing/2014/main" id="{F30000FE-003F-499F-AD3F-67B3C7D9B64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8" name="Line 1193">
          <a:extLst>
            <a:ext uri="{FF2B5EF4-FFF2-40B4-BE49-F238E27FC236}">
              <a16:creationId xmlns:a16="http://schemas.microsoft.com/office/drawing/2014/main" id="{52587629-E0BD-41A4-9D53-4B1C6083573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89" name="Line 1194">
          <a:extLst>
            <a:ext uri="{FF2B5EF4-FFF2-40B4-BE49-F238E27FC236}">
              <a16:creationId xmlns:a16="http://schemas.microsoft.com/office/drawing/2014/main" id="{64715D3A-E2B8-4EAD-B849-4D1031769C7D}"/>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0" name="Line 1195">
          <a:extLst>
            <a:ext uri="{FF2B5EF4-FFF2-40B4-BE49-F238E27FC236}">
              <a16:creationId xmlns:a16="http://schemas.microsoft.com/office/drawing/2014/main" id="{E791CB4B-86B3-435B-9855-04C821D7F61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1" name="Line 1196">
          <a:extLst>
            <a:ext uri="{FF2B5EF4-FFF2-40B4-BE49-F238E27FC236}">
              <a16:creationId xmlns:a16="http://schemas.microsoft.com/office/drawing/2014/main" id="{ABA853FD-6179-470B-B7BE-4C8969505EE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2" name="Line 1197">
          <a:extLst>
            <a:ext uri="{FF2B5EF4-FFF2-40B4-BE49-F238E27FC236}">
              <a16:creationId xmlns:a16="http://schemas.microsoft.com/office/drawing/2014/main" id="{BD79D127-44DC-4D55-ACF3-95BE98BFB32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3" name="Line 1198">
          <a:extLst>
            <a:ext uri="{FF2B5EF4-FFF2-40B4-BE49-F238E27FC236}">
              <a16:creationId xmlns:a16="http://schemas.microsoft.com/office/drawing/2014/main" id="{37AD848D-C346-401D-BEFD-E3A1F41D597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4" name="Line 1199">
          <a:extLst>
            <a:ext uri="{FF2B5EF4-FFF2-40B4-BE49-F238E27FC236}">
              <a16:creationId xmlns:a16="http://schemas.microsoft.com/office/drawing/2014/main" id="{CDCDB9CE-82B0-453B-AE75-1D171432A5A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5" name="Line 1200">
          <a:extLst>
            <a:ext uri="{FF2B5EF4-FFF2-40B4-BE49-F238E27FC236}">
              <a16:creationId xmlns:a16="http://schemas.microsoft.com/office/drawing/2014/main" id="{7F4AAD8D-7376-43CC-B688-68A9D717388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6" name="Line 1201">
          <a:extLst>
            <a:ext uri="{FF2B5EF4-FFF2-40B4-BE49-F238E27FC236}">
              <a16:creationId xmlns:a16="http://schemas.microsoft.com/office/drawing/2014/main" id="{FB9E4C97-884B-4679-9433-2C8A0AB477E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7" name="Line 1202">
          <a:extLst>
            <a:ext uri="{FF2B5EF4-FFF2-40B4-BE49-F238E27FC236}">
              <a16:creationId xmlns:a16="http://schemas.microsoft.com/office/drawing/2014/main" id="{CF4B42A9-72CB-4A87-BB70-3861F377E96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8" name="Line 1203">
          <a:extLst>
            <a:ext uri="{FF2B5EF4-FFF2-40B4-BE49-F238E27FC236}">
              <a16:creationId xmlns:a16="http://schemas.microsoft.com/office/drawing/2014/main" id="{BD7E1CB4-046F-42EC-AB52-92548395197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399" name="Line 1204">
          <a:extLst>
            <a:ext uri="{FF2B5EF4-FFF2-40B4-BE49-F238E27FC236}">
              <a16:creationId xmlns:a16="http://schemas.microsoft.com/office/drawing/2014/main" id="{29E4FD0E-E2EF-42C5-8213-5DA454DAC45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0" name="Line 1205">
          <a:extLst>
            <a:ext uri="{FF2B5EF4-FFF2-40B4-BE49-F238E27FC236}">
              <a16:creationId xmlns:a16="http://schemas.microsoft.com/office/drawing/2014/main" id="{B0A1758E-D879-4EE2-894B-3065D1D549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1" name="Line 1206">
          <a:extLst>
            <a:ext uri="{FF2B5EF4-FFF2-40B4-BE49-F238E27FC236}">
              <a16:creationId xmlns:a16="http://schemas.microsoft.com/office/drawing/2014/main" id="{11525F01-0FCC-47DC-99C6-51C02FBB4171}"/>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2" name="Line 1207">
          <a:extLst>
            <a:ext uri="{FF2B5EF4-FFF2-40B4-BE49-F238E27FC236}">
              <a16:creationId xmlns:a16="http://schemas.microsoft.com/office/drawing/2014/main" id="{3BD95A3D-0A0F-4FB4-AE4B-1D210CCE93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3" name="Line 1208">
          <a:extLst>
            <a:ext uri="{FF2B5EF4-FFF2-40B4-BE49-F238E27FC236}">
              <a16:creationId xmlns:a16="http://schemas.microsoft.com/office/drawing/2014/main" id="{BF73D907-2E10-48A2-ABAE-AFF83089E04A}"/>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4" name="Line 1209">
          <a:extLst>
            <a:ext uri="{FF2B5EF4-FFF2-40B4-BE49-F238E27FC236}">
              <a16:creationId xmlns:a16="http://schemas.microsoft.com/office/drawing/2014/main" id="{C36487C5-F07A-4769-80E7-D075826C6B0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5" name="Line 1210">
          <a:extLst>
            <a:ext uri="{FF2B5EF4-FFF2-40B4-BE49-F238E27FC236}">
              <a16:creationId xmlns:a16="http://schemas.microsoft.com/office/drawing/2014/main" id="{7AE66395-C268-48B5-AF2E-FF94131B1E7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6" name="Line 1211">
          <a:extLst>
            <a:ext uri="{FF2B5EF4-FFF2-40B4-BE49-F238E27FC236}">
              <a16:creationId xmlns:a16="http://schemas.microsoft.com/office/drawing/2014/main" id="{A0E32C94-B743-4F61-AC42-6C228B5B521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7" name="Line 1212">
          <a:extLst>
            <a:ext uri="{FF2B5EF4-FFF2-40B4-BE49-F238E27FC236}">
              <a16:creationId xmlns:a16="http://schemas.microsoft.com/office/drawing/2014/main" id="{B3397D17-FF88-4F4E-B2CC-D53C698432C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8" name="Line 1213">
          <a:extLst>
            <a:ext uri="{FF2B5EF4-FFF2-40B4-BE49-F238E27FC236}">
              <a16:creationId xmlns:a16="http://schemas.microsoft.com/office/drawing/2014/main" id="{033A22A6-A2E7-4ACF-A1C8-B0F32044E00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09" name="Line 1214">
          <a:extLst>
            <a:ext uri="{FF2B5EF4-FFF2-40B4-BE49-F238E27FC236}">
              <a16:creationId xmlns:a16="http://schemas.microsoft.com/office/drawing/2014/main" id="{03DA4BB6-93FB-4066-B944-52D2DBA03BD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0" name="Line 1215">
          <a:extLst>
            <a:ext uri="{FF2B5EF4-FFF2-40B4-BE49-F238E27FC236}">
              <a16:creationId xmlns:a16="http://schemas.microsoft.com/office/drawing/2014/main" id="{66362655-52A1-498E-AE46-9A9CF4DA1C90}"/>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1" name="Line 1216">
          <a:extLst>
            <a:ext uri="{FF2B5EF4-FFF2-40B4-BE49-F238E27FC236}">
              <a16:creationId xmlns:a16="http://schemas.microsoft.com/office/drawing/2014/main" id="{EDB737CD-DAE3-4787-9961-E99B55DE935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2" name="Line 1217">
          <a:extLst>
            <a:ext uri="{FF2B5EF4-FFF2-40B4-BE49-F238E27FC236}">
              <a16:creationId xmlns:a16="http://schemas.microsoft.com/office/drawing/2014/main" id="{CA172862-C914-4270-85E6-724D8BF1965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3" name="Line 1218">
          <a:extLst>
            <a:ext uri="{FF2B5EF4-FFF2-40B4-BE49-F238E27FC236}">
              <a16:creationId xmlns:a16="http://schemas.microsoft.com/office/drawing/2014/main" id="{8D0A87DD-2B5A-4CC2-9046-76B0AE5E2FD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4" name="Line 1219">
          <a:extLst>
            <a:ext uri="{FF2B5EF4-FFF2-40B4-BE49-F238E27FC236}">
              <a16:creationId xmlns:a16="http://schemas.microsoft.com/office/drawing/2014/main" id="{C5ECD830-C4F7-482F-A0A0-3401A982469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5" name="Line 1220">
          <a:extLst>
            <a:ext uri="{FF2B5EF4-FFF2-40B4-BE49-F238E27FC236}">
              <a16:creationId xmlns:a16="http://schemas.microsoft.com/office/drawing/2014/main" id="{8AA9AB4A-755D-47B8-BE67-A10470B5E9EF}"/>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6" name="Line 1221">
          <a:extLst>
            <a:ext uri="{FF2B5EF4-FFF2-40B4-BE49-F238E27FC236}">
              <a16:creationId xmlns:a16="http://schemas.microsoft.com/office/drawing/2014/main" id="{575F5F64-79F9-4BCA-91C4-E065C7987095}"/>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7" name="Line 1222">
          <a:extLst>
            <a:ext uri="{FF2B5EF4-FFF2-40B4-BE49-F238E27FC236}">
              <a16:creationId xmlns:a16="http://schemas.microsoft.com/office/drawing/2014/main" id="{D7F861F3-B39E-42F0-8B95-236BECCC416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8" name="Line 1223">
          <a:extLst>
            <a:ext uri="{FF2B5EF4-FFF2-40B4-BE49-F238E27FC236}">
              <a16:creationId xmlns:a16="http://schemas.microsoft.com/office/drawing/2014/main" id="{955F63C9-66E0-4A9A-87B4-6030EEEA659E}"/>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19" name="Line 1224">
          <a:extLst>
            <a:ext uri="{FF2B5EF4-FFF2-40B4-BE49-F238E27FC236}">
              <a16:creationId xmlns:a16="http://schemas.microsoft.com/office/drawing/2014/main" id="{EFB3D015-3795-47A9-9A20-4F9DE80CFF69}"/>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0" name="Line 1225">
          <a:extLst>
            <a:ext uri="{FF2B5EF4-FFF2-40B4-BE49-F238E27FC236}">
              <a16:creationId xmlns:a16="http://schemas.microsoft.com/office/drawing/2014/main" id="{FF7373C3-8796-442C-9F78-9EE1F982437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1" name="Line 1226">
          <a:extLst>
            <a:ext uri="{FF2B5EF4-FFF2-40B4-BE49-F238E27FC236}">
              <a16:creationId xmlns:a16="http://schemas.microsoft.com/office/drawing/2014/main" id="{E254FA1F-7A49-4B05-99B4-5B2D3E503504}"/>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2" name="Line 1227">
          <a:extLst>
            <a:ext uri="{FF2B5EF4-FFF2-40B4-BE49-F238E27FC236}">
              <a16:creationId xmlns:a16="http://schemas.microsoft.com/office/drawing/2014/main" id="{BAAC1A60-CE42-408E-8B8C-1AF9791DE37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3" name="Line 1228">
          <a:extLst>
            <a:ext uri="{FF2B5EF4-FFF2-40B4-BE49-F238E27FC236}">
              <a16:creationId xmlns:a16="http://schemas.microsoft.com/office/drawing/2014/main" id="{3887005C-B396-4190-B926-1FC3FD45A24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4" name="Line 1229">
          <a:extLst>
            <a:ext uri="{FF2B5EF4-FFF2-40B4-BE49-F238E27FC236}">
              <a16:creationId xmlns:a16="http://schemas.microsoft.com/office/drawing/2014/main" id="{23329429-FA14-4128-B306-12D45DB06CC3}"/>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5" name="Line 1230">
          <a:extLst>
            <a:ext uri="{FF2B5EF4-FFF2-40B4-BE49-F238E27FC236}">
              <a16:creationId xmlns:a16="http://schemas.microsoft.com/office/drawing/2014/main" id="{5B3E1899-A56A-43DE-B2B7-A0FBC7C99286}"/>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6" name="Line 1231">
          <a:extLst>
            <a:ext uri="{FF2B5EF4-FFF2-40B4-BE49-F238E27FC236}">
              <a16:creationId xmlns:a16="http://schemas.microsoft.com/office/drawing/2014/main" id="{17D4B51E-DBF6-4AF0-8CF5-4407B267AC8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7" name="Line 1232">
          <a:extLst>
            <a:ext uri="{FF2B5EF4-FFF2-40B4-BE49-F238E27FC236}">
              <a16:creationId xmlns:a16="http://schemas.microsoft.com/office/drawing/2014/main" id="{0ECB0AA0-25F4-487C-9B8C-216763F387E8}"/>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8" name="Line 1233">
          <a:extLst>
            <a:ext uri="{FF2B5EF4-FFF2-40B4-BE49-F238E27FC236}">
              <a16:creationId xmlns:a16="http://schemas.microsoft.com/office/drawing/2014/main" id="{20BE9068-583A-4719-861F-97C240E4D6B7}"/>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29" name="Line 1234">
          <a:extLst>
            <a:ext uri="{FF2B5EF4-FFF2-40B4-BE49-F238E27FC236}">
              <a16:creationId xmlns:a16="http://schemas.microsoft.com/office/drawing/2014/main" id="{47F67A77-52C0-46D9-8D80-2A6555669BC2}"/>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30" name="Line 1235">
          <a:extLst>
            <a:ext uri="{FF2B5EF4-FFF2-40B4-BE49-F238E27FC236}">
              <a16:creationId xmlns:a16="http://schemas.microsoft.com/office/drawing/2014/main" id="{2919D1AC-C5DA-47E4-815E-A2179AA6D6D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31" name="Line 1236">
          <a:extLst>
            <a:ext uri="{FF2B5EF4-FFF2-40B4-BE49-F238E27FC236}">
              <a16:creationId xmlns:a16="http://schemas.microsoft.com/office/drawing/2014/main" id="{F5326254-D988-4A6A-BE53-10FEE59D11EC}"/>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52</xdr:row>
      <xdr:rowOff>0</xdr:rowOff>
    </xdr:from>
    <xdr:to>
      <xdr:col>20</xdr:col>
      <xdr:colOff>0</xdr:colOff>
      <xdr:row>52</xdr:row>
      <xdr:rowOff>0</xdr:rowOff>
    </xdr:to>
    <xdr:sp macro="" textlink="">
      <xdr:nvSpPr>
        <xdr:cNvPr id="978432" name="Line 1237">
          <a:extLst>
            <a:ext uri="{FF2B5EF4-FFF2-40B4-BE49-F238E27FC236}">
              <a16:creationId xmlns:a16="http://schemas.microsoft.com/office/drawing/2014/main" id="{73AE1668-8264-438E-8DBA-9D273438DF8B}"/>
            </a:ext>
          </a:extLst>
        </xdr:cNvPr>
        <xdr:cNvSpPr>
          <a:spLocks noChangeShapeType="1"/>
        </xdr:cNvSpPr>
      </xdr:nvSpPr>
      <xdr:spPr bwMode="auto">
        <a:xfrm>
          <a:off x="124872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433" name="Line 174">
          <a:extLst>
            <a:ext uri="{FF2B5EF4-FFF2-40B4-BE49-F238E27FC236}">
              <a16:creationId xmlns:a16="http://schemas.microsoft.com/office/drawing/2014/main" id="{CEF51307-79FC-48D4-8D13-C6D20F9FB537}"/>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434" name="Line 175">
          <a:extLst>
            <a:ext uri="{FF2B5EF4-FFF2-40B4-BE49-F238E27FC236}">
              <a16:creationId xmlns:a16="http://schemas.microsoft.com/office/drawing/2014/main" id="{0AA8EAE5-F50C-4853-A447-7E4E313F4EF5}"/>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35" name="Line 176">
          <a:extLst>
            <a:ext uri="{FF2B5EF4-FFF2-40B4-BE49-F238E27FC236}">
              <a16:creationId xmlns:a16="http://schemas.microsoft.com/office/drawing/2014/main" id="{3E084BAE-40C2-4A85-8478-D3909A3FCA3B}"/>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436" name="Line 177">
          <a:extLst>
            <a:ext uri="{FF2B5EF4-FFF2-40B4-BE49-F238E27FC236}">
              <a16:creationId xmlns:a16="http://schemas.microsoft.com/office/drawing/2014/main" id="{CB28C4F3-4F33-4036-B55E-EBB2CF6E11B5}"/>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437" name="Line 178">
          <a:extLst>
            <a:ext uri="{FF2B5EF4-FFF2-40B4-BE49-F238E27FC236}">
              <a16:creationId xmlns:a16="http://schemas.microsoft.com/office/drawing/2014/main" id="{A07A144E-E161-4E6C-848F-863BE6077808}"/>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438" name="Line 193">
          <a:extLst>
            <a:ext uri="{FF2B5EF4-FFF2-40B4-BE49-F238E27FC236}">
              <a16:creationId xmlns:a16="http://schemas.microsoft.com/office/drawing/2014/main" id="{2C6AFFCB-E142-48EB-9D85-FCBFFBF3EDE9}"/>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39" name="Line 194">
          <a:extLst>
            <a:ext uri="{FF2B5EF4-FFF2-40B4-BE49-F238E27FC236}">
              <a16:creationId xmlns:a16="http://schemas.microsoft.com/office/drawing/2014/main" id="{86EED263-B1B5-4E8E-A20C-17D6DFDC63F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440" name="Line 195">
          <a:extLst>
            <a:ext uri="{FF2B5EF4-FFF2-40B4-BE49-F238E27FC236}">
              <a16:creationId xmlns:a16="http://schemas.microsoft.com/office/drawing/2014/main" id="{4FB841CE-A263-45C6-858B-AF55C7862039}"/>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41" name="Line 196">
          <a:extLst>
            <a:ext uri="{FF2B5EF4-FFF2-40B4-BE49-F238E27FC236}">
              <a16:creationId xmlns:a16="http://schemas.microsoft.com/office/drawing/2014/main" id="{024D61F7-1F5A-419A-924B-C4EF0225CD8C}"/>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442" name="Line 197">
          <a:extLst>
            <a:ext uri="{FF2B5EF4-FFF2-40B4-BE49-F238E27FC236}">
              <a16:creationId xmlns:a16="http://schemas.microsoft.com/office/drawing/2014/main" id="{3570F89E-78CA-4D75-988D-BE1579399D70}"/>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443" name="Line 198">
          <a:extLst>
            <a:ext uri="{FF2B5EF4-FFF2-40B4-BE49-F238E27FC236}">
              <a16:creationId xmlns:a16="http://schemas.microsoft.com/office/drawing/2014/main" id="{3D2B65B5-EBB4-49D8-95F7-898698BC9320}"/>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44" name="Line 199">
          <a:extLst>
            <a:ext uri="{FF2B5EF4-FFF2-40B4-BE49-F238E27FC236}">
              <a16:creationId xmlns:a16="http://schemas.microsoft.com/office/drawing/2014/main" id="{CA1EBB62-CB14-49E5-8622-C588794B572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45" name="Line 200">
          <a:extLst>
            <a:ext uri="{FF2B5EF4-FFF2-40B4-BE49-F238E27FC236}">
              <a16:creationId xmlns:a16="http://schemas.microsoft.com/office/drawing/2014/main" id="{771510F9-3B80-4283-AD93-6A458299F40D}"/>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46" name="Line 210">
          <a:extLst>
            <a:ext uri="{FF2B5EF4-FFF2-40B4-BE49-F238E27FC236}">
              <a16:creationId xmlns:a16="http://schemas.microsoft.com/office/drawing/2014/main" id="{52769E10-3865-48AE-B3EB-18F695BEC294}"/>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47" name="Line 211">
          <a:extLst>
            <a:ext uri="{FF2B5EF4-FFF2-40B4-BE49-F238E27FC236}">
              <a16:creationId xmlns:a16="http://schemas.microsoft.com/office/drawing/2014/main" id="{29C81890-DA7A-44C7-8B8C-77D1F561CFF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448" name="Line 212">
          <a:extLst>
            <a:ext uri="{FF2B5EF4-FFF2-40B4-BE49-F238E27FC236}">
              <a16:creationId xmlns:a16="http://schemas.microsoft.com/office/drawing/2014/main" id="{371E445F-EBD4-4CA1-8AC8-15EF91D8B421}"/>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49" name="Line 223">
          <a:extLst>
            <a:ext uri="{FF2B5EF4-FFF2-40B4-BE49-F238E27FC236}">
              <a16:creationId xmlns:a16="http://schemas.microsoft.com/office/drawing/2014/main" id="{A96483AF-B2E5-4348-B58B-5C43B11AB404}"/>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450" name="Line 224">
          <a:extLst>
            <a:ext uri="{FF2B5EF4-FFF2-40B4-BE49-F238E27FC236}">
              <a16:creationId xmlns:a16="http://schemas.microsoft.com/office/drawing/2014/main" id="{03D93FCA-7A0B-428E-8CB6-1ED6775AA494}"/>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51" name="Line 225">
          <a:extLst>
            <a:ext uri="{FF2B5EF4-FFF2-40B4-BE49-F238E27FC236}">
              <a16:creationId xmlns:a16="http://schemas.microsoft.com/office/drawing/2014/main" id="{DA26CF83-EF1A-4697-A8CF-017ED281F1E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52" name="Line 226">
          <a:extLst>
            <a:ext uri="{FF2B5EF4-FFF2-40B4-BE49-F238E27FC236}">
              <a16:creationId xmlns:a16="http://schemas.microsoft.com/office/drawing/2014/main" id="{8E8FAC53-26F5-42B0-9DC4-C4BD0D53FB36}"/>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453" name="Line 227">
          <a:extLst>
            <a:ext uri="{FF2B5EF4-FFF2-40B4-BE49-F238E27FC236}">
              <a16:creationId xmlns:a16="http://schemas.microsoft.com/office/drawing/2014/main" id="{6C9538A9-9C28-4A4A-A7E7-84A8D37F6CB5}"/>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454" name="Line 238">
          <a:extLst>
            <a:ext uri="{FF2B5EF4-FFF2-40B4-BE49-F238E27FC236}">
              <a16:creationId xmlns:a16="http://schemas.microsoft.com/office/drawing/2014/main" id="{44B94870-70BC-49E6-B66D-721D9768A252}"/>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455" name="Line 239">
          <a:extLst>
            <a:ext uri="{FF2B5EF4-FFF2-40B4-BE49-F238E27FC236}">
              <a16:creationId xmlns:a16="http://schemas.microsoft.com/office/drawing/2014/main" id="{46070D61-0C24-48AF-9166-E2F91A512EF9}"/>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56" name="Line 240">
          <a:extLst>
            <a:ext uri="{FF2B5EF4-FFF2-40B4-BE49-F238E27FC236}">
              <a16:creationId xmlns:a16="http://schemas.microsoft.com/office/drawing/2014/main" id="{1ABDFD19-4B30-4CA1-BCF0-F7028E9E506B}"/>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57" name="Line 241">
          <a:extLst>
            <a:ext uri="{FF2B5EF4-FFF2-40B4-BE49-F238E27FC236}">
              <a16:creationId xmlns:a16="http://schemas.microsoft.com/office/drawing/2014/main" id="{4E7AF67A-B523-44C8-B82C-495C46259539}"/>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458" name="Line 242">
          <a:extLst>
            <a:ext uri="{FF2B5EF4-FFF2-40B4-BE49-F238E27FC236}">
              <a16:creationId xmlns:a16="http://schemas.microsoft.com/office/drawing/2014/main" id="{8C99A1C0-1103-49DA-AA52-6BDFB1780352}"/>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459" name="Line 243">
          <a:extLst>
            <a:ext uri="{FF2B5EF4-FFF2-40B4-BE49-F238E27FC236}">
              <a16:creationId xmlns:a16="http://schemas.microsoft.com/office/drawing/2014/main" id="{0AB0ACDC-3415-4AF8-B244-598442D2CB10}"/>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60" name="Line 244">
          <a:extLst>
            <a:ext uri="{FF2B5EF4-FFF2-40B4-BE49-F238E27FC236}">
              <a16:creationId xmlns:a16="http://schemas.microsoft.com/office/drawing/2014/main" id="{6A50B45A-5894-43DD-9857-58508D17708C}"/>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461" name="Line 251">
          <a:extLst>
            <a:ext uri="{FF2B5EF4-FFF2-40B4-BE49-F238E27FC236}">
              <a16:creationId xmlns:a16="http://schemas.microsoft.com/office/drawing/2014/main" id="{0F6CD297-8418-4B97-AE31-5B77D15E0B16}"/>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462" name="Line 252">
          <a:extLst>
            <a:ext uri="{FF2B5EF4-FFF2-40B4-BE49-F238E27FC236}">
              <a16:creationId xmlns:a16="http://schemas.microsoft.com/office/drawing/2014/main" id="{D5F7B393-A37A-4654-A9F9-B44AEF9B7AC9}"/>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463" name="Line 253">
          <a:extLst>
            <a:ext uri="{FF2B5EF4-FFF2-40B4-BE49-F238E27FC236}">
              <a16:creationId xmlns:a16="http://schemas.microsoft.com/office/drawing/2014/main" id="{9220A42E-B4DB-4FEE-971A-256ADA726972}"/>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64" name="Line 269">
          <a:extLst>
            <a:ext uri="{FF2B5EF4-FFF2-40B4-BE49-F238E27FC236}">
              <a16:creationId xmlns:a16="http://schemas.microsoft.com/office/drawing/2014/main" id="{BBF43127-F325-45CD-B2AF-92C5DD2953BB}"/>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465" name="Line 270">
          <a:extLst>
            <a:ext uri="{FF2B5EF4-FFF2-40B4-BE49-F238E27FC236}">
              <a16:creationId xmlns:a16="http://schemas.microsoft.com/office/drawing/2014/main" id="{6483A014-C02E-4C80-B458-1FB7308FD7E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66" name="Line 271">
          <a:extLst>
            <a:ext uri="{FF2B5EF4-FFF2-40B4-BE49-F238E27FC236}">
              <a16:creationId xmlns:a16="http://schemas.microsoft.com/office/drawing/2014/main" id="{9263DED6-5232-46F3-9B3E-FFDB69BAB78C}"/>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67" name="Line 272">
          <a:extLst>
            <a:ext uri="{FF2B5EF4-FFF2-40B4-BE49-F238E27FC236}">
              <a16:creationId xmlns:a16="http://schemas.microsoft.com/office/drawing/2014/main" id="{185455D0-4521-4C44-ABD2-6E8A690095FC}"/>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468" name="Line 273">
          <a:extLst>
            <a:ext uri="{FF2B5EF4-FFF2-40B4-BE49-F238E27FC236}">
              <a16:creationId xmlns:a16="http://schemas.microsoft.com/office/drawing/2014/main" id="{F8F22C6A-B486-4942-B857-5D116590A724}"/>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469" name="Line 286">
          <a:extLst>
            <a:ext uri="{FF2B5EF4-FFF2-40B4-BE49-F238E27FC236}">
              <a16:creationId xmlns:a16="http://schemas.microsoft.com/office/drawing/2014/main" id="{E06D8DBE-FEAA-4A58-81C6-69E270140AD2}"/>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470" name="Line 287">
          <a:extLst>
            <a:ext uri="{FF2B5EF4-FFF2-40B4-BE49-F238E27FC236}">
              <a16:creationId xmlns:a16="http://schemas.microsoft.com/office/drawing/2014/main" id="{8CDA3DE3-5A83-49C1-B3D4-2F7BEDF5CE36}"/>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71" name="Line 288">
          <a:extLst>
            <a:ext uri="{FF2B5EF4-FFF2-40B4-BE49-F238E27FC236}">
              <a16:creationId xmlns:a16="http://schemas.microsoft.com/office/drawing/2014/main" id="{0DE79BBA-5164-4B55-BD03-735EF21B18D6}"/>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72" name="Line 289">
          <a:extLst>
            <a:ext uri="{FF2B5EF4-FFF2-40B4-BE49-F238E27FC236}">
              <a16:creationId xmlns:a16="http://schemas.microsoft.com/office/drawing/2014/main" id="{6668B566-8DCD-4095-811E-4DDC394DEB28}"/>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473" name="Line 290">
          <a:extLst>
            <a:ext uri="{FF2B5EF4-FFF2-40B4-BE49-F238E27FC236}">
              <a16:creationId xmlns:a16="http://schemas.microsoft.com/office/drawing/2014/main" id="{224F68BC-06FA-4DC1-951D-B9DB5A8D617B}"/>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474" name="Line 291">
          <a:extLst>
            <a:ext uri="{FF2B5EF4-FFF2-40B4-BE49-F238E27FC236}">
              <a16:creationId xmlns:a16="http://schemas.microsoft.com/office/drawing/2014/main" id="{CFFCD43D-4250-416B-A629-75284A8B95F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75" name="Line 292">
          <a:extLst>
            <a:ext uri="{FF2B5EF4-FFF2-40B4-BE49-F238E27FC236}">
              <a16:creationId xmlns:a16="http://schemas.microsoft.com/office/drawing/2014/main" id="{EA506CCF-F071-442F-8C3B-5AB219B96AA1}"/>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476" name="Line 174">
          <a:extLst>
            <a:ext uri="{FF2B5EF4-FFF2-40B4-BE49-F238E27FC236}">
              <a16:creationId xmlns:a16="http://schemas.microsoft.com/office/drawing/2014/main" id="{0A42B317-44C9-449E-901E-6E00CE83DB83}"/>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477" name="Line 175">
          <a:extLst>
            <a:ext uri="{FF2B5EF4-FFF2-40B4-BE49-F238E27FC236}">
              <a16:creationId xmlns:a16="http://schemas.microsoft.com/office/drawing/2014/main" id="{5C7804DA-1973-4203-9EA9-B5AA91A52E74}"/>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78" name="Line 176">
          <a:extLst>
            <a:ext uri="{FF2B5EF4-FFF2-40B4-BE49-F238E27FC236}">
              <a16:creationId xmlns:a16="http://schemas.microsoft.com/office/drawing/2014/main" id="{65B6F8E5-82BA-4309-9840-D9BDF26D941B}"/>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479" name="Line 177">
          <a:extLst>
            <a:ext uri="{FF2B5EF4-FFF2-40B4-BE49-F238E27FC236}">
              <a16:creationId xmlns:a16="http://schemas.microsoft.com/office/drawing/2014/main" id="{129D2724-F048-409A-BBAA-F7A09ADCD99B}"/>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480" name="Line 178">
          <a:extLst>
            <a:ext uri="{FF2B5EF4-FFF2-40B4-BE49-F238E27FC236}">
              <a16:creationId xmlns:a16="http://schemas.microsoft.com/office/drawing/2014/main" id="{A8E07236-2E28-4668-BA61-4B64C2812FE3}"/>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481" name="Line 193">
          <a:extLst>
            <a:ext uri="{FF2B5EF4-FFF2-40B4-BE49-F238E27FC236}">
              <a16:creationId xmlns:a16="http://schemas.microsoft.com/office/drawing/2014/main" id="{FFD59A4E-9537-405D-9140-4CD1EB2FF211}"/>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82" name="Line 194">
          <a:extLst>
            <a:ext uri="{FF2B5EF4-FFF2-40B4-BE49-F238E27FC236}">
              <a16:creationId xmlns:a16="http://schemas.microsoft.com/office/drawing/2014/main" id="{CBB4B423-1B0C-4815-8AFF-AB8875EE3C0C}"/>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483" name="Line 195">
          <a:extLst>
            <a:ext uri="{FF2B5EF4-FFF2-40B4-BE49-F238E27FC236}">
              <a16:creationId xmlns:a16="http://schemas.microsoft.com/office/drawing/2014/main" id="{5F01833A-CCB9-492B-80E7-4FC1D72AB932}"/>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84" name="Line 196">
          <a:extLst>
            <a:ext uri="{FF2B5EF4-FFF2-40B4-BE49-F238E27FC236}">
              <a16:creationId xmlns:a16="http://schemas.microsoft.com/office/drawing/2014/main" id="{3743F337-66A8-4854-917F-62E1429A7F2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485" name="Line 197">
          <a:extLst>
            <a:ext uri="{FF2B5EF4-FFF2-40B4-BE49-F238E27FC236}">
              <a16:creationId xmlns:a16="http://schemas.microsoft.com/office/drawing/2014/main" id="{0D98D7E1-2307-4AF0-A758-EE221237F73D}"/>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486" name="Line 198">
          <a:extLst>
            <a:ext uri="{FF2B5EF4-FFF2-40B4-BE49-F238E27FC236}">
              <a16:creationId xmlns:a16="http://schemas.microsoft.com/office/drawing/2014/main" id="{5EF68844-04EC-4CD3-8E4D-39118B2C8FFB}"/>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87" name="Line 199">
          <a:extLst>
            <a:ext uri="{FF2B5EF4-FFF2-40B4-BE49-F238E27FC236}">
              <a16:creationId xmlns:a16="http://schemas.microsoft.com/office/drawing/2014/main" id="{8839289A-C46D-48CF-BD4F-C85668D62679}"/>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488" name="Line 200">
          <a:extLst>
            <a:ext uri="{FF2B5EF4-FFF2-40B4-BE49-F238E27FC236}">
              <a16:creationId xmlns:a16="http://schemas.microsoft.com/office/drawing/2014/main" id="{B222F538-E9CB-4C5D-823B-1FEE84DEDDB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489" name="Line 210">
          <a:extLst>
            <a:ext uri="{FF2B5EF4-FFF2-40B4-BE49-F238E27FC236}">
              <a16:creationId xmlns:a16="http://schemas.microsoft.com/office/drawing/2014/main" id="{91F69B8F-AB4D-48AE-B9CA-8FC6C95BB092}"/>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490" name="Line 211">
          <a:extLst>
            <a:ext uri="{FF2B5EF4-FFF2-40B4-BE49-F238E27FC236}">
              <a16:creationId xmlns:a16="http://schemas.microsoft.com/office/drawing/2014/main" id="{5FDAF590-FBD7-4D8F-ABC9-DF23552630D6}"/>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491" name="Line 212">
          <a:extLst>
            <a:ext uri="{FF2B5EF4-FFF2-40B4-BE49-F238E27FC236}">
              <a16:creationId xmlns:a16="http://schemas.microsoft.com/office/drawing/2014/main" id="{8227F1DE-16C8-4C39-8F9E-A1DC7F7B1A97}"/>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492" name="Line 223">
          <a:extLst>
            <a:ext uri="{FF2B5EF4-FFF2-40B4-BE49-F238E27FC236}">
              <a16:creationId xmlns:a16="http://schemas.microsoft.com/office/drawing/2014/main" id="{B5A8CCB3-A356-4140-B47D-3F9D11D3A2D3}"/>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493" name="Line 224">
          <a:extLst>
            <a:ext uri="{FF2B5EF4-FFF2-40B4-BE49-F238E27FC236}">
              <a16:creationId xmlns:a16="http://schemas.microsoft.com/office/drawing/2014/main" id="{557632C8-3A0E-4B05-8F5F-CA036FF7B1AB}"/>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494" name="Line 225">
          <a:extLst>
            <a:ext uri="{FF2B5EF4-FFF2-40B4-BE49-F238E27FC236}">
              <a16:creationId xmlns:a16="http://schemas.microsoft.com/office/drawing/2014/main" id="{FCEAD0D1-71F9-4301-A390-16C541C91881}"/>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495" name="Line 226">
          <a:extLst>
            <a:ext uri="{FF2B5EF4-FFF2-40B4-BE49-F238E27FC236}">
              <a16:creationId xmlns:a16="http://schemas.microsoft.com/office/drawing/2014/main" id="{AB21DD06-7608-4D43-988F-4823144A22B1}"/>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496" name="Line 227">
          <a:extLst>
            <a:ext uri="{FF2B5EF4-FFF2-40B4-BE49-F238E27FC236}">
              <a16:creationId xmlns:a16="http://schemas.microsoft.com/office/drawing/2014/main" id="{2CA7A066-CC7F-4FBF-B5AB-A6B91AE2260D}"/>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497" name="Line 238">
          <a:extLst>
            <a:ext uri="{FF2B5EF4-FFF2-40B4-BE49-F238E27FC236}">
              <a16:creationId xmlns:a16="http://schemas.microsoft.com/office/drawing/2014/main" id="{DE44DA9C-D62B-4842-8634-1C38814127B0}"/>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498" name="Line 239">
          <a:extLst>
            <a:ext uri="{FF2B5EF4-FFF2-40B4-BE49-F238E27FC236}">
              <a16:creationId xmlns:a16="http://schemas.microsoft.com/office/drawing/2014/main" id="{2557B4AE-9C7E-46BB-9CEC-177C43434399}"/>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499" name="Line 240">
          <a:extLst>
            <a:ext uri="{FF2B5EF4-FFF2-40B4-BE49-F238E27FC236}">
              <a16:creationId xmlns:a16="http://schemas.microsoft.com/office/drawing/2014/main" id="{0458F182-96E8-40AD-A1F9-C2910C3CAD1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00" name="Line 241">
          <a:extLst>
            <a:ext uri="{FF2B5EF4-FFF2-40B4-BE49-F238E27FC236}">
              <a16:creationId xmlns:a16="http://schemas.microsoft.com/office/drawing/2014/main" id="{302EC3CE-0D9E-47A0-8B14-1044384638EB}"/>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01" name="Line 242">
          <a:extLst>
            <a:ext uri="{FF2B5EF4-FFF2-40B4-BE49-F238E27FC236}">
              <a16:creationId xmlns:a16="http://schemas.microsoft.com/office/drawing/2014/main" id="{9A9B11B4-2699-4E4E-9AF6-F38DD769B882}"/>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02" name="Line 243">
          <a:extLst>
            <a:ext uri="{FF2B5EF4-FFF2-40B4-BE49-F238E27FC236}">
              <a16:creationId xmlns:a16="http://schemas.microsoft.com/office/drawing/2014/main" id="{2BF17302-1B58-4FE9-8494-B2F323CB8224}"/>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03" name="Line 244">
          <a:extLst>
            <a:ext uri="{FF2B5EF4-FFF2-40B4-BE49-F238E27FC236}">
              <a16:creationId xmlns:a16="http://schemas.microsoft.com/office/drawing/2014/main" id="{9EC35347-21EF-4216-8491-BC16B3450E46}"/>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504" name="Line 251">
          <a:extLst>
            <a:ext uri="{FF2B5EF4-FFF2-40B4-BE49-F238E27FC236}">
              <a16:creationId xmlns:a16="http://schemas.microsoft.com/office/drawing/2014/main" id="{96556C95-8324-4BBD-933E-A558B7D49C8B}"/>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505" name="Line 252">
          <a:extLst>
            <a:ext uri="{FF2B5EF4-FFF2-40B4-BE49-F238E27FC236}">
              <a16:creationId xmlns:a16="http://schemas.microsoft.com/office/drawing/2014/main" id="{F6E46D69-B876-48F8-A802-E650B41186BA}"/>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506" name="Line 253">
          <a:extLst>
            <a:ext uri="{FF2B5EF4-FFF2-40B4-BE49-F238E27FC236}">
              <a16:creationId xmlns:a16="http://schemas.microsoft.com/office/drawing/2014/main" id="{22BFC8BE-A14E-465A-AF74-5D08E800B307}"/>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507" name="Line 269">
          <a:extLst>
            <a:ext uri="{FF2B5EF4-FFF2-40B4-BE49-F238E27FC236}">
              <a16:creationId xmlns:a16="http://schemas.microsoft.com/office/drawing/2014/main" id="{FEBBB6F6-67CF-43EB-9C4F-BC52C0D3AD1D}"/>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08" name="Line 270">
          <a:extLst>
            <a:ext uri="{FF2B5EF4-FFF2-40B4-BE49-F238E27FC236}">
              <a16:creationId xmlns:a16="http://schemas.microsoft.com/office/drawing/2014/main" id="{DC0ACBD3-433A-4254-90ED-1B93C09E0EEA}"/>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09" name="Line 271">
          <a:extLst>
            <a:ext uri="{FF2B5EF4-FFF2-40B4-BE49-F238E27FC236}">
              <a16:creationId xmlns:a16="http://schemas.microsoft.com/office/drawing/2014/main" id="{E0E36AE3-359B-4C45-901C-C7C0D712D608}"/>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510" name="Line 272">
          <a:extLst>
            <a:ext uri="{FF2B5EF4-FFF2-40B4-BE49-F238E27FC236}">
              <a16:creationId xmlns:a16="http://schemas.microsoft.com/office/drawing/2014/main" id="{2EA9D07F-94C7-412D-AEE5-2C4CAA752AF2}"/>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11" name="Line 273">
          <a:extLst>
            <a:ext uri="{FF2B5EF4-FFF2-40B4-BE49-F238E27FC236}">
              <a16:creationId xmlns:a16="http://schemas.microsoft.com/office/drawing/2014/main" id="{E32B439C-E2F5-41EA-96E4-0252C42E54AC}"/>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12" name="Line 286">
          <a:extLst>
            <a:ext uri="{FF2B5EF4-FFF2-40B4-BE49-F238E27FC236}">
              <a16:creationId xmlns:a16="http://schemas.microsoft.com/office/drawing/2014/main" id="{0DD6D985-BB8A-40C2-B0DA-B00FCBBC096E}"/>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13" name="Line 287">
          <a:extLst>
            <a:ext uri="{FF2B5EF4-FFF2-40B4-BE49-F238E27FC236}">
              <a16:creationId xmlns:a16="http://schemas.microsoft.com/office/drawing/2014/main" id="{A0CABF27-F491-4707-A4F1-3BDF9A1BBF68}"/>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14" name="Line 288">
          <a:extLst>
            <a:ext uri="{FF2B5EF4-FFF2-40B4-BE49-F238E27FC236}">
              <a16:creationId xmlns:a16="http://schemas.microsoft.com/office/drawing/2014/main" id="{0FCC94DC-96B3-4C13-95EB-88A7462EC4B5}"/>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15" name="Line 289">
          <a:extLst>
            <a:ext uri="{FF2B5EF4-FFF2-40B4-BE49-F238E27FC236}">
              <a16:creationId xmlns:a16="http://schemas.microsoft.com/office/drawing/2014/main" id="{D186680B-9632-4A64-B0FF-E312617826FD}"/>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16" name="Line 290">
          <a:extLst>
            <a:ext uri="{FF2B5EF4-FFF2-40B4-BE49-F238E27FC236}">
              <a16:creationId xmlns:a16="http://schemas.microsoft.com/office/drawing/2014/main" id="{7E7D9F1B-341C-42D9-B8EF-77F542640D5D}"/>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17" name="Line 291">
          <a:extLst>
            <a:ext uri="{FF2B5EF4-FFF2-40B4-BE49-F238E27FC236}">
              <a16:creationId xmlns:a16="http://schemas.microsoft.com/office/drawing/2014/main" id="{EF4A21CF-FBB7-4C98-8322-10A9236E6E02}"/>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18" name="Line 292">
          <a:extLst>
            <a:ext uri="{FF2B5EF4-FFF2-40B4-BE49-F238E27FC236}">
              <a16:creationId xmlns:a16="http://schemas.microsoft.com/office/drawing/2014/main" id="{884A8DF1-7744-4C98-9928-61E4A6E346E6}"/>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19" name="Line 174">
          <a:extLst>
            <a:ext uri="{FF2B5EF4-FFF2-40B4-BE49-F238E27FC236}">
              <a16:creationId xmlns:a16="http://schemas.microsoft.com/office/drawing/2014/main" id="{C2001521-58D2-4ABB-9854-F004E33219EC}"/>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520" name="Line 175">
          <a:extLst>
            <a:ext uri="{FF2B5EF4-FFF2-40B4-BE49-F238E27FC236}">
              <a16:creationId xmlns:a16="http://schemas.microsoft.com/office/drawing/2014/main" id="{6E289799-4018-47FE-9C25-323F0BB5407F}"/>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21" name="Line 176">
          <a:extLst>
            <a:ext uri="{FF2B5EF4-FFF2-40B4-BE49-F238E27FC236}">
              <a16:creationId xmlns:a16="http://schemas.microsoft.com/office/drawing/2014/main" id="{19A73AD2-69F9-4328-9F2E-E21ED85353F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22" name="Line 177">
          <a:extLst>
            <a:ext uri="{FF2B5EF4-FFF2-40B4-BE49-F238E27FC236}">
              <a16:creationId xmlns:a16="http://schemas.microsoft.com/office/drawing/2014/main" id="{A1DEF003-F665-4E8B-AA7F-C18EAE15A1D2}"/>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23" name="Line 178">
          <a:extLst>
            <a:ext uri="{FF2B5EF4-FFF2-40B4-BE49-F238E27FC236}">
              <a16:creationId xmlns:a16="http://schemas.microsoft.com/office/drawing/2014/main" id="{F73F83E1-D762-41EC-8384-9357ACB11D4A}"/>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24" name="Line 193">
          <a:extLst>
            <a:ext uri="{FF2B5EF4-FFF2-40B4-BE49-F238E27FC236}">
              <a16:creationId xmlns:a16="http://schemas.microsoft.com/office/drawing/2014/main" id="{BF292EA2-C958-4FCE-8087-D9049F42D730}"/>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25" name="Line 194">
          <a:extLst>
            <a:ext uri="{FF2B5EF4-FFF2-40B4-BE49-F238E27FC236}">
              <a16:creationId xmlns:a16="http://schemas.microsoft.com/office/drawing/2014/main" id="{B7F708A6-7AEF-4D0C-9209-67BCD51869B2}"/>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26" name="Line 195">
          <a:extLst>
            <a:ext uri="{FF2B5EF4-FFF2-40B4-BE49-F238E27FC236}">
              <a16:creationId xmlns:a16="http://schemas.microsoft.com/office/drawing/2014/main" id="{5302B026-08B8-4F6E-95C8-F111863EAF8B}"/>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27" name="Line 196">
          <a:extLst>
            <a:ext uri="{FF2B5EF4-FFF2-40B4-BE49-F238E27FC236}">
              <a16:creationId xmlns:a16="http://schemas.microsoft.com/office/drawing/2014/main" id="{E7146FB4-71D0-444F-99CA-9B3A0731986D}"/>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528" name="Line 197">
          <a:extLst>
            <a:ext uri="{FF2B5EF4-FFF2-40B4-BE49-F238E27FC236}">
              <a16:creationId xmlns:a16="http://schemas.microsoft.com/office/drawing/2014/main" id="{81D1D71D-3FFF-4FD2-AC14-500190E833AA}"/>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529" name="Line 198">
          <a:extLst>
            <a:ext uri="{FF2B5EF4-FFF2-40B4-BE49-F238E27FC236}">
              <a16:creationId xmlns:a16="http://schemas.microsoft.com/office/drawing/2014/main" id="{F096BEAE-5A31-4495-B668-174774FB457A}"/>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30" name="Line 199">
          <a:extLst>
            <a:ext uri="{FF2B5EF4-FFF2-40B4-BE49-F238E27FC236}">
              <a16:creationId xmlns:a16="http://schemas.microsoft.com/office/drawing/2014/main" id="{E01026EC-A878-42C7-B396-2DF14C108D7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31" name="Line 200">
          <a:extLst>
            <a:ext uri="{FF2B5EF4-FFF2-40B4-BE49-F238E27FC236}">
              <a16:creationId xmlns:a16="http://schemas.microsoft.com/office/drawing/2014/main" id="{B7F804A1-E4C7-42A8-954A-AB30C5B71468}"/>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32" name="Line 210">
          <a:extLst>
            <a:ext uri="{FF2B5EF4-FFF2-40B4-BE49-F238E27FC236}">
              <a16:creationId xmlns:a16="http://schemas.microsoft.com/office/drawing/2014/main" id="{097CC23F-EE2E-4239-BFA4-8ADF633CB14A}"/>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33" name="Line 211">
          <a:extLst>
            <a:ext uri="{FF2B5EF4-FFF2-40B4-BE49-F238E27FC236}">
              <a16:creationId xmlns:a16="http://schemas.microsoft.com/office/drawing/2014/main" id="{AABB5CC7-EB24-4B8D-9D01-0F3B066C9D6C}"/>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34" name="Line 212">
          <a:extLst>
            <a:ext uri="{FF2B5EF4-FFF2-40B4-BE49-F238E27FC236}">
              <a16:creationId xmlns:a16="http://schemas.microsoft.com/office/drawing/2014/main" id="{A3BA1000-EAF7-4E58-BA63-EC9469BC4966}"/>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35" name="Line 223">
          <a:extLst>
            <a:ext uri="{FF2B5EF4-FFF2-40B4-BE49-F238E27FC236}">
              <a16:creationId xmlns:a16="http://schemas.microsoft.com/office/drawing/2014/main" id="{93AA3195-C633-418C-B865-8D116B352FE8}"/>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36" name="Line 224">
          <a:extLst>
            <a:ext uri="{FF2B5EF4-FFF2-40B4-BE49-F238E27FC236}">
              <a16:creationId xmlns:a16="http://schemas.microsoft.com/office/drawing/2014/main" id="{B2244B72-5F00-40BC-AC7D-78D461AC30FC}"/>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37" name="Line 225">
          <a:extLst>
            <a:ext uri="{FF2B5EF4-FFF2-40B4-BE49-F238E27FC236}">
              <a16:creationId xmlns:a16="http://schemas.microsoft.com/office/drawing/2014/main" id="{D88CCACA-65AE-4303-9B03-98D9B4E3EC47}"/>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38" name="Line 226">
          <a:extLst>
            <a:ext uri="{FF2B5EF4-FFF2-40B4-BE49-F238E27FC236}">
              <a16:creationId xmlns:a16="http://schemas.microsoft.com/office/drawing/2014/main" id="{7E3A1FEE-075A-4940-ACCB-0009AF4F88F7}"/>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39" name="Line 227">
          <a:extLst>
            <a:ext uri="{FF2B5EF4-FFF2-40B4-BE49-F238E27FC236}">
              <a16:creationId xmlns:a16="http://schemas.microsoft.com/office/drawing/2014/main" id="{A1311988-B203-4282-B360-6E5A9979124F}"/>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40" name="Line 238">
          <a:extLst>
            <a:ext uri="{FF2B5EF4-FFF2-40B4-BE49-F238E27FC236}">
              <a16:creationId xmlns:a16="http://schemas.microsoft.com/office/drawing/2014/main" id="{DCFF5C74-E502-4938-B75F-F7A44B4E4FC4}"/>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41" name="Line 239">
          <a:extLst>
            <a:ext uri="{FF2B5EF4-FFF2-40B4-BE49-F238E27FC236}">
              <a16:creationId xmlns:a16="http://schemas.microsoft.com/office/drawing/2014/main" id="{127AEEA9-D999-469D-B1DD-B2D965055952}"/>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42" name="Line 240">
          <a:extLst>
            <a:ext uri="{FF2B5EF4-FFF2-40B4-BE49-F238E27FC236}">
              <a16:creationId xmlns:a16="http://schemas.microsoft.com/office/drawing/2014/main" id="{462462A5-4269-4040-B9D5-DB38C8DE7F6B}"/>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43" name="Line 241">
          <a:extLst>
            <a:ext uri="{FF2B5EF4-FFF2-40B4-BE49-F238E27FC236}">
              <a16:creationId xmlns:a16="http://schemas.microsoft.com/office/drawing/2014/main" id="{15A5A655-ECEC-496F-BBD0-AA2FAAD0F3E9}"/>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44" name="Line 242">
          <a:extLst>
            <a:ext uri="{FF2B5EF4-FFF2-40B4-BE49-F238E27FC236}">
              <a16:creationId xmlns:a16="http://schemas.microsoft.com/office/drawing/2014/main" id="{6939072D-20A9-4AA4-90D4-3E2E8F15CF45}"/>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45" name="Line 243">
          <a:extLst>
            <a:ext uri="{FF2B5EF4-FFF2-40B4-BE49-F238E27FC236}">
              <a16:creationId xmlns:a16="http://schemas.microsoft.com/office/drawing/2014/main" id="{657204C5-1199-474C-BCCA-A3612ACE3A7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46" name="Line 244">
          <a:extLst>
            <a:ext uri="{FF2B5EF4-FFF2-40B4-BE49-F238E27FC236}">
              <a16:creationId xmlns:a16="http://schemas.microsoft.com/office/drawing/2014/main" id="{90F46783-14DE-47F2-AE24-50EBA66AD56A}"/>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547" name="Line 251">
          <a:extLst>
            <a:ext uri="{FF2B5EF4-FFF2-40B4-BE49-F238E27FC236}">
              <a16:creationId xmlns:a16="http://schemas.microsoft.com/office/drawing/2014/main" id="{D62A79E8-46A6-4FE4-A925-D07F5C38A7D0}"/>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548" name="Line 252">
          <a:extLst>
            <a:ext uri="{FF2B5EF4-FFF2-40B4-BE49-F238E27FC236}">
              <a16:creationId xmlns:a16="http://schemas.microsoft.com/office/drawing/2014/main" id="{ACA27E02-C26B-4393-8E62-E8E22CF4E802}"/>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549" name="Line 253">
          <a:extLst>
            <a:ext uri="{FF2B5EF4-FFF2-40B4-BE49-F238E27FC236}">
              <a16:creationId xmlns:a16="http://schemas.microsoft.com/office/drawing/2014/main" id="{D33E253A-7D7A-405B-8ABB-5A2F17223478}"/>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50" name="Line 269">
          <a:extLst>
            <a:ext uri="{FF2B5EF4-FFF2-40B4-BE49-F238E27FC236}">
              <a16:creationId xmlns:a16="http://schemas.microsoft.com/office/drawing/2014/main" id="{B6B93F18-DC8D-4552-9ECB-3DF0B5A4D39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51" name="Line 270">
          <a:extLst>
            <a:ext uri="{FF2B5EF4-FFF2-40B4-BE49-F238E27FC236}">
              <a16:creationId xmlns:a16="http://schemas.microsoft.com/office/drawing/2014/main" id="{A439A324-1AC6-4205-8A2C-B5A550EC876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52" name="Line 271">
          <a:extLst>
            <a:ext uri="{FF2B5EF4-FFF2-40B4-BE49-F238E27FC236}">
              <a16:creationId xmlns:a16="http://schemas.microsoft.com/office/drawing/2014/main" id="{23DCE060-C50A-4AE2-BB3E-B47635324E2E}"/>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53" name="Line 272">
          <a:extLst>
            <a:ext uri="{FF2B5EF4-FFF2-40B4-BE49-F238E27FC236}">
              <a16:creationId xmlns:a16="http://schemas.microsoft.com/office/drawing/2014/main" id="{4463B6DE-07DF-461C-80FB-F2C12DD91A7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54" name="Line 273">
          <a:extLst>
            <a:ext uri="{FF2B5EF4-FFF2-40B4-BE49-F238E27FC236}">
              <a16:creationId xmlns:a16="http://schemas.microsoft.com/office/drawing/2014/main" id="{8D5945EA-B372-4AC5-A6CD-7C1E635E60E8}"/>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55" name="Line 286">
          <a:extLst>
            <a:ext uri="{FF2B5EF4-FFF2-40B4-BE49-F238E27FC236}">
              <a16:creationId xmlns:a16="http://schemas.microsoft.com/office/drawing/2014/main" id="{66435FD8-322A-4E9F-A370-AEBE5C1773E4}"/>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56" name="Line 287">
          <a:extLst>
            <a:ext uri="{FF2B5EF4-FFF2-40B4-BE49-F238E27FC236}">
              <a16:creationId xmlns:a16="http://schemas.microsoft.com/office/drawing/2014/main" id="{9A8694AD-D912-4411-95ED-E6EFD2051DB3}"/>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57" name="Line 288">
          <a:extLst>
            <a:ext uri="{FF2B5EF4-FFF2-40B4-BE49-F238E27FC236}">
              <a16:creationId xmlns:a16="http://schemas.microsoft.com/office/drawing/2014/main" id="{B4920468-F67E-4160-8810-414842AA7F3D}"/>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58" name="Line 289">
          <a:extLst>
            <a:ext uri="{FF2B5EF4-FFF2-40B4-BE49-F238E27FC236}">
              <a16:creationId xmlns:a16="http://schemas.microsoft.com/office/drawing/2014/main" id="{8EE226BB-3913-4FDF-9C0A-09667CB7E7C6}"/>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59" name="Line 290">
          <a:extLst>
            <a:ext uri="{FF2B5EF4-FFF2-40B4-BE49-F238E27FC236}">
              <a16:creationId xmlns:a16="http://schemas.microsoft.com/office/drawing/2014/main" id="{D39BDE65-93DC-43AA-8754-9256EC366653}"/>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60" name="Line 291">
          <a:extLst>
            <a:ext uri="{FF2B5EF4-FFF2-40B4-BE49-F238E27FC236}">
              <a16:creationId xmlns:a16="http://schemas.microsoft.com/office/drawing/2014/main" id="{7F6E7A43-FA4B-477E-8F00-7B69A2A64C1F}"/>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61" name="Line 292">
          <a:extLst>
            <a:ext uri="{FF2B5EF4-FFF2-40B4-BE49-F238E27FC236}">
              <a16:creationId xmlns:a16="http://schemas.microsoft.com/office/drawing/2014/main" id="{DDBDE651-721B-43D9-A20A-579FB2753F29}"/>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62" name="Line 174">
          <a:extLst>
            <a:ext uri="{FF2B5EF4-FFF2-40B4-BE49-F238E27FC236}">
              <a16:creationId xmlns:a16="http://schemas.microsoft.com/office/drawing/2014/main" id="{33BD51EE-A8AB-4F5F-9625-8841024298AE}"/>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563" name="Line 175">
          <a:extLst>
            <a:ext uri="{FF2B5EF4-FFF2-40B4-BE49-F238E27FC236}">
              <a16:creationId xmlns:a16="http://schemas.microsoft.com/office/drawing/2014/main" id="{EDB88700-AF74-4D65-A615-73D0C6CCD940}"/>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64" name="Line 176">
          <a:extLst>
            <a:ext uri="{FF2B5EF4-FFF2-40B4-BE49-F238E27FC236}">
              <a16:creationId xmlns:a16="http://schemas.microsoft.com/office/drawing/2014/main" id="{833AF962-6E27-47EF-BE5D-7DD44654502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65" name="Line 177">
          <a:extLst>
            <a:ext uri="{FF2B5EF4-FFF2-40B4-BE49-F238E27FC236}">
              <a16:creationId xmlns:a16="http://schemas.microsoft.com/office/drawing/2014/main" id="{C9729A86-048E-40A7-B20C-DAEEAD6F1F61}"/>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66" name="Line 178">
          <a:extLst>
            <a:ext uri="{FF2B5EF4-FFF2-40B4-BE49-F238E27FC236}">
              <a16:creationId xmlns:a16="http://schemas.microsoft.com/office/drawing/2014/main" id="{571074DC-EA84-471E-9A8A-B71F3BC24F8B}"/>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67" name="Line 193">
          <a:extLst>
            <a:ext uri="{FF2B5EF4-FFF2-40B4-BE49-F238E27FC236}">
              <a16:creationId xmlns:a16="http://schemas.microsoft.com/office/drawing/2014/main" id="{DB542ADA-1E7C-4792-AEBB-6DFAE2D82B2D}"/>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68" name="Line 194">
          <a:extLst>
            <a:ext uri="{FF2B5EF4-FFF2-40B4-BE49-F238E27FC236}">
              <a16:creationId xmlns:a16="http://schemas.microsoft.com/office/drawing/2014/main" id="{F7DEC034-E6E2-4095-9C8E-41BC2C25B3C4}"/>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69" name="Line 195">
          <a:extLst>
            <a:ext uri="{FF2B5EF4-FFF2-40B4-BE49-F238E27FC236}">
              <a16:creationId xmlns:a16="http://schemas.microsoft.com/office/drawing/2014/main" id="{B9746D02-D646-41C2-81A6-331417080A75}"/>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70" name="Line 196">
          <a:extLst>
            <a:ext uri="{FF2B5EF4-FFF2-40B4-BE49-F238E27FC236}">
              <a16:creationId xmlns:a16="http://schemas.microsoft.com/office/drawing/2014/main" id="{3BFB1D88-ECF4-4E40-8CF6-4DE6950A65A0}"/>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571" name="Line 197">
          <a:extLst>
            <a:ext uri="{FF2B5EF4-FFF2-40B4-BE49-F238E27FC236}">
              <a16:creationId xmlns:a16="http://schemas.microsoft.com/office/drawing/2014/main" id="{382F14D3-E662-44FA-AA60-05FF975B98C3}"/>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572" name="Line 198">
          <a:extLst>
            <a:ext uri="{FF2B5EF4-FFF2-40B4-BE49-F238E27FC236}">
              <a16:creationId xmlns:a16="http://schemas.microsoft.com/office/drawing/2014/main" id="{5F896407-78F0-4510-B6DF-1EC556EE7550}"/>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73" name="Line 199">
          <a:extLst>
            <a:ext uri="{FF2B5EF4-FFF2-40B4-BE49-F238E27FC236}">
              <a16:creationId xmlns:a16="http://schemas.microsoft.com/office/drawing/2014/main" id="{EFEE0F80-10AB-4751-B76D-21214AA1D31F}"/>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74" name="Line 200">
          <a:extLst>
            <a:ext uri="{FF2B5EF4-FFF2-40B4-BE49-F238E27FC236}">
              <a16:creationId xmlns:a16="http://schemas.microsoft.com/office/drawing/2014/main" id="{87224FB7-F9DF-4B31-B991-A5BBEDED79C7}"/>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575" name="Line 210">
          <a:extLst>
            <a:ext uri="{FF2B5EF4-FFF2-40B4-BE49-F238E27FC236}">
              <a16:creationId xmlns:a16="http://schemas.microsoft.com/office/drawing/2014/main" id="{463198EB-139F-4E1C-8A1D-70DEFE54B0D2}"/>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576" name="Line 211">
          <a:extLst>
            <a:ext uri="{FF2B5EF4-FFF2-40B4-BE49-F238E27FC236}">
              <a16:creationId xmlns:a16="http://schemas.microsoft.com/office/drawing/2014/main" id="{265CC40E-8E84-4B10-9167-95DF0D14A897}"/>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77" name="Line 212">
          <a:extLst>
            <a:ext uri="{FF2B5EF4-FFF2-40B4-BE49-F238E27FC236}">
              <a16:creationId xmlns:a16="http://schemas.microsoft.com/office/drawing/2014/main" id="{CD9D3579-A70A-4225-8447-7791C427EA69}"/>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578" name="Line 223">
          <a:extLst>
            <a:ext uri="{FF2B5EF4-FFF2-40B4-BE49-F238E27FC236}">
              <a16:creationId xmlns:a16="http://schemas.microsoft.com/office/drawing/2014/main" id="{4DC0883C-F811-4F41-9323-8F933B751123}"/>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79" name="Line 224">
          <a:extLst>
            <a:ext uri="{FF2B5EF4-FFF2-40B4-BE49-F238E27FC236}">
              <a16:creationId xmlns:a16="http://schemas.microsoft.com/office/drawing/2014/main" id="{EC45B4D4-262C-4B94-A114-3EBCDBDB3B1B}"/>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80" name="Line 225">
          <a:extLst>
            <a:ext uri="{FF2B5EF4-FFF2-40B4-BE49-F238E27FC236}">
              <a16:creationId xmlns:a16="http://schemas.microsoft.com/office/drawing/2014/main" id="{CB466A41-6FFB-47EB-B6DC-13F215F1D504}"/>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581" name="Line 226">
          <a:extLst>
            <a:ext uri="{FF2B5EF4-FFF2-40B4-BE49-F238E27FC236}">
              <a16:creationId xmlns:a16="http://schemas.microsoft.com/office/drawing/2014/main" id="{D66B800D-B5B6-45AA-9A72-6572647E5A0A}"/>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82" name="Line 227">
          <a:extLst>
            <a:ext uri="{FF2B5EF4-FFF2-40B4-BE49-F238E27FC236}">
              <a16:creationId xmlns:a16="http://schemas.microsoft.com/office/drawing/2014/main" id="{6F8DB2DA-1E23-4397-84BF-C9805D9A45E6}"/>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83" name="Line 238">
          <a:extLst>
            <a:ext uri="{FF2B5EF4-FFF2-40B4-BE49-F238E27FC236}">
              <a16:creationId xmlns:a16="http://schemas.microsoft.com/office/drawing/2014/main" id="{71A19E33-52EF-4E82-A99F-EF66FB5BB73E}"/>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84" name="Line 239">
          <a:extLst>
            <a:ext uri="{FF2B5EF4-FFF2-40B4-BE49-F238E27FC236}">
              <a16:creationId xmlns:a16="http://schemas.microsoft.com/office/drawing/2014/main" id="{49675BD2-F96A-427D-8AF2-8527C6FB9261}"/>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585" name="Line 240">
          <a:extLst>
            <a:ext uri="{FF2B5EF4-FFF2-40B4-BE49-F238E27FC236}">
              <a16:creationId xmlns:a16="http://schemas.microsoft.com/office/drawing/2014/main" id="{BC4B780A-0842-4B6E-9CBF-BB58C1146FAC}"/>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86" name="Line 241">
          <a:extLst>
            <a:ext uri="{FF2B5EF4-FFF2-40B4-BE49-F238E27FC236}">
              <a16:creationId xmlns:a16="http://schemas.microsoft.com/office/drawing/2014/main" id="{5FCA7830-1A9E-4F58-A713-67A2A2592839}"/>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587" name="Line 242">
          <a:extLst>
            <a:ext uri="{FF2B5EF4-FFF2-40B4-BE49-F238E27FC236}">
              <a16:creationId xmlns:a16="http://schemas.microsoft.com/office/drawing/2014/main" id="{4C2EEB7B-3B94-4738-9882-C223A4449B00}"/>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588" name="Line 243">
          <a:extLst>
            <a:ext uri="{FF2B5EF4-FFF2-40B4-BE49-F238E27FC236}">
              <a16:creationId xmlns:a16="http://schemas.microsoft.com/office/drawing/2014/main" id="{891B1973-88C2-4397-BC82-14F30F4D86D6}"/>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589" name="Line 244">
          <a:extLst>
            <a:ext uri="{FF2B5EF4-FFF2-40B4-BE49-F238E27FC236}">
              <a16:creationId xmlns:a16="http://schemas.microsoft.com/office/drawing/2014/main" id="{70271039-7002-4DAE-A75B-1BC8657D69F0}"/>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590" name="Line 251">
          <a:extLst>
            <a:ext uri="{FF2B5EF4-FFF2-40B4-BE49-F238E27FC236}">
              <a16:creationId xmlns:a16="http://schemas.microsoft.com/office/drawing/2014/main" id="{52ABFE9D-68A7-4538-9B08-53AE64DBC051}"/>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591" name="Line 252">
          <a:extLst>
            <a:ext uri="{FF2B5EF4-FFF2-40B4-BE49-F238E27FC236}">
              <a16:creationId xmlns:a16="http://schemas.microsoft.com/office/drawing/2014/main" id="{573DA7D7-4481-48B9-ACF4-AD6F7FCAEE9A}"/>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592" name="Line 253">
          <a:extLst>
            <a:ext uri="{FF2B5EF4-FFF2-40B4-BE49-F238E27FC236}">
              <a16:creationId xmlns:a16="http://schemas.microsoft.com/office/drawing/2014/main" id="{566CCF47-BFD4-4C94-AFEF-E9F316964F99}"/>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593" name="Line 269">
          <a:extLst>
            <a:ext uri="{FF2B5EF4-FFF2-40B4-BE49-F238E27FC236}">
              <a16:creationId xmlns:a16="http://schemas.microsoft.com/office/drawing/2014/main" id="{B1B76AD2-C28D-44E3-9058-47A620CF5641}"/>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594" name="Line 270">
          <a:extLst>
            <a:ext uri="{FF2B5EF4-FFF2-40B4-BE49-F238E27FC236}">
              <a16:creationId xmlns:a16="http://schemas.microsoft.com/office/drawing/2014/main" id="{C38743B5-1B87-4C61-B9C3-639F4A6D544F}"/>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595" name="Line 271">
          <a:extLst>
            <a:ext uri="{FF2B5EF4-FFF2-40B4-BE49-F238E27FC236}">
              <a16:creationId xmlns:a16="http://schemas.microsoft.com/office/drawing/2014/main" id="{6D52F9F8-AA30-48B5-8AFD-06618CBB0C2C}"/>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596" name="Line 272">
          <a:extLst>
            <a:ext uri="{FF2B5EF4-FFF2-40B4-BE49-F238E27FC236}">
              <a16:creationId xmlns:a16="http://schemas.microsoft.com/office/drawing/2014/main" id="{3AAFB623-30F0-4E8A-B5FD-A19B741E66F4}"/>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597" name="Line 273">
          <a:extLst>
            <a:ext uri="{FF2B5EF4-FFF2-40B4-BE49-F238E27FC236}">
              <a16:creationId xmlns:a16="http://schemas.microsoft.com/office/drawing/2014/main" id="{8D492636-F9F1-48BD-924F-585BA03ED8D2}"/>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598" name="Line 286">
          <a:extLst>
            <a:ext uri="{FF2B5EF4-FFF2-40B4-BE49-F238E27FC236}">
              <a16:creationId xmlns:a16="http://schemas.microsoft.com/office/drawing/2014/main" id="{83F780A5-90D8-484E-9E58-00520805FB38}"/>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599" name="Line 287">
          <a:extLst>
            <a:ext uri="{FF2B5EF4-FFF2-40B4-BE49-F238E27FC236}">
              <a16:creationId xmlns:a16="http://schemas.microsoft.com/office/drawing/2014/main" id="{00AD1E1B-B162-42C4-8CD7-22629500F0D2}"/>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00" name="Line 288">
          <a:extLst>
            <a:ext uri="{FF2B5EF4-FFF2-40B4-BE49-F238E27FC236}">
              <a16:creationId xmlns:a16="http://schemas.microsoft.com/office/drawing/2014/main" id="{9520E629-AC0A-433B-9834-9A216755A1D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01" name="Line 289">
          <a:extLst>
            <a:ext uri="{FF2B5EF4-FFF2-40B4-BE49-F238E27FC236}">
              <a16:creationId xmlns:a16="http://schemas.microsoft.com/office/drawing/2014/main" id="{CDC2DBDB-BCAA-4B2A-B592-48ABB0E6B393}"/>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02" name="Line 290">
          <a:extLst>
            <a:ext uri="{FF2B5EF4-FFF2-40B4-BE49-F238E27FC236}">
              <a16:creationId xmlns:a16="http://schemas.microsoft.com/office/drawing/2014/main" id="{02705B17-D53A-4CE4-A0D1-06B878529FEE}"/>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03" name="Line 291">
          <a:extLst>
            <a:ext uri="{FF2B5EF4-FFF2-40B4-BE49-F238E27FC236}">
              <a16:creationId xmlns:a16="http://schemas.microsoft.com/office/drawing/2014/main" id="{56AF956C-54F0-41FD-A7E3-8B531B2868E3}"/>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04" name="Line 292">
          <a:extLst>
            <a:ext uri="{FF2B5EF4-FFF2-40B4-BE49-F238E27FC236}">
              <a16:creationId xmlns:a16="http://schemas.microsoft.com/office/drawing/2014/main" id="{16AA815A-A98F-4D98-B3E1-7E6637F0783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605" name="Line 174">
          <a:extLst>
            <a:ext uri="{FF2B5EF4-FFF2-40B4-BE49-F238E27FC236}">
              <a16:creationId xmlns:a16="http://schemas.microsoft.com/office/drawing/2014/main" id="{5768BD61-3598-4347-9541-A69D0EE83F4A}"/>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606" name="Line 175">
          <a:extLst>
            <a:ext uri="{FF2B5EF4-FFF2-40B4-BE49-F238E27FC236}">
              <a16:creationId xmlns:a16="http://schemas.microsoft.com/office/drawing/2014/main" id="{449A3463-7628-4E66-8B4C-8F7DD0EDEC21}"/>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07" name="Line 176">
          <a:extLst>
            <a:ext uri="{FF2B5EF4-FFF2-40B4-BE49-F238E27FC236}">
              <a16:creationId xmlns:a16="http://schemas.microsoft.com/office/drawing/2014/main" id="{95A615C0-CD6C-4B13-967F-6D3497E853F3}"/>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08" name="Line 177">
          <a:extLst>
            <a:ext uri="{FF2B5EF4-FFF2-40B4-BE49-F238E27FC236}">
              <a16:creationId xmlns:a16="http://schemas.microsoft.com/office/drawing/2014/main" id="{20687936-1847-45C5-A242-F1BBFB21FC0C}"/>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09" name="Line 178">
          <a:extLst>
            <a:ext uri="{FF2B5EF4-FFF2-40B4-BE49-F238E27FC236}">
              <a16:creationId xmlns:a16="http://schemas.microsoft.com/office/drawing/2014/main" id="{593416DE-D13F-441B-838C-232CCDC389F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610" name="Line 193">
          <a:extLst>
            <a:ext uri="{FF2B5EF4-FFF2-40B4-BE49-F238E27FC236}">
              <a16:creationId xmlns:a16="http://schemas.microsoft.com/office/drawing/2014/main" id="{AD560440-A7D2-4439-80C7-2F4E7886C738}"/>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11" name="Line 194">
          <a:extLst>
            <a:ext uri="{FF2B5EF4-FFF2-40B4-BE49-F238E27FC236}">
              <a16:creationId xmlns:a16="http://schemas.microsoft.com/office/drawing/2014/main" id="{F541178E-0492-4D6F-B8B8-DE44CE9FC509}"/>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612" name="Line 195">
          <a:extLst>
            <a:ext uri="{FF2B5EF4-FFF2-40B4-BE49-F238E27FC236}">
              <a16:creationId xmlns:a16="http://schemas.microsoft.com/office/drawing/2014/main" id="{3EAB3D58-46AA-4484-BA71-FCE1EC6F639E}"/>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13" name="Line 196">
          <a:extLst>
            <a:ext uri="{FF2B5EF4-FFF2-40B4-BE49-F238E27FC236}">
              <a16:creationId xmlns:a16="http://schemas.microsoft.com/office/drawing/2014/main" id="{7FC34B0C-8C6B-4E61-A5B8-C3E16876D01A}"/>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614" name="Line 197">
          <a:extLst>
            <a:ext uri="{FF2B5EF4-FFF2-40B4-BE49-F238E27FC236}">
              <a16:creationId xmlns:a16="http://schemas.microsoft.com/office/drawing/2014/main" id="{00C81E08-163C-4DFC-9696-C5DE36522847}"/>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615" name="Line 198">
          <a:extLst>
            <a:ext uri="{FF2B5EF4-FFF2-40B4-BE49-F238E27FC236}">
              <a16:creationId xmlns:a16="http://schemas.microsoft.com/office/drawing/2014/main" id="{07960513-01B4-445E-A345-ACD44A8CC146}"/>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16" name="Line 199">
          <a:extLst>
            <a:ext uri="{FF2B5EF4-FFF2-40B4-BE49-F238E27FC236}">
              <a16:creationId xmlns:a16="http://schemas.microsoft.com/office/drawing/2014/main" id="{E7ED0EA1-A6E2-428A-BEC5-A697BC97FFA0}"/>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17" name="Line 200">
          <a:extLst>
            <a:ext uri="{FF2B5EF4-FFF2-40B4-BE49-F238E27FC236}">
              <a16:creationId xmlns:a16="http://schemas.microsoft.com/office/drawing/2014/main" id="{AE07B34F-B204-4F36-9B39-911BC80024C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18" name="Line 210">
          <a:extLst>
            <a:ext uri="{FF2B5EF4-FFF2-40B4-BE49-F238E27FC236}">
              <a16:creationId xmlns:a16="http://schemas.microsoft.com/office/drawing/2014/main" id="{38612520-8665-4B20-A428-13B04ACC8F32}"/>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19" name="Line 211">
          <a:extLst>
            <a:ext uri="{FF2B5EF4-FFF2-40B4-BE49-F238E27FC236}">
              <a16:creationId xmlns:a16="http://schemas.microsoft.com/office/drawing/2014/main" id="{4623BE73-211D-4137-B5BF-CFD6F92A7E86}"/>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620" name="Line 212">
          <a:extLst>
            <a:ext uri="{FF2B5EF4-FFF2-40B4-BE49-F238E27FC236}">
              <a16:creationId xmlns:a16="http://schemas.microsoft.com/office/drawing/2014/main" id="{18162297-4550-4B6B-8129-BE24E44AC6AC}"/>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21" name="Line 223">
          <a:extLst>
            <a:ext uri="{FF2B5EF4-FFF2-40B4-BE49-F238E27FC236}">
              <a16:creationId xmlns:a16="http://schemas.microsoft.com/office/drawing/2014/main" id="{7A3BC542-DAE0-47C6-B6A4-158ADF46D416}"/>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622" name="Line 224">
          <a:extLst>
            <a:ext uri="{FF2B5EF4-FFF2-40B4-BE49-F238E27FC236}">
              <a16:creationId xmlns:a16="http://schemas.microsoft.com/office/drawing/2014/main" id="{9D52B854-301B-4561-8C7A-9B5925C080F3}"/>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23" name="Line 225">
          <a:extLst>
            <a:ext uri="{FF2B5EF4-FFF2-40B4-BE49-F238E27FC236}">
              <a16:creationId xmlns:a16="http://schemas.microsoft.com/office/drawing/2014/main" id="{2FC9BA17-00E4-4A86-B219-C8B45D12208D}"/>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24" name="Line 226">
          <a:extLst>
            <a:ext uri="{FF2B5EF4-FFF2-40B4-BE49-F238E27FC236}">
              <a16:creationId xmlns:a16="http://schemas.microsoft.com/office/drawing/2014/main" id="{B496BE54-5759-4FD6-90B5-31BAE66CE45C}"/>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625" name="Line 227">
          <a:extLst>
            <a:ext uri="{FF2B5EF4-FFF2-40B4-BE49-F238E27FC236}">
              <a16:creationId xmlns:a16="http://schemas.microsoft.com/office/drawing/2014/main" id="{29560081-68CE-460A-84DD-82291A542CBC}"/>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626" name="Line 238">
          <a:extLst>
            <a:ext uri="{FF2B5EF4-FFF2-40B4-BE49-F238E27FC236}">
              <a16:creationId xmlns:a16="http://schemas.microsoft.com/office/drawing/2014/main" id="{CDBD4CD7-6FBB-4D16-B0D5-656CBC8B9942}"/>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627" name="Line 239">
          <a:extLst>
            <a:ext uri="{FF2B5EF4-FFF2-40B4-BE49-F238E27FC236}">
              <a16:creationId xmlns:a16="http://schemas.microsoft.com/office/drawing/2014/main" id="{3980AAF7-C81E-42B7-A697-767E25FCA150}"/>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28" name="Line 240">
          <a:extLst>
            <a:ext uri="{FF2B5EF4-FFF2-40B4-BE49-F238E27FC236}">
              <a16:creationId xmlns:a16="http://schemas.microsoft.com/office/drawing/2014/main" id="{121DC379-6C30-44F6-8C4D-2900D01F779B}"/>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29" name="Line 241">
          <a:extLst>
            <a:ext uri="{FF2B5EF4-FFF2-40B4-BE49-F238E27FC236}">
              <a16:creationId xmlns:a16="http://schemas.microsoft.com/office/drawing/2014/main" id="{9411B9C5-AD97-4490-BA7C-269EA76662AF}"/>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30" name="Line 242">
          <a:extLst>
            <a:ext uri="{FF2B5EF4-FFF2-40B4-BE49-F238E27FC236}">
              <a16:creationId xmlns:a16="http://schemas.microsoft.com/office/drawing/2014/main" id="{2A4053AD-AAAC-480F-A4E3-456799D4A75D}"/>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31" name="Line 243">
          <a:extLst>
            <a:ext uri="{FF2B5EF4-FFF2-40B4-BE49-F238E27FC236}">
              <a16:creationId xmlns:a16="http://schemas.microsoft.com/office/drawing/2014/main" id="{999CCFE8-34A1-4303-88DD-42B7155705CA}"/>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32" name="Line 244">
          <a:extLst>
            <a:ext uri="{FF2B5EF4-FFF2-40B4-BE49-F238E27FC236}">
              <a16:creationId xmlns:a16="http://schemas.microsoft.com/office/drawing/2014/main" id="{CC652734-6696-4A43-A34E-35DD01E6215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633" name="Line 251">
          <a:extLst>
            <a:ext uri="{FF2B5EF4-FFF2-40B4-BE49-F238E27FC236}">
              <a16:creationId xmlns:a16="http://schemas.microsoft.com/office/drawing/2014/main" id="{0792E436-51EF-4B09-971F-65A0BF5C07A6}"/>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634" name="Line 252">
          <a:extLst>
            <a:ext uri="{FF2B5EF4-FFF2-40B4-BE49-F238E27FC236}">
              <a16:creationId xmlns:a16="http://schemas.microsoft.com/office/drawing/2014/main" id="{B74054A6-801F-4909-8522-76E635B13D23}"/>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635" name="Line 253">
          <a:extLst>
            <a:ext uri="{FF2B5EF4-FFF2-40B4-BE49-F238E27FC236}">
              <a16:creationId xmlns:a16="http://schemas.microsoft.com/office/drawing/2014/main" id="{66B775AA-1574-4E52-A997-DC769C9588B0}"/>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36" name="Line 269">
          <a:extLst>
            <a:ext uri="{FF2B5EF4-FFF2-40B4-BE49-F238E27FC236}">
              <a16:creationId xmlns:a16="http://schemas.microsoft.com/office/drawing/2014/main" id="{C5B98517-329A-49F8-8289-5F50C1E8AB9C}"/>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637" name="Line 270">
          <a:extLst>
            <a:ext uri="{FF2B5EF4-FFF2-40B4-BE49-F238E27FC236}">
              <a16:creationId xmlns:a16="http://schemas.microsoft.com/office/drawing/2014/main" id="{D1237CE0-D200-4037-A2CD-9D00E94FFBB5}"/>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38" name="Line 271">
          <a:extLst>
            <a:ext uri="{FF2B5EF4-FFF2-40B4-BE49-F238E27FC236}">
              <a16:creationId xmlns:a16="http://schemas.microsoft.com/office/drawing/2014/main" id="{C910FEEB-AA7E-48BB-BB41-FD375634D109}"/>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39" name="Line 272">
          <a:extLst>
            <a:ext uri="{FF2B5EF4-FFF2-40B4-BE49-F238E27FC236}">
              <a16:creationId xmlns:a16="http://schemas.microsoft.com/office/drawing/2014/main" id="{A12A9595-FA19-4531-92A9-89EAD8507C3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640" name="Line 273">
          <a:extLst>
            <a:ext uri="{FF2B5EF4-FFF2-40B4-BE49-F238E27FC236}">
              <a16:creationId xmlns:a16="http://schemas.microsoft.com/office/drawing/2014/main" id="{5C1B8002-7177-4BA8-8FC3-3229715A816D}"/>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641" name="Line 286">
          <a:extLst>
            <a:ext uri="{FF2B5EF4-FFF2-40B4-BE49-F238E27FC236}">
              <a16:creationId xmlns:a16="http://schemas.microsoft.com/office/drawing/2014/main" id="{AA9E2537-EE59-4C09-A103-15BF5364BA30}"/>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642" name="Line 287">
          <a:extLst>
            <a:ext uri="{FF2B5EF4-FFF2-40B4-BE49-F238E27FC236}">
              <a16:creationId xmlns:a16="http://schemas.microsoft.com/office/drawing/2014/main" id="{EBEBC812-B4BD-4BFC-B67C-0FA7FAEE5FF7}"/>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43" name="Line 288">
          <a:extLst>
            <a:ext uri="{FF2B5EF4-FFF2-40B4-BE49-F238E27FC236}">
              <a16:creationId xmlns:a16="http://schemas.microsoft.com/office/drawing/2014/main" id="{CEE29EC7-E5EE-4641-9D95-C07D9FA109AE}"/>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44" name="Line 289">
          <a:extLst>
            <a:ext uri="{FF2B5EF4-FFF2-40B4-BE49-F238E27FC236}">
              <a16:creationId xmlns:a16="http://schemas.microsoft.com/office/drawing/2014/main" id="{DD779DB2-3E3A-4639-82C3-553B6D20C902}"/>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45" name="Line 290">
          <a:extLst>
            <a:ext uri="{FF2B5EF4-FFF2-40B4-BE49-F238E27FC236}">
              <a16:creationId xmlns:a16="http://schemas.microsoft.com/office/drawing/2014/main" id="{81A65D6A-96B1-422B-B7F2-E65047E8D4E1}"/>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46" name="Line 291">
          <a:extLst>
            <a:ext uri="{FF2B5EF4-FFF2-40B4-BE49-F238E27FC236}">
              <a16:creationId xmlns:a16="http://schemas.microsoft.com/office/drawing/2014/main" id="{C75336E3-E23D-4376-9A82-990B9F129F28}"/>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47" name="Line 292">
          <a:extLst>
            <a:ext uri="{FF2B5EF4-FFF2-40B4-BE49-F238E27FC236}">
              <a16:creationId xmlns:a16="http://schemas.microsoft.com/office/drawing/2014/main" id="{A7065820-95EC-46E3-BF95-A7617CCE7990}"/>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648" name="Line 174">
          <a:extLst>
            <a:ext uri="{FF2B5EF4-FFF2-40B4-BE49-F238E27FC236}">
              <a16:creationId xmlns:a16="http://schemas.microsoft.com/office/drawing/2014/main" id="{DA94D049-8554-46CD-9C27-3FD2BFEF757C}"/>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649" name="Line 175">
          <a:extLst>
            <a:ext uri="{FF2B5EF4-FFF2-40B4-BE49-F238E27FC236}">
              <a16:creationId xmlns:a16="http://schemas.microsoft.com/office/drawing/2014/main" id="{B9F17A94-ED82-48BA-A395-18C64B1F4517}"/>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50" name="Line 176">
          <a:extLst>
            <a:ext uri="{FF2B5EF4-FFF2-40B4-BE49-F238E27FC236}">
              <a16:creationId xmlns:a16="http://schemas.microsoft.com/office/drawing/2014/main" id="{8563B572-4B53-4EB5-8485-2CE608D8FE2A}"/>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51" name="Line 177">
          <a:extLst>
            <a:ext uri="{FF2B5EF4-FFF2-40B4-BE49-F238E27FC236}">
              <a16:creationId xmlns:a16="http://schemas.microsoft.com/office/drawing/2014/main" id="{C30DEC5F-5277-4590-BAAA-4B354A67536F}"/>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52" name="Line 178">
          <a:extLst>
            <a:ext uri="{FF2B5EF4-FFF2-40B4-BE49-F238E27FC236}">
              <a16:creationId xmlns:a16="http://schemas.microsoft.com/office/drawing/2014/main" id="{1BFAA352-1E66-439A-B013-D0F760ABFD34}"/>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653" name="Line 193">
          <a:extLst>
            <a:ext uri="{FF2B5EF4-FFF2-40B4-BE49-F238E27FC236}">
              <a16:creationId xmlns:a16="http://schemas.microsoft.com/office/drawing/2014/main" id="{436C90D7-0F78-4EC7-9FBD-30859FD44D9A}"/>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54" name="Line 194">
          <a:extLst>
            <a:ext uri="{FF2B5EF4-FFF2-40B4-BE49-F238E27FC236}">
              <a16:creationId xmlns:a16="http://schemas.microsoft.com/office/drawing/2014/main" id="{507CBB8E-789C-4444-BADD-EFFD80FB359F}"/>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655" name="Line 195">
          <a:extLst>
            <a:ext uri="{FF2B5EF4-FFF2-40B4-BE49-F238E27FC236}">
              <a16:creationId xmlns:a16="http://schemas.microsoft.com/office/drawing/2014/main" id="{6778AD00-0B4A-42D0-8A44-4534F550C588}"/>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56" name="Line 196">
          <a:extLst>
            <a:ext uri="{FF2B5EF4-FFF2-40B4-BE49-F238E27FC236}">
              <a16:creationId xmlns:a16="http://schemas.microsoft.com/office/drawing/2014/main" id="{A776A3EC-A26E-48C1-AED8-1F4131C96C81}"/>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657" name="Line 197">
          <a:extLst>
            <a:ext uri="{FF2B5EF4-FFF2-40B4-BE49-F238E27FC236}">
              <a16:creationId xmlns:a16="http://schemas.microsoft.com/office/drawing/2014/main" id="{9455332C-932D-48D6-87B0-C18CFF36F215}"/>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658" name="Line 198">
          <a:extLst>
            <a:ext uri="{FF2B5EF4-FFF2-40B4-BE49-F238E27FC236}">
              <a16:creationId xmlns:a16="http://schemas.microsoft.com/office/drawing/2014/main" id="{8787594C-452E-4EBC-9CA9-0161FACF6F83}"/>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59" name="Line 199">
          <a:extLst>
            <a:ext uri="{FF2B5EF4-FFF2-40B4-BE49-F238E27FC236}">
              <a16:creationId xmlns:a16="http://schemas.microsoft.com/office/drawing/2014/main" id="{7B4CCCC0-74A3-4353-A006-5BCEDF94499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60" name="Line 200">
          <a:extLst>
            <a:ext uri="{FF2B5EF4-FFF2-40B4-BE49-F238E27FC236}">
              <a16:creationId xmlns:a16="http://schemas.microsoft.com/office/drawing/2014/main" id="{8DD822B2-AA20-4537-A9C9-3F2F54FFA94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661" name="Line 210">
          <a:extLst>
            <a:ext uri="{FF2B5EF4-FFF2-40B4-BE49-F238E27FC236}">
              <a16:creationId xmlns:a16="http://schemas.microsoft.com/office/drawing/2014/main" id="{499A7AC8-8A07-4C4C-844E-4EB26B273F3A}"/>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662" name="Line 211">
          <a:extLst>
            <a:ext uri="{FF2B5EF4-FFF2-40B4-BE49-F238E27FC236}">
              <a16:creationId xmlns:a16="http://schemas.microsoft.com/office/drawing/2014/main" id="{F9AD8594-7F84-4BD2-9C60-A5A7276DB273}"/>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663" name="Line 212">
          <a:extLst>
            <a:ext uri="{FF2B5EF4-FFF2-40B4-BE49-F238E27FC236}">
              <a16:creationId xmlns:a16="http://schemas.microsoft.com/office/drawing/2014/main" id="{2C8D2B8C-77C3-408E-8A38-7CA96119CD81}"/>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664" name="Line 223">
          <a:extLst>
            <a:ext uri="{FF2B5EF4-FFF2-40B4-BE49-F238E27FC236}">
              <a16:creationId xmlns:a16="http://schemas.microsoft.com/office/drawing/2014/main" id="{46296598-D5E4-4402-8DDB-DD7EA892BFCC}"/>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665" name="Line 224">
          <a:extLst>
            <a:ext uri="{FF2B5EF4-FFF2-40B4-BE49-F238E27FC236}">
              <a16:creationId xmlns:a16="http://schemas.microsoft.com/office/drawing/2014/main" id="{FB15C303-AD63-4EA8-AFF9-507AE699F62F}"/>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66" name="Line 225">
          <a:extLst>
            <a:ext uri="{FF2B5EF4-FFF2-40B4-BE49-F238E27FC236}">
              <a16:creationId xmlns:a16="http://schemas.microsoft.com/office/drawing/2014/main" id="{DCAAC3F4-C7E8-40C5-803C-C011AE904373}"/>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667" name="Line 226">
          <a:extLst>
            <a:ext uri="{FF2B5EF4-FFF2-40B4-BE49-F238E27FC236}">
              <a16:creationId xmlns:a16="http://schemas.microsoft.com/office/drawing/2014/main" id="{133DE4FF-DFE9-415E-BCE0-620C49193A6C}"/>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668" name="Line 227">
          <a:extLst>
            <a:ext uri="{FF2B5EF4-FFF2-40B4-BE49-F238E27FC236}">
              <a16:creationId xmlns:a16="http://schemas.microsoft.com/office/drawing/2014/main" id="{76494511-78E1-4DE3-B83C-7A416ADF2F14}"/>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669" name="Line 238">
          <a:extLst>
            <a:ext uri="{FF2B5EF4-FFF2-40B4-BE49-F238E27FC236}">
              <a16:creationId xmlns:a16="http://schemas.microsoft.com/office/drawing/2014/main" id="{8BDFC733-21F1-4739-B635-BB721868B13D}"/>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670" name="Line 239">
          <a:extLst>
            <a:ext uri="{FF2B5EF4-FFF2-40B4-BE49-F238E27FC236}">
              <a16:creationId xmlns:a16="http://schemas.microsoft.com/office/drawing/2014/main" id="{C7316C2F-E830-4873-858E-80FFFDBF218F}"/>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71" name="Line 240">
          <a:extLst>
            <a:ext uri="{FF2B5EF4-FFF2-40B4-BE49-F238E27FC236}">
              <a16:creationId xmlns:a16="http://schemas.microsoft.com/office/drawing/2014/main" id="{46BEC367-3B62-4A55-9429-C67A7EB9E605}"/>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72" name="Line 241">
          <a:extLst>
            <a:ext uri="{FF2B5EF4-FFF2-40B4-BE49-F238E27FC236}">
              <a16:creationId xmlns:a16="http://schemas.microsoft.com/office/drawing/2014/main" id="{22A3640B-C166-4BA6-B10E-64C51C0F9FC6}"/>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73" name="Line 242">
          <a:extLst>
            <a:ext uri="{FF2B5EF4-FFF2-40B4-BE49-F238E27FC236}">
              <a16:creationId xmlns:a16="http://schemas.microsoft.com/office/drawing/2014/main" id="{3EBD92D3-C252-4DF2-8623-227580B0D4C7}"/>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74" name="Line 243">
          <a:extLst>
            <a:ext uri="{FF2B5EF4-FFF2-40B4-BE49-F238E27FC236}">
              <a16:creationId xmlns:a16="http://schemas.microsoft.com/office/drawing/2014/main" id="{322AF0D5-3D66-4264-A3C8-186EA5009A0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75" name="Line 244">
          <a:extLst>
            <a:ext uri="{FF2B5EF4-FFF2-40B4-BE49-F238E27FC236}">
              <a16:creationId xmlns:a16="http://schemas.microsoft.com/office/drawing/2014/main" id="{D2DE2806-C836-4773-8213-04782DC87869}"/>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8676" name="Line 251">
          <a:extLst>
            <a:ext uri="{FF2B5EF4-FFF2-40B4-BE49-F238E27FC236}">
              <a16:creationId xmlns:a16="http://schemas.microsoft.com/office/drawing/2014/main" id="{2F9C07DF-5FA4-46F0-8DE9-E6DAC7DA57B5}"/>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8677" name="Line 252">
          <a:extLst>
            <a:ext uri="{FF2B5EF4-FFF2-40B4-BE49-F238E27FC236}">
              <a16:creationId xmlns:a16="http://schemas.microsoft.com/office/drawing/2014/main" id="{C713DA65-0F83-4799-9006-ABCB2E092D6C}"/>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8678" name="Line 253">
          <a:extLst>
            <a:ext uri="{FF2B5EF4-FFF2-40B4-BE49-F238E27FC236}">
              <a16:creationId xmlns:a16="http://schemas.microsoft.com/office/drawing/2014/main" id="{5AECB48E-BB51-4D27-8994-FF4F2F92AA79}"/>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8679" name="Line 269">
          <a:extLst>
            <a:ext uri="{FF2B5EF4-FFF2-40B4-BE49-F238E27FC236}">
              <a16:creationId xmlns:a16="http://schemas.microsoft.com/office/drawing/2014/main" id="{18B0FAD5-F659-4EA5-B37A-ADFDA84CB884}"/>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8680" name="Line 270">
          <a:extLst>
            <a:ext uri="{FF2B5EF4-FFF2-40B4-BE49-F238E27FC236}">
              <a16:creationId xmlns:a16="http://schemas.microsoft.com/office/drawing/2014/main" id="{7355D579-EA3E-4110-BE77-74506E3A3091}"/>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81" name="Line 271">
          <a:extLst>
            <a:ext uri="{FF2B5EF4-FFF2-40B4-BE49-F238E27FC236}">
              <a16:creationId xmlns:a16="http://schemas.microsoft.com/office/drawing/2014/main" id="{5D8A6AA8-F0EC-42A5-824C-4D1CBF3B3854}"/>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8682" name="Line 272">
          <a:extLst>
            <a:ext uri="{FF2B5EF4-FFF2-40B4-BE49-F238E27FC236}">
              <a16:creationId xmlns:a16="http://schemas.microsoft.com/office/drawing/2014/main" id="{DE64C81F-40E8-4E2E-9CA4-47812866BEC5}"/>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8683" name="Line 273">
          <a:extLst>
            <a:ext uri="{FF2B5EF4-FFF2-40B4-BE49-F238E27FC236}">
              <a16:creationId xmlns:a16="http://schemas.microsoft.com/office/drawing/2014/main" id="{63C2CA57-F8E8-41FB-9AD5-306B03F9120C}"/>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8684" name="Line 286">
          <a:extLst>
            <a:ext uri="{FF2B5EF4-FFF2-40B4-BE49-F238E27FC236}">
              <a16:creationId xmlns:a16="http://schemas.microsoft.com/office/drawing/2014/main" id="{46719C4B-6B1A-40B9-A854-E3C8FC34479A}"/>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8685" name="Line 287">
          <a:extLst>
            <a:ext uri="{FF2B5EF4-FFF2-40B4-BE49-F238E27FC236}">
              <a16:creationId xmlns:a16="http://schemas.microsoft.com/office/drawing/2014/main" id="{31196404-5619-405D-8630-144AD0A07158}"/>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8686" name="Line 288">
          <a:extLst>
            <a:ext uri="{FF2B5EF4-FFF2-40B4-BE49-F238E27FC236}">
              <a16:creationId xmlns:a16="http://schemas.microsoft.com/office/drawing/2014/main" id="{62BDCD42-373E-41C3-BDED-7773B4AA3C80}"/>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8687" name="Line 289">
          <a:extLst>
            <a:ext uri="{FF2B5EF4-FFF2-40B4-BE49-F238E27FC236}">
              <a16:creationId xmlns:a16="http://schemas.microsoft.com/office/drawing/2014/main" id="{972F17AA-C7D8-4AC4-ABE3-BACB13191761}"/>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8688" name="Line 290">
          <a:extLst>
            <a:ext uri="{FF2B5EF4-FFF2-40B4-BE49-F238E27FC236}">
              <a16:creationId xmlns:a16="http://schemas.microsoft.com/office/drawing/2014/main" id="{33520A99-FE4E-4509-9064-61B415150043}"/>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8689" name="Line 291">
          <a:extLst>
            <a:ext uri="{FF2B5EF4-FFF2-40B4-BE49-F238E27FC236}">
              <a16:creationId xmlns:a16="http://schemas.microsoft.com/office/drawing/2014/main" id="{7D434F60-4DC5-4C22-96FE-E6DD8C24DEB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8690" name="Line 292">
          <a:extLst>
            <a:ext uri="{FF2B5EF4-FFF2-40B4-BE49-F238E27FC236}">
              <a16:creationId xmlns:a16="http://schemas.microsoft.com/office/drawing/2014/main" id="{90633045-ABA9-469A-A505-1A75B05CB77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1" name="Line 2">
          <a:extLst>
            <a:ext uri="{FF2B5EF4-FFF2-40B4-BE49-F238E27FC236}">
              <a16:creationId xmlns:a16="http://schemas.microsoft.com/office/drawing/2014/main" id="{DBB0DBE8-6511-4A94-B742-FCCEF3EBC90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2" name="Line 3">
          <a:extLst>
            <a:ext uri="{FF2B5EF4-FFF2-40B4-BE49-F238E27FC236}">
              <a16:creationId xmlns:a16="http://schemas.microsoft.com/office/drawing/2014/main" id="{6A1E37F8-5B2C-40F7-AFFB-BD26C1EC6D3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3" name="Line 4">
          <a:extLst>
            <a:ext uri="{FF2B5EF4-FFF2-40B4-BE49-F238E27FC236}">
              <a16:creationId xmlns:a16="http://schemas.microsoft.com/office/drawing/2014/main" id="{958F668F-A64A-48CC-80E6-66E75649341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4" name="Line 5">
          <a:extLst>
            <a:ext uri="{FF2B5EF4-FFF2-40B4-BE49-F238E27FC236}">
              <a16:creationId xmlns:a16="http://schemas.microsoft.com/office/drawing/2014/main" id="{8B698925-AC8F-4D0D-888B-0E14CDA5D5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5" name="Line 6">
          <a:extLst>
            <a:ext uri="{FF2B5EF4-FFF2-40B4-BE49-F238E27FC236}">
              <a16:creationId xmlns:a16="http://schemas.microsoft.com/office/drawing/2014/main" id="{FD80C4D6-93A0-427B-AF38-99106F61708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6" name="Line 7">
          <a:extLst>
            <a:ext uri="{FF2B5EF4-FFF2-40B4-BE49-F238E27FC236}">
              <a16:creationId xmlns:a16="http://schemas.microsoft.com/office/drawing/2014/main" id="{9B7987F7-DD95-4E07-ADEC-D12223E6F51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7" name="Line 8">
          <a:extLst>
            <a:ext uri="{FF2B5EF4-FFF2-40B4-BE49-F238E27FC236}">
              <a16:creationId xmlns:a16="http://schemas.microsoft.com/office/drawing/2014/main" id="{3EA28068-3662-4292-82EA-C695AF3B0C3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8" name="Line 9">
          <a:extLst>
            <a:ext uri="{FF2B5EF4-FFF2-40B4-BE49-F238E27FC236}">
              <a16:creationId xmlns:a16="http://schemas.microsoft.com/office/drawing/2014/main" id="{84606CF0-87FA-4FDB-8AEE-720B80FE007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699" name="Line 10">
          <a:extLst>
            <a:ext uri="{FF2B5EF4-FFF2-40B4-BE49-F238E27FC236}">
              <a16:creationId xmlns:a16="http://schemas.microsoft.com/office/drawing/2014/main" id="{32B55CB5-97DF-4F99-9C6F-CE5483D21BC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0" name="Line 11">
          <a:extLst>
            <a:ext uri="{FF2B5EF4-FFF2-40B4-BE49-F238E27FC236}">
              <a16:creationId xmlns:a16="http://schemas.microsoft.com/office/drawing/2014/main" id="{389030A8-B6D9-4F6F-959E-4605609E1FE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1" name="Line 12">
          <a:extLst>
            <a:ext uri="{FF2B5EF4-FFF2-40B4-BE49-F238E27FC236}">
              <a16:creationId xmlns:a16="http://schemas.microsoft.com/office/drawing/2014/main" id="{971D29F8-BE38-42DF-A450-7203770AE0A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2" name="Line 13">
          <a:extLst>
            <a:ext uri="{FF2B5EF4-FFF2-40B4-BE49-F238E27FC236}">
              <a16:creationId xmlns:a16="http://schemas.microsoft.com/office/drawing/2014/main" id="{A434E44E-56E8-4CD0-B50C-7363B7DA3DE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8703" name="Line 14">
          <a:extLst>
            <a:ext uri="{FF2B5EF4-FFF2-40B4-BE49-F238E27FC236}">
              <a16:creationId xmlns:a16="http://schemas.microsoft.com/office/drawing/2014/main" id="{19F39657-9D81-4CDB-9298-2E3BDBA80786}"/>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4" name="Line 15">
          <a:extLst>
            <a:ext uri="{FF2B5EF4-FFF2-40B4-BE49-F238E27FC236}">
              <a16:creationId xmlns:a16="http://schemas.microsoft.com/office/drawing/2014/main" id="{4F118239-C5DA-4521-903D-17DED52ADED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5" name="Line 16">
          <a:extLst>
            <a:ext uri="{FF2B5EF4-FFF2-40B4-BE49-F238E27FC236}">
              <a16:creationId xmlns:a16="http://schemas.microsoft.com/office/drawing/2014/main" id="{56458B5C-CE96-409B-A909-208E507D5D2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6" name="Line 17">
          <a:extLst>
            <a:ext uri="{FF2B5EF4-FFF2-40B4-BE49-F238E27FC236}">
              <a16:creationId xmlns:a16="http://schemas.microsoft.com/office/drawing/2014/main" id="{0D6C5E48-9C29-44BD-8092-3DE4BBA690F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7" name="Line 18">
          <a:extLst>
            <a:ext uri="{FF2B5EF4-FFF2-40B4-BE49-F238E27FC236}">
              <a16:creationId xmlns:a16="http://schemas.microsoft.com/office/drawing/2014/main" id="{0B5CBDAA-3A52-40BD-B3F7-AD72802A220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8" name="Line 19">
          <a:extLst>
            <a:ext uri="{FF2B5EF4-FFF2-40B4-BE49-F238E27FC236}">
              <a16:creationId xmlns:a16="http://schemas.microsoft.com/office/drawing/2014/main" id="{2DDEAAC3-1F1A-4031-9D69-48AF2FCB0C5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09" name="Line 20">
          <a:extLst>
            <a:ext uri="{FF2B5EF4-FFF2-40B4-BE49-F238E27FC236}">
              <a16:creationId xmlns:a16="http://schemas.microsoft.com/office/drawing/2014/main" id="{F01F6733-BA92-43E0-A632-55C6228B094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10" name="Line 21">
          <a:extLst>
            <a:ext uri="{FF2B5EF4-FFF2-40B4-BE49-F238E27FC236}">
              <a16:creationId xmlns:a16="http://schemas.microsoft.com/office/drawing/2014/main" id="{809BF75A-9376-41CC-BDE1-3E30BAD3A2A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11" name="Line 22">
          <a:extLst>
            <a:ext uri="{FF2B5EF4-FFF2-40B4-BE49-F238E27FC236}">
              <a16:creationId xmlns:a16="http://schemas.microsoft.com/office/drawing/2014/main" id="{EC2B7778-D742-482C-BF54-FF59FE8A88D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12" name="Line 23">
          <a:extLst>
            <a:ext uri="{FF2B5EF4-FFF2-40B4-BE49-F238E27FC236}">
              <a16:creationId xmlns:a16="http://schemas.microsoft.com/office/drawing/2014/main" id="{CA2DDCD7-DFF1-4F85-883B-437E4B1A30D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13" name="Line 24">
          <a:extLst>
            <a:ext uri="{FF2B5EF4-FFF2-40B4-BE49-F238E27FC236}">
              <a16:creationId xmlns:a16="http://schemas.microsoft.com/office/drawing/2014/main" id="{8C67E0BC-579F-4702-81E1-97EDFDC1EFF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14" name="Line 25">
          <a:extLst>
            <a:ext uri="{FF2B5EF4-FFF2-40B4-BE49-F238E27FC236}">
              <a16:creationId xmlns:a16="http://schemas.microsoft.com/office/drawing/2014/main" id="{C68B768F-C6F6-4216-9E4D-46CADC107B7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15" name="Line 27">
          <a:extLst>
            <a:ext uri="{FF2B5EF4-FFF2-40B4-BE49-F238E27FC236}">
              <a16:creationId xmlns:a16="http://schemas.microsoft.com/office/drawing/2014/main" id="{DBFA3576-F265-4D49-AADC-4A4E86D9C78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16" name="Line 28">
          <a:extLst>
            <a:ext uri="{FF2B5EF4-FFF2-40B4-BE49-F238E27FC236}">
              <a16:creationId xmlns:a16="http://schemas.microsoft.com/office/drawing/2014/main" id="{5D419482-5EFA-4C5B-9D33-B55342B06FB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17" name="Line 29">
          <a:extLst>
            <a:ext uri="{FF2B5EF4-FFF2-40B4-BE49-F238E27FC236}">
              <a16:creationId xmlns:a16="http://schemas.microsoft.com/office/drawing/2014/main" id="{B96F91DF-B88A-4B28-87FE-BA6C8CFF1CA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18" name="Line 30">
          <a:extLst>
            <a:ext uri="{FF2B5EF4-FFF2-40B4-BE49-F238E27FC236}">
              <a16:creationId xmlns:a16="http://schemas.microsoft.com/office/drawing/2014/main" id="{B5770432-314A-4041-AC5C-BBBEDDBA3F6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19" name="Line 31">
          <a:extLst>
            <a:ext uri="{FF2B5EF4-FFF2-40B4-BE49-F238E27FC236}">
              <a16:creationId xmlns:a16="http://schemas.microsoft.com/office/drawing/2014/main" id="{3C548892-83A1-477E-913C-F18452BC4E8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0" name="Line 32">
          <a:extLst>
            <a:ext uri="{FF2B5EF4-FFF2-40B4-BE49-F238E27FC236}">
              <a16:creationId xmlns:a16="http://schemas.microsoft.com/office/drawing/2014/main" id="{9259C9FF-B432-466C-8B47-7069FC179B9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1" name="Line 33">
          <a:extLst>
            <a:ext uri="{FF2B5EF4-FFF2-40B4-BE49-F238E27FC236}">
              <a16:creationId xmlns:a16="http://schemas.microsoft.com/office/drawing/2014/main" id="{392E3240-D3E7-4D91-8847-0C5313F36AC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2" name="Line 34">
          <a:extLst>
            <a:ext uri="{FF2B5EF4-FFF2-40B4-BE49-F238E27FC236}">
              <a16:creationId xmlns:a16="http://schemas.microsoft.com/office/drawing/2014/main" id="{FDDBD4A6-9C65-4D5B-A00C-007B24BEFBF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3" name="Line 35">
          <a:extLst>
            <a:ext uri="{FF2B5EF4-FFF2-40B4-BE49-F238E27FC236}">
              <a16:creationId xmlns:a16="http://schemas.microsoft.com/office/drawing/2014/main" id="{FB13E995-0C3F-44EB-A766-21B3BED320C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4" name="Line 36">
          <a:extLst>
            <a:ext uri="{FF2B5EF4-FFF2-40B4-BE49-F238E27FC236}">
              <a16:creationId xmlns:a16="http://schemas.microsoft.com/office/drawing/2014/main" id="{AE8861BF-CD41-4D60-916F-02D1064A032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5" name="Line 37">
          <a:extLst>
            <a:ext uri="{FF2B5EF4-FFF2-40B4-BE49-F238E27FC236}">
              <a16:creationId xmlns:a16="http://schemas.microsoft.com/office/drawing/2014/main" id="{9010DBA1-4C73-4862-83E2-38E29E86B45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6" name="Line 38">
          <a:extLst>
            <a:ext uri="{FF2B5EF4-FFF2-40B4-BE49-F238E27FC236}">
              <a16:creationId xmlns:a16="http://schemas.microsoft.com/office/drawing/2014/main" id="{A666FEEF-F0C7-4655-BB59-3249B543746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8727" name="Line 39">
          <a:extLst>
            <a:ext uri="{FF2B5EF4-FFF2-40B4-BE49-F238E27FC236}">
              <a16:creationId xmlns:a16="http://schemas.microsoft.com/office/drawing/2014/main" id="{FCB413EC-6D2E-47CF-80BB-BC764CF29B5E}"/>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8" name="Line 40">
          <a:extLst>
            <a:ext uri="{FF2B5EF4-FFF2-40B4-BE49-F238E27FC236}">
              <a16:creationId xmlns:a16="http://schemas.microsoft.com/office/drawing/2014/main" id="{26D1DBA7-383E-4E08-B107-FA9DC0D84FD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29" name="Line 41">
          <a:extLst>
            <a:ext uri="{FF2B5EF4-FFF2-40B4-BE49-F238E27FC236}">
              <a16:creationId xmlns:a16="http://schemas.microsoft.com/office/drawing/2014/main" id="{AE8F56FA-C166-474D-96D8-5FEE378CA87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0" name="Line 42">
          <a:extLst>
            <a:ext uri="{FF2B5EF4-FFF2-40B4-BE49-F238E27FC236}">
              <a16:creationId xmlns:a16="http://schemas.microsoft.com/office/drawing/2014/main" id="{B1D0463A-E801-482A-B290-122AFA031D1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1" name="Line 43">
          <a:extLst>
            <a:ext uri="{FF2B5EF4-FFF2-40B4-BE49-F238E27FC236}">
              <a16:creationId xmlns:a16="http://schemas.microsoft.com/office/drawing/2014/main" id="{C047E86C-9F54-47B1-B26B-CD8ECC07E19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2" name="Line 44">
          <a:extLst>
            <a:ext uri="{FF2B5EF4-FFF2-40B4-BE49-F238E27FC236}">
              <a16:creationId xmlns:a16="http://schemas.microsoft.com/office/drawing/2014/main" id="{3688A8C1-011F-4ED4-8468-D851ED0648A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3" name="Line 45">
          <a:extLst>
            <a:ext uri="{FF2B5EF4-FFF2-40B4-BE49-F238E27FC236}">
              <a16:creationId xmlns:a16="http://schemas.microsoft.com/office/drawing/2014/main" id="{6E63E522-3D91-437C-AA1A-C7F96EBC8D8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4" name="Line 46">
          <a:extLst>
            <a:ext uri="{FF2B5EF4-FFF2-40B4-BE49-F238E27FC236}">
              <a16:creationId xmlns:a16="http://schemas.microsoft.com/office/drawing/2014/main" id="{6D475006-9E22-4FE3-B455-CC3722B5886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5" name="Line 47">
          <a:extLst>
            <a:ext uri="{FF2B5EF4-FFF2-40B4-BE49-F238E27FC236}">
              <a16:creationId xmlns:a16="http://schemas.microsoft.com/office/drawing/2014/main" id="{596B3C46-E137-4382-8462-BCB5E20A140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6" name="Line 48">
          <a:extLst>
            <a:ext uri="{FF2B5EF4-FFF2-40B4-BE49-F238E27FC236}">
              <a16:creationId xmlns:a16="http://schemas.microsoft.com/office/drawing/2014/main" id="{51ECEB91-CB89-43CC-ADAA-DAABD72F7BF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7" name="Line 49">
          <a:extLst>
            <a:ext uri="{FF2B5EF4-FFF2-40B4-BE49-F238E27FC236}">
              <a16:creationId xmlns:a16="http://schemas.microsoft.com/office/drawing/2014/main" id="{C2731276-0F28-40E6-86D1-978ADF3157C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8" name="Line 50">
          <a:extLst>
            <a:ext uri="{FF2B5EF4-FFF2-40B4-BE49-F238E27FC236}">
              <a16:creationId xmlns:a16="http://schemas.microsoft.com/office/drawing/2014/main" id="{52469D7E-651D-495F-AD51-2E509912565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39" name="Line 51">
          <a:extLst>
            <a:ext uri="{FF2B5EF4-FFF2-40B4-BE49-F238E27FC236}">
              <a16:creationId xmlns:a16="http://schemas.microsoft.com/office/drawing/2014/main" id="{1A153BD3-A085-4EF4-AB7D-13DDD9C5E4B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40" name="Line 52">
          <a:extLst>
            <a:ext uri="{FF2B5EF4-FFF2-40B4-BE49-F238E27FC236}">
              <a16:creationId xmlns:a16="http://schemas.microsoft.com/office/drawing/2014/main" id="{421A2E8C-326E-425E-A477-4E5B7D0817F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41" name="Line 53">
          <a:extLst>
            <a:ext uri="{FF2B5EF4-FFF2-40B4-BE49-F238E27FC236}">
              <a16:creationId xmlns:a16="http://schemas.microsoft.com/office/drawing/2014/main" id="{01E10822-AED5-455E-92C0-53BECEAE611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42" name="Line 54">
          <a:extLst>
            <a:ext uri="{FF2B5EF4-FFF2-40B4-BE49-F238E27FC236}">
              <a16:creationId xmlns:a16="http://schemas.microsoft.com/office/drawing/2014/main" id="{1E91EE0C-0DB4-4753-A858-4D047E1FB7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43" name="Line 55">
          <a:extLst>
            <a:ext uri="{FF2B5EF4-FFF2-40B4-BE49-F238E27FC236}">
              <a16:creationId xmlns:a16="http://schemas.microsoft.com/office/drawing/2014/main" id="{AD541855-D808-40DF-9B33-C2F18BDA7FE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44" name="Line 56">
          <a:extLst>
            <a:ext uri="{FF2B5EF4-FFF2-40B4-BE49-F238E27FC236}">
              <a16:creationId xmlns:a16="http://schemas.microsoft.com/office/drawing/2014/main" id="{2C9339FE-7B20-4822-96EA-CF41D8A6ABB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45" name="Line 57">
          <a:extLst>
            <a:ext uri="{FF2B5EF4-FFF2-40B4-BE49-F238E27FC236}">
              <a16:creationId xmlns:a16="http://schemas.microsoft.com/office/drawing/2014/main" id="{8FE929C1-4603-48B9-8961-6421FB42307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46" name="Line 58">
          <a:extLst>
            <a:ext uri="{FF2B5EF4-FFF2-40B4-BE49-F238E27FC236}">
              <a16:creationId xmlns:a16="http://schemas.microsoft.com/office/drawing/2014/main" id="{A707C43C-C6C8-449E-B4AE-3F897C4F062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47" name="Line 59">
          <a:extLst>
            <a:ext uri="{FF2B5EF4-FFF2-40B4-BE49-F238E27FC236}">
              <a16:creationId xmlns:a16="http://schemas.microsoft.com/office/drawing/2014/main" id="{B8F9355A-14C1-4520-85F0-ECE656418A4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48" name="Line 60">
          <a:extLst>
            <a:ext uri="{FF2B5EF4-FFF2-40B4-BE49-F238E27FC236}">
              <a16:creationId xmlns:a16="http://schemas.microsoft.com/office/drawing/2014/main" id="{A7BB392B-6376-49A8-A226-92E07E499ED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49" name="Line 61">
          <a:extLst>
            <a:ext uri="{FF2B5EF4-FFF2-40B4-BE49-F238E27FC236}">
              <a16:creationId xmlns:a16="http://schemas.microsoft.com/office/drawing/2014/main" id="{EA35A562-1C64-4441-A44D-A229A74BE57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0" name="Line 62">
          <a:extLst>
            <a:ext uri="{FF2B5EF4-FFF2-40B4-BE49-F238E27FC236}">
              <a16:creationId xmlns:a16="http://schemas.microsoft.com/office/drawing/2014/main" id="{4AD19EB7-35D4-427C-BBA8-60D134F6C02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51" name="Line 63">
          <a:extLst>
            <a:ext uri="{FF2B5EF4-FFF2-40B4-BE49-F238E27FC236}">
              <a16:creationId xmlns:a16="http://schemas.microsoft.com/office/drawing/2014/main" id="{670D54CF-FCCD-401E-B91D-BDB40FDE8C0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52" name="Line 64">
          <a:extLst>
            <a:ext uri="{FF2B5EF4-FFF2-40B4-BE49-F238E27FC236}">
              <a16:creationId xmlns:a16="http://schemas.microsoft.com/office/drawing/2014/main" id="{B27EF3B4-4BBB-4633-B755-39BD40CCEE5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50</xdr:row>
      <xdr:rowOff>38100</xdr:rowOff>
    </xdr:from>
    <xdr:to>
      <xdr:col>7</xdr:col>
      <xdr:colOff>66675</xdr:colOff>
      <xdr:row>50</xdr:row>
      <xdr:rowOff>66675</xdr:rowOff>
    </xdr:to>
    <xdr:sp macro="" textlink="">
      <xdr:nvSpPr>
        <xdr:cNvPr id="978753" name="Line 66">
          <a:extLst>
            <a:ext uri="{FF2B5EF4-FFF2-40B4-BE49-F238E27FC236}">
              <a16:creationId xmlns:a16="http://schemas.microsoft.com/office/drawing/2014/main" id="{EB0551D7-7382-4225-9DE1-8E507119BD50}"/>
            </a:ext>
          </a:extLst>
        </xdr:cNvPr>
        <xdr:cNvSpPr>
          <a:spLocks noChangeShapeType="1"/>
        </xdr:cNvSpPr>
      </xdr:nvSpPr>
      <xdr:spPr bwMode="auto">
        <a:xfrm>
          <a:off x="3810000" y="9515475"/>
          <a:ext cx="628650" cy="28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4" name="Line 67">
          <a:extLst>
            <a:ext uri="{FF2B5EF4-FFF2-40B4-BE49-F238E27FC236}">
              <a16:creationId xmlns:a16="http://schemas.microsoft.com/office/drawing/2014/main" id="{56263032-4E6C-4833-9225-FACAF9074B4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5" name="Line 68">
          <a:extLst>
            <a:ext uri="{FF2B5EF4-FFF2-40B4-BE49-F238E27FC236}">
              <a16:creationId xmlns:a16="http://schemas.microsoft.com/office/drawing/2014/main" id="{5F7088D6-114E-4EBC-BDFB-DB936D760D1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6" name="Line 69">
          <a:extLst>
            <a:ext uri="{FF2B5EF4-FFF2-40B4-BE49-F238E27FC236}">
              <a16:creationId xmlns:a16="http://schemas.microsoft.com/office/drawing/2014/main" id="{D961EE32-990A-43E5-9B45-DA7FF74890A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7" name="Line 70">
          <a:extLst>
            <a:ext uri="{FF2B5EF4-FFF2-40B4-BE49-F238E27FC236}">
              <a16:creationId xmlns:a16="http://schemas.microsoft.com/office/drawing/2014/main" id="{164BF686-E575-4ECC-92E6-2E66D4C16F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8" name="Line 71">
          <a:extLst>
            <a:ext uri="{FF2B5EF4-FFF2-40B4-BE49-F238E27FC236}">
              <a16:creationId xmlns:a16="http://schemas.microsoft.com/office/drawing/2014/main" id="{D7ABD610-93F1-420C-A2F2-329C1D78D4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59" name="Line 72">
          <a:extLst>
            <a:ext uri="{FF2B5EF4-FFF2-40B4-BE49-F238E27FC236}">
              <a16:creationId xmlns:a16="http://schemas.microsoft.com/office/drawing/2014/main" id="{5D5A03C6-BBAC-478E-8B68-3107571FF5E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0" name="Line 73">
          <a:extLst>
            <a:ext uri="{FF2B5EF4-FFF2-40B4-BE49-F238E27FC236}">
              <a16:creationId xmlns:a16="http://schemas.microsoft.com/office/drawing/2014/main" id="{51699D8A-6D66-44B6-85A1-94108EC3EA8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1" name="Line 74">
          <a:extLst>
            <a:ext uri="{FF2B5EF4-FFF2-40B4-BE49-F238E27FC236}">
              <a16:creationId xmlns:a16="http://schemas.microsoft.com/office/drawing/2014/main" id="{96508941-FF01-4D25-8390-751ABDD866B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2" name="Line 75">
          <a:extLst>
            <a:ext uri="{FF2B5EF4-FFF2-40B4-BE49-F238E27FC236}">
              <a16:creationId xmlns:a16="http://schemas.microsoft.com/office/drawing/2014/main" id="{FFF046F5-9E2D-4D48-ABD5-EFBDF576E9A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3" name="Line 76">
          <a:extLst>
            <a:ext uri="{FF2B5EF4-FFF2-40B4-BE49-F238E27FC236}">
              <a16:creationId xmlns:a16="http://schemas.microsoft.com/office/drawing/2014/main" id="{3E258D25-7EED-4089-8A29-DFDAA062FE0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4" name="Line 77">
          <a:extLst>
            <a:ext uri="{FF2B5EF4-FFF2-40B4-BE49-F238E27FC236}">
              <a16:creationId xmlns:a16="http://schemas.microsoft.com/office/drawing/2014/main" id="{8765CB7A-7A8B-43AB-A81F-82F9656414D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5" name="Line 78">
          <a:extLst>
            <a:ext uri="{FF2B5EF4-FFF2-40B4-BE49-F238E27FC236}">
              <a16:creationId xmlns:a16="http://schemas.microsoft.com/office/drawing/2014/main" id="{0204C165-975B-4490-9B3F-AE8E1C46C26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8766" name="Line 79">
          <a:extLst>
            <a:ext uri="{FF2B5EF4-FFF2-40B4-BE49-F238E27FC236}">
              <a16:creationId xmlns:a16="http://schemas.microsoft.com/office/drawing/2014/main" id="{98320DB5-A0A1-41B6-ADF9-C1EFA0F0BF66}"/>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7" name="Line 80">
          <a:extLst>
            <a:ext uri="{FF2B5EF4-FFF2-40B4-BE49-F238E27FC236}">
              <a16:creationId xmlns:a16="http://schemas.microsoft.com/office/drawing/2014/main" id="{483011AF-C1F8-4BC4-94FC-9D2E1EED2B6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8" name="Line 81">
          <a:extLst>
            <a:ext uri="{FF2B5EF4-FFF2-40B4-BE49-F238E27FC236}">
              <a16:creationId xmlns:a16="http://schemas.microsoft.com/office/drawing/2014/main" id="{AFB88679-F69B-480D-AF67-F4EBF67207A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69" name="Line 82">
          <a:extLst>
            <a:ext uri="{FF2B5EF4-FFF2-40B4-BE49-F238E27FC236}">
              <a16:creationId xmlns:a16="http://schemas.microsoft.com/office/drawing/2014/main" id="{CB8EEF76-69FF-4F88-9FE9-B99A739C9AB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0" name="Line 83">
          <a:extLst>
            <a:ext uri="{FF2B5EF4-FFF2-40B4-BE49-F238E27FC236}">
              <a16:creationId xmlns:a16="http://schemas.microsoft.com/office/drawing/2014/main" id="{0AEE263B-540A-4061-8351-F126357218F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1" name="Line 84">
          <a:extLst>
            <a:ext uri="{FF2B5EF4-FFF2-40B4-BE49-F238E27FC236}">
              <a16:creationId xmlns:a16="http://schemas.microsoft.com/office/drawing/2014/main" id="{D76C7E31-5E3A-4A3A-9658-36EA4CB4786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2" name="Line 85">
          <a:extLst>
            <a:ext uri="{FF2B5EF4-FFF2-40B4-BE49-F238E27FC236}">
              <a16:creationId xmlns:a16="http://schemas.microsoft.com/office/drawing/2014/main" id="{1EDAF079-712D-4E8D-9CBF-0D4B5CCB169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3" name="Line 86">
          <a:extLst>
            <a:ext uri="{FF2B5EF4-FFF2-40B4-BE49-F238E27FC236}">
              <a16:creationId xmlns:a16="http://schemas.microsoft.com/office/drawing/2014/main" id="{357E9428-9FD2-4C0F-B764-8DA1BF96C5A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4" name="Line 87">
          <a:extLst>
            <a:ext uri="{FF2B5EF4-FFF2-40B4-BE49-F238E27FC236}">
              <a16:creationId xmlns:a16="http://schemas.microsoft.com/office/drawing/2014/main" id="{17794804-00B1-4F42-B873-538F38ADDE4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5" name="Line 88">
          <a:extLst>
            <a:ext uri="{FF2B5EF4-FFF2-40B4-BE49-F238E27FC236}">
              <a16:creationId xmlns:a16="http://schemas.microsoft.com/office/drawing/2014/main" id="{4A3949E5-4E9A-4630-AD49-6BE691C60E6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6" name="Line 89">
          <a:extLst>
            <a:ext uri="{FF2B5EF4-FFF2-40B4-BE49-F238E27FC236}">
              <a16:creationId xmlns:a16="http://schemas.microsoft.com/office/drawing/2014/main" id="{72EF6BE6-C2CF-4CC8-BA94-BF02C170229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777" name="Line 90">
          <a:extLst>
            <a:ext uri="{FF2B5EF4-FFF2-40B4-BE49-F238E27FC236}">
              <a16:creationId xmlns:a16="http://schemas.microsoft.com/office/drawing/2014/main" id="{5EBEF400-6045-44A9-A060-8CF084958BD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78" name="Line 92">
          <a:extLst>
            <a:ext uri="{FF2B5EF4-FFF2-40B4-BE49-F238E27FC236}">
              <a16:creationId xmlns:a16="http://schemas.microsoft.com/office/drawing/2014/main" id="{C490D506-DDC8-43F8-A824-EC903AB827B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79" name="Line 93">
          <a:extLst>
            <a:ext uri="{FF2B5EF4-FFF2-40B4-BE49-F238E27FC236}">
              <a16:creationId xmlns:a16="http://schemas.microsoft.com/office/drawing/2014/main" id="{215F7D7D-3F5B-4993-83DA-FC3CBF2A180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0" name="Line 94">
          <a:extLst>
            <a:ext uri="{FF2B5EF4-FFF2-40B4-BE49-F238E27FC236}">
              <a16:creationId xmlns:a16="http://schemas.microsoft.com/office/drawing/2014/main" id="{FC170E80-2B1D-4EA4-87FB-DA8291ABBF2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1" name="Line 95">
          <a:extLst>
            <a:ext uri="{FF2B5EF4-FFF2-40B4-BE49-F238E27FC236}">
              <a16:creationId xmlns:a16="http://schemas.microsoft.com/office/drawing/2014/main" id="{43E9FF2F-6E44-471F-968B-24A3B258714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2" name="Line 96">
          <a:extLst>
            <a:ext uri="{FF2B5EF4-FFF2-40B4-BE49-F238E27FC236}">
              <a16:creationId xmlns:a16="http://schemas.microsoft.com/office/drawing/2014/main" id="{DB381F85-42CA-4D24-9E4A-59A661FA4AD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3" name="Line 97">
          <a:extLst>
            <a:ext uri="{FF2B5EF4-FFF2-40B4-BE49-F238E27FC236}">
              <a16:creationId xmlns:a16="http://schemas.microsoft.com/office/drawing/2014/main" id="{6DC38049-E76F-493D-BBC0-9B6DB489548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4" name="Line 98">
          <a:extLst>
            <a:ext uri="{FF2B5EF4-FFF2-40B4-BE49-F238E27FC236}">
              <a16:creationId xmlns:a16="http://schemas.microsoft.com/office/drawing/2014/main" id="{18485D75-65E1-4315-BC47-F0092ED3848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5" name="Line 99">
          <a:extLst>
            <a:ext uri="{FF2B5EF4-FFF2-40B4-BE49-F238E27FC236}">
              <a16:creationId xmlns:a16="http://schemas.microsoft.com/office/drawing/2014/main" id="{30D93CB1-9149-4089-9609-21A05BE374B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6" name="Line 100">
          <a:extLst>
            <a:ext uri="{FF2B5EF4-FFF2-40B4-BE49-F238E27FC236}">
              <a16:creationId xmlns:a16="http://schemas.microsoft.com/office/drawing/2014/main" id="{8DA34560-BA0E-4A0E-BE4F-2915CF01DAF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7" name="Line 101">
          <a:extLst>
            <a:ext uri="{FF2B5EF4-FFF2-40B4-BE49-F238E27FC236}">
              <a16:creationId xmlns:a16="http://schemas.microsoft.com/office/drawing/2014/main" id="{3D52F57A-B1CC-44EA-A10D-91CF04566D5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8" name="Line 102">
          <a:extLst>
            <a:ext uri="{FF2B5EF4-FFF2-40B4-BE49-F238E27FC236}">
              <a16:creationId xmlns:a16="http://schemas.microsoft.com/office/drawing/2014/main" id="{C8D5F495-26BA-47BF-BCFB-9B247827E53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89" name="Line 103">
          <a:extLst>
            <a:ext uri="{FF2B5EF4-FFF2-40B4-BE49-F238E27FC236}">
              <a16:creationId xmlns:a16="http://schemas.microsoft.com/office/drawing/2014/main" id="{2CF9472E-A237-4019-B23B-EAAAAE7B9C6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8790" name="Line 104">
          <a:extLst>
            <a:ext uri="{FF2B5EF4-FFF2-40B4-BE49-F238E27FC236}">
              <a16:creationId xmlns:a16="http://schemas.microsoft.com/office/drawing/2014/main" id="{48EC2B3A-D6B2-428A-8B1B-83A2C09F7C5C}"/>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1" name="Line 105">
          <a:extLst>
            <a:ext uri="{FF2B5EF4-FFF2-40B4-BE49-F238E27FC236}">
              <a16:creationId xmlns:a16="http://schemas.microsoft.com/office/drawing/2014/main" id="{5E5F21DE-F0CE-462B-BCE0-BD2CBBFF8A0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2" name="Line 106">
          <a:extLst>
            <a:ext uri="{FF2B5EF4-FFF2-40B4-BE49-F238E27FC236}">
              <a16:creationId xmlns:a16="http://schemas.microsoft.com/office/drawing/2014/main" id="{9D7AF375-F38D-4912-8838-4F70E2AF86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3" name="Line 107">
          <a:extLst>
            <a:ext uri="{FF2B5EF4-FFF2-40B4-BE49-F238E27FC236}">
              <a16:creationId xmlns:a16="http://schemas.microsoft.com/office/drawing/2014/main" id="{1FF70460-663D-49E8-942C-E5E4169601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4" name="Line 108">
          <a:extLst>
            <a:ext uri="{FF2B5EF4-FFF2-40B4-BE49-F238E27FC236}">
              <a16:creationId xmlns:a16="http://schemas.microsoft.com/office/drawing/2014/main" id="{E061BA23-45DF-4677-9D9D-23AB6B1EBAD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5" name="Line 109">
          <a:extLst>
            <a:ext uri="{FF2B5EF4-FFF2-40B4-BE49-F238E27FC236}">
              <a16:creationId xmlns:a16="http://schemas.microsoft.com/office/drawing/2014/main" id="{F87686AB-FA35-47F6-A8CD-08FFFA8C79D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6" name="Line 110">
          <a:extLst>
            <a:ext uri="{FF2B5EF4-FFF2-40B4-BE49-F238E27FC236}">
              <a16:creationId xmlns:a16="http://schemas.microsoft.com/office/drawing/2014/main" id="{358628CA-85A8-4EB2-98A8-D16F63B5B31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7" name="Line 111">
          <a:extLst>
            <a:ext uri="{FF2B5EF4-FFF2-40B4-BE49-F238E27FC236}">
              <a16:creationId xmlns:a16="http://schemas.microsoft.com/office/drawing/2014/main" id="{2A05709B-B425-4716-A0A9-ABF22F6E6E5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8" name="Line 112">
          <a:extLst>
            <a:ext uri="{FF2B5EF4-FFF2-40B4-BE49-F238E27FC236}">
              <a16:creationId xmlns:a16="http://schemas.microsoft.com/office/drawing/2014/main" id="{637ADFDB-4F55-4A02-84E3-07C10806966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799" name="Line 113">
          <a:extLst>
            <a:ext uri="{FF2B5EF4-FFF2-40B4-BE49-F238E27FC236}">
              <a16:creationId xmlns:a16="http://schemas.microsoft.com/office/drawing/2014/main" id="{A7620F0D-781D-496C-AF77-B8D8D4AAE36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00" name="Line 114">
          <a:extLst>
            <a:ext uri="{FF2B5EF4-FFF2-40B4-BE49-F238E27FC236}">
              <a16:creationId xmlns:a16="http://schemas.microsoft.com/office/drawing/2014/main" id="{3DBCAAB2-2605-4697-A22A-51EAE7B34E8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01" name="Line 115">
          <a:extLst>
            <a:ext uri="{FF2B5EF4-FFF2-40B4-BE49-F238E27FC236}">
              <a16:creationId xmlns:a16="http://schemas.microsoft.com/office/drawing/2014/main" id="{07517CE9-C2CD-4415-8CE3-8204DF09419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02" name="Line 116">
          <a:extLst>
            <a:ext uri="{FF2B5EF4-FFF2-40B4-BE49-F238E27FC236}">
              <a16:creationId xmlns:a16="http://schemas.microsoft.com/office/drawing/2014/main" id="{006DDB5F-E539-489D-B1AD-93133A76B13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03" name="Line 117">
          <a:extLst>
            <a:ext uri="{FF2B5EF4-FFF2-40B4-BE49-F238E27FC236}">
              <a16:creationId xmlns:a16="http://schemas.microsoft.com/office/drawing/2014/main" id="{27FDF7BE-61BE-4B30-AE65-69A369D9A0B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04" name="Line 118">
          <a:extLst>
            <a:ext uri="{FF2B5EF4-FFF2-40B4-BE49-F238E27FC236}">
              <a16:creationId xmlns:a16="http://schemas.microsoft.com/office/drawing/2014/main" id="{53C01CDF-B001-48DF-B920-0C4254160B3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05" name="Line 119">
          <a:extLst>
            <a:ext uri="{FF2B5EF4-FFF2-40B4-BE49-F238E27FC236}">
              <a16:creationId xmlns:a16="http://schemas.microsoft.com/office/drawing/2014/main" id="{AE35B330-A525-46A3-B296-4C578BF19B6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06" name="Line 120">
          <a:extLst>
            <a:ext uri="{FF2B5EF4-FFF2-40B4-BE49-F238E27FC236}">
              <a16:creationId xmlns:a16="http://schemas.microsoft.com/office/drawing/2014/main" id="{508D2B12-96FD-41F6-BEE4-604687A98F0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07" name="Line 121">
          <a:extLst>
            <a:ext uri="{FF2B5EF4-FFF2-40B4-BE49-F238E27FC236}">
              <a16:creationId xmlns:a16="http://schemas.microsoft.com/office/drawing/2014/main" id="{158A4BC7-39FE-41F0-ABED-8761E2A085D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08" name="Line 122">
          <a:extLst>
            <a:ext uri="{FF2B5EF4-FFF2-40B4-BE49-F238E27FC236}">
              <a16:creationId xmlns:a16="http://schemas.microsoft.com/office/drawing/2014/main" id="{E6045A4B-87CD-462D-9049-EB02D9B77A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09" name="Line 123">
          <a:extLst>
            <a:ext uri="{FF2B5EF4-FFF2-40B4-BE49-F238E27FC236}">
              <a16:creationId xmlns:a16="http://schemas.microsoft.com/office/drawing/2014/main" id="{5CD43AE7-9F07-4465-8126-C26218F84F8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10" name="Line 124">
          <a:extLst>
            <a:ext uri="{FF2B5EF4-FFF2-40B4-BE49-F238E27FC236}">
              <a16:creationId xmlns:a16="http://schemas.microsoft.com/office/drawing/2014/main" id="{00C68D3C-6F37-4DD0-AC11-8317532802E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11" name="Line 125">
          <a:extLst>
            <a:ext uri="{FF2B5EF4-FFF2-40B4-BE49-F238E27FC236}">
              <a16:creationId xmlns:a16="http://schemas.microsoft.com/office/drawing/2014/main" id="{E20451AC-A49E-414F-8326-BB262F49E33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12" name="Line 126">
          <a:extLst>
            <a:ext uri="{FF2B5EF4-FFF2-40B4-BE49-F238E27FC236}">
              <a16:creationId xmlns:a16="http://schemas.microsoft.com/office/drawing/2014/main" id="{05B236CE-F91E-43EC-AB13-9DA28FD4571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13" name="Line 127">
          <a:extLst>
            <a:ext uri="{FF2B5EF4-FFF2-40B4-BE49-F238E27FC236}">
              <a16:creationId xmlns:a16="http://schemas.microsoft.com/office/drawing/2014/main" id="{20EF3288-82C1-4D37-AB65-51E4162A9F4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14" name="Line 128">
          <a:extLst>
            <a:ext uri="{FF2B5EF4-FFF2-40B4-BE49-F238E27FC236}">
              <a16:creationId xmlns:a16="http://schemas.microsoft.com/office/drawing/2014/main" id="{B84AF738-5404-490F-9462-E3297FE229C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15" name="Line 129">
          <a:extLst>
            <a:ext uri="{FF2B5EF4-FFF2-40B4-BE49-F238E27FC236}">
              <a16:creationId xmlns:a16="http://schemas.microsoft.com/office/drawing/2014/main" id="{F5E1ABD9-2B14-43E8-931F-91186BD2D7C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16" name="Line 130">
          <a:extLst>
            <a:ext uri="{FF2B5EF4-FFF2-40B4-BE49-F238E27FC236}">
              <a16:creationId xmlns:a16="http://schemas.microsoft.com/office/drawing/2014/main" id="{94648936-7914-4A6A-8197-8B05FAA871F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17" name="Line 131">
          <a:extLst>
            <a:ext uri="{FF2B5EF4-FFF2-40B4-BE49-F238E27FC236}">
              <a16:creationId xmlns:a16="http://schemas.microsoft.com/office/drawing/2014/main" id="{A2CAA759-67A8-4011-9F5B-9B881BFDFAD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18" name="Line 132">
          <a:extLst>
            <a:ext uri="{FF2B5EF4-FFF2-40B4-BE49-F238E27FC236}">
              <a16:creationId xmlns:a16="http://schemas.microsoft.com/office/drawing/2014/main" id="{509A0D5E-7F31-4DD0-9F8A-75DCD091043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19" name="Line 133">
          <a:extLst>
            <a:ext uri="{FF2B5EF4-FFF2-40B4-BE49-F238E27FC236}">
              <a16:creationId xmlns:a16="http://schemas.microsoft.com/office/drawing/2014/main" id="{8D5DF14A-FDAF-43FA-8578-BE9E3296498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20" name="Line 134">
          <a:extLst>
            <a:ext uri="{FF2B5EF4-FFF2-40B4-BE49-F238E27FC236}">
              <a16:creationId xmlns:a16="http://schemas.microsoft.com/office/drawing/2014/main" id="{9B8C043E-3160-4783-8F5D-C7F6C5DA3B5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21" name="Line 135">
          <a:extLst>
            <a:ext uri="{FF2B5EF4-FFF2-40B4-BE49-F238E27FC236}">
              <a16:creationId xmlns:a16="http://schemas.microsoft.com/office/drawing/2014/main" id="{663AC96A-EB28-4AE3-A590-19E111FEFEE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22" name="Line 136">
          <a:extLst>
            <a:ext uri="{FF2B5EF4-FFF2-40B4-BE49-F238E27FC236}">
              <a16:creationId xmlns:a16="http://schemas.microsoft.com/office/drawing/2014/main" id="{552D2A71-5CAE-4DE5-B627-8F510C422DF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23" name="Line 137">
          <a:extLst>
            <a:ext uri="{FF2B5EF4-FFF2-40B4-BE49-F238E27FC236}">
              <a16:creationId xmlns:a16="http://schemas.microsoft.com/office/drawing/2014/main" id="{095D3F58-AEBA-4672-8A48-3FDAA1403AA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24" name="Line 138">
          <a:extLst>
            <a:ext uri="{FF2B5EF4-FFF2-40B4-BE49-F238E27FC236}">
              <a16:creationId xmlns:a16="http://schemas.microsoft.com/office/drawing/2014/main" id="{576DE7C3-951F-496E-8571-0948328A91C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25" name="Line 139">
          <a:extLst>
            <a:ext uri="{FF2B5EF4-FFF2-40B4-BE49-F238E27FC236}">
              <a16:creationId xmlns:a16="http://schemas.microsoft.com/office/drawing/2014/main" id="{006B95AD-F051-4965-94A6-EEF6E6CBE81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26" name="Line 140">
          <a:extLst>
            <a:ext uri="{FF2B5EF4-FFF2-40B4-BE49-F238E27FC236}">
              <a16:creationId xmlns:a16="http://schemas.microsoft.com/office/drawing/2014/main" id="{B5B8DEA1-DB36-43B5-96D8-531CD052631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27" name="Line 141">
          <a:extLst>
            <a:ext uri="{FF2B5EF4-FFF2-40B4-BE49-F238E27FC236}">
              <a16:creationId xmlns:a16="http://schemas.microsoft.com/office/drawing/2014/main" id="{56087D90-EF10-4344-9B7A-93050A3BFB8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28" name="Line 142">
          <a:extLst>
            <a:ext uri="{FF2B5EF4-FFF2-40B4-BE49-F238E27FC236}">
              <a16:creationId xmlns:a16="http://schemas.microsoft.com/office/drawing/2014/main" id="{42400A7D-BAF3-468F-ADAC-AD81B295C1B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29" name="Line 143">
          <a:extLst>
            <a:ext uri="{FF2B5EF4-FFF2-40B4-BE49-F238E27FC236}">
              <a16:creationId xmlns:a16="http://schemas.microsoft.com/office/drawing/2014/main" id="{201442F9-8706-41E6-85D0-E7FC5FF0A3F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30" name="Line 144">
          <a:extLst>
            <a:ext uri="{FF2B5EF4-FFF2-40B4-BE49-F238E27FC236}">
              <a16:creationId xmlns:a16="http://schemas.microsoft.com/office/drawing/2014/main" id="{BFF9CB73-3C0D-4CA3-B19D-6DB13F22A76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31" name="Line 145">
          <a:extLst>
            <a:ext uri="{FF2B5EF4-FFF2-40B4-BE49-F238E27FC236}">
              <a16:creationId xmlns:a16="http://schemas.microsoft.com/office/drawing/2014/main" id="{E648D1A1-651F-4E38-95A5-A881C45BABD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32" name="Line 146">
          <a:extLst>
            <a:ext uri="{FF2B5EF4-FFF2-40B4-BE49-F238E27FC236}">
              <a16:creationId xmlns:a16="http://schemas.microsoft.com/office/drawing/2014/main" id="{3859A541-0F96-41E2-811C-1DE7225E035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33" name="Line 147">
          <a:extLst>
            <a:ext uri="{FF2B5EF4-FFF2-40B4-BE49-F238E27FC236}">
              <a16:creationId xmlns:a16="http://schemas.microsoft.com/office/drawing/2014/main" id="{2306B515-C9C1-4C7F-99C0-8442C2A1C4D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34" name="Line 148">
          <a:extLst>
            <a:ext uri="{FF2B5EF4-FFF2-40B4-BE49-F238E27FC236}">
              <a16:creationId xmlns:a16="http://schemas.microsoft.com/office/drawing/2014/main" id="{2E8D4E0D-FFA5-49E8-A013-5AA867D983F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35" name="Line 149">
          <a:extLst>
            <a:ext uri="{FF2B5EF4-FFF2-40B4-BE49-F238E27FC236}">
              <a16:creationId xmlns:a16="http://schemas.microsoft.com/office/drawing/2014/main" id="{195EF5B5-F9A6-471A-95E6-350FD92BAD8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36" name="Line 150">
          <a:extLst>
            <a:ext uri="{FF2B5EF4-FFF2-40B4-BE49-F238E27FC236}">
              <a16:creationId xmlns:a16="http://schemas.microsoft.com/office/drawing/2014/main" id="{DEA5CE99-B84A-450C-9D4B-22BB37CA0E2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37" name="Line 151">
          <a:extLst>
            <a:ext uri="{FF2B5EF4-FFF2-40B4-BE49-F238E27FC236}">
              <a16:creationId xmlns:a16="http://schemas.microsoft.com/office/drawing/2014/main" id="{79B3C041-31F8-4BC1-B2AC-448D29F062B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38" name="Line 152">
          <a:extLst>
            <a:ext uri="{FF2B5EF4-FFF2-40B4-BE49-F238E27FC236}">
              <a16:creationId xmlns:a16="http://schemas.microsoft.com/office/drawing/2014/main" id="{55FCE71B-F727-4CC7-A449-FF47F62A68A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39" name="Line 153">
          <a:extLst>
            <a:ext uri="{FF2B5EF4-FFF2-40B4-BE49-F238E27FC236}">
              <a16:creationId xmlns:a16="http://schemas.microsoft.com/office/drawing/2014/main" id="{D8B2C167-BBA2-4067-A2C3-CC2E336E917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40" name="Line 154">
          <a:extLst>
            <a:ext uri="{FF2B5EF4-FFF2-40B4-BE49-F238E27FC236}">
              <a16:creationId xmlns:a16="http://schemas.microsoft.com/office/drawing/2014/main" id="{79DADE2A-7E9F-4396-926D-B062524D4C2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41" name="Line 155">
          <a:extLst>
            <a:ext uri="{FF2B5EF4-FFF2-40B4-BE49-F238E27FC236}">
              <a16:creationId xmlns:a16="http://schemas.microsoft.com/office/drawing/2014/main" id="{C0A3FB94-AA64-4D7C-BAB4-BC3520D7ED9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42" name="Line 156">
          <a:extLst>
            <a:ext uri="{FF2B5EF4-FFF2-40B4-BE49-F238E27FC236}">
              <a16:creationId xmlns:a16="http://schemas.microsoft.com/office/drawing/2014/main" id="{61C900A6-E465-4AA9-8134-621FF94E4D5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43" name="Line 157">
          <a:extLst>
            <a:ext uri="{FF2B5EF4-FFF2-40B4-BE49-F238E27FC236}">
              <a16:creationId xmlns:a16="http://schemas.microsoft.com/office/drawing/2014/main" id="{BFCD526C-A939-4338-9364-A00D64DA743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44" name="Line 158">
          <a:extLst>
            <a:ext uri="{FF2B5EF4-FFF2-40B4-BE49-F238E27FC236}">
              <a16:creationId xmlns:a16="http://schemas.microsoft.com/office/drawing/2014/main" id="{DBE39FDA-9AC3-48EE-9615-8EC8185D1E3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45" name="Line 159">
          <a:extLst>
            <a:ext uri="{FF2B5EF4-FFF2-40B4-BE49-F238E27FC236}">
              <a16:creationId xmlns:a16="http://schemas.microsoft.com/office/drawing/2014/main" id="{4F90EC9D-87F1-47C6-9F51-D974CC12F8C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46" name="Line 160">
          <a:extLst>
            <a:ext uri="{FF2B5EF4-FFF2-40B4-BE49-F238E27FC236}">
              <a16:creationId xmlns:a16="http://schemas.microsoft.com/office/drawing/2014/main" id="{89AA0167-A286-4CAE-B515-05695062D06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47" name="Line 161">
          <a:extLst>
            <a:ext uri="{FF2B5EF4-FFF2-40B4-BE49-F238E27FC236}">
              <a16:creationId xmlns:a16="http://schemas.microsoft.com/office/drawing/2014/main" id="{61C3BE63-1789-48A3-8D5A-5715D1502B8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48" name="Line 162">
          <a:extLst>
            <a:ext uri="{FF2B5EF4-FFF2-40B4-BE49-F238E27FC236}">
              <a16:creationId xmlns:a16="http://schemas.microsoft.com/office/drawing/2014/main" id="{F350737F-5C72-44A4-B2E0-9FC12C477CC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49" name="Line 163">
          <a:extLst>
            <a:ext uri="{FF2B5EF4-FFF2-40B4-BE49-F238E27FC236}">
              <a16:creationId xmlns:a16="http://schemas.microsoft.com/office/drawing/2014/main" id="{AF0BB6C3-C414-4F97-A83B-C96A8F765B5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50" name="Line 164">
          <a:extLst>
            <a:ext uri="{FF2B5EF4-FFF2-40B4-BE49-F238E27FC236}">
              <a16:creationId xmlns:a16="http://schemas.microsoft.com/office/drawing/2014/main" id="{742BDE20-AF53-4488-8885-A97C4754FB8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51" name="Line 165">
          <a:extLst>
            <a:ext uri="{FF2B5EF4-FFF2-40B4-BE49-F238E27FC236}">
              <a16:creationId xmlns:a16="http://schemas.microsoft.com/office/drawing/2014/main" id="{009B64A6-47E6-4CB3-8529-09F99B34CF3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52" name="Line 166">
          <a:extLst>
            <a:ext uri="{FF2B5EF4-FFF2-40B4-BE49-F238E27FC236}">
              <a16:creationId xmlns:a16="http://schemas.microsoft.com/office/drawing/2014/main" id="{96E1D100-4735-4E34-A477-BE87A683706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53" name="Line 167">
          <a:extLst>
            <a:ext uri="{FF2B5EF4-FFF2-40B4-BE49-F238E27FC236}">
              <a16:creationId xmlns:a16="http://schemas.microsoft.com/office/drawing/2014/main" id="{E6B278F3-4257-427F-8131-A9DD492892F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54" name="Line 168">
          <a:extLst>
            <a:ext uri="{FF2B5EF4-FFF2-40B4-BE49-F238E27FC236}">
              <a16:creationId xmlns:a16="http://schemas.microsoft.com/office/drawing/2014/main" id="{A2B60E7E-9551-4746-A6E3-6153D1224EE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55" name="Line 169">
          <a:extLst>
            <a:ext uri="{FF2B5EF4-FFF2-40B4-BE49-F238E27FC236}">
              <a16:creationId xmlns:a16="http://schemas.microsoft.com/office/drawing/2014/main" id="{99577911-BC97-4D1F-8456-251A370649A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56" name="Line 170">
          <a:extLst>
            <a:ext uri="{FF2B5EF4-FFF2-40B4-BE49-F238E27FC236}">
              <a16:creationId xmlns:a16="http://schemas.microsoft.com/office/drawing/2014/main" id="{BC8041CD-5D77-49FA-B445-6D0ECA48971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57" name="Line 171">
          <a:extLst>
            <a:ext uri="{FF2B5EF4-FFF2-40B4-BE49-F238E27FC236}">
              <a16:creationId xmlns:a16="http://schemas.microsoft.com/office/drawing/2014/main" id="{476EB56D-99E2-4E17-B563-47B65455135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58" name="Line 172">
          <a:extLst>
            <a:ext uri="{FF2B5EF4-FFF2-40B4-BE49-F238E27FC236}">
              <a16:creationId xmlns:a16="http://schemas.microsoft.com/office/drawing/2014/main" id="{E27B6554-91F8-4DBF-891B-9A089CD0F2C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59" name="Line 173">
          <a:extLst>
            <a:ext uri="{FF2B5EF4-FFF2-40B4-BE49-F238E27FC236}">
              <a16:creationId xmlns:a16="http://schemas.microsoft.com/office/drawing/2014/main" id="{D9412AA3-C68D-4A05-97B1-65C45CE92A2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0" name="Line 174">
          <a:extLst>
            <a:ext uri="{FF2B5EF4-FFF2-40B4-BE49-F238E27FC236}">
              <a16:creationId xmlns:a16="http://schemas.microsoft.com/office/drawing/2014/main" id="{59CAA949-D858-4892-B3C6-604A30FEDB7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1" name="Line 175">
          <a:extLst>
            <a:ext uri="{FF2B5EF4-FFF2-40B4-BE49-F238E27FC236}">
              <a16:creationId xmlns:a16="http://schemas.microsoft.com/office/drawing/2014/main" id="{8CB88268-A9DE-49CB-BE79-F41EAFE44FF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62" name="Line 176">
          <a:extLst>
            <a:ext uri="{FF2B5EF4-FFF2-40B4-BE49-F238E27FC236}">
              <a16:creationId xmlns:a16="http://schemas.microsoft.com/office/drawing/2014/main" id="{AF418D33-E386-4DF5-87A0-32DEA7A745F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63" name="Line 177">
          <a:extLst>
            <a:ext uri="{FF2B5EF4-FFF2-40B4-BE49-F238E27FC236}">
              <a16:creationId xmlns:a16="http://schemas.microsoft.com/office/drawing/2014/main" id="{5FF05517-B1FE-4060-8EDD-5FED7A6EC0C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4" name="Line 178">
          <a:extLst>
            <a:ext uri="{FF2B5EF4-FFF2-40B4-BE49-F238E27FC236}">
              <a16:creationId xmlns:a16="http://schemas.microsoft.com/office/drawing/2014/main" id="{97976EC6-CE85-423E-94B6-16E822F107C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5" name="Line 179">
          <a:extLst>
            <a:ext uri="{FF2B5EF4-FFF2-40B4-BE49-F238E27FC236}">
              <a16:creationId xmlns:a16="http://schemas.microsoft.com/office/drawing/2014/main" id="{89AE5CF2-35DE-474F-B30F-6A804E8996D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6" name="Line 180">
          <a:extLst>
            <a:ext uri="{FF2B5EF4-FFF2-40B4-BE49-F238E27FC236}">
              <a16:creationId xmlns:a16="http://schemas.microsoft.com/office/drawing/2014/main" id="{E6F44FB6-9A3F-480B-B9A8-2C11C1CDD9A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7" name="Line 181">
          <a:extLst>
            <a:ext uri="{FF2B5EF4-FFF2-40B4-BE49-F238E27FC236}">
              <a16:creationId xmlns:a16="http://schemas.microsoft.com/office/drawing/2014/main" id="{1D83CDB1-EC91-4DEE-93DF-C64513349D1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8" name="Line 182">
          <a:extLst>
            <a:ext uri="{FF2B5EF4-FFF2-40B4-BE49-F238E27FC236}">
              <a16:creationId xmlns:a16="http://schemas.microsoft.com/office/drawing/2014/main" id="{3AC21FB2-2C4E-4BA3-8C15-80E972B3B8D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69" name="Line 183">
          <a:extLst>
            <a:ext uri="{FF2B5EF4-FFF2-40B4-BE49-F238E27FC236}">
              <a16:creationId xmlns:a16="http://schemas.microsoft.com/office/drawing/2014/main" id="{13C19F45-59FC-4F5E-86DA-D939A690F28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70" name="Line 184">
          <a:extLst>
            <a:ext uri="{FF2B5EF4-FFF2-40B4-BE49-F238E27FC236}">
              <a16:creationId xmlns:a16="http://schemas.microsoft.com/office/drawing/2014/main" id="{C934F5EB-0328-41DC-ACBC-BB3ADA153E4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71" name="Line 185">
          <a:extLst>
            <a:ext uri="{FF2B5EF4-FFF2-40B4-BE49-F238E27FC236}">
              <a16:creationId xmlns:a16="http://schemas.microsoft.com/office/drawing/2014/main" id="{912A9235-25EF-4C9D-AD25-DA9230A7CDC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72" name="Line 186">
          <a:extLst>
            <a:ext uri="{FF2B5EF4-FFF2-40B4-BE49-F238E27FC236}">
              <a16:creationId xmlns:a16="http://schemas.microsoft.com/office/drawing/2014/main" id="{ACC6D9E4-404E-4990-B1AC-0E11D688F20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73" name="Line 187">
          <a:extLst>
            <a:ext uri="{FF2B5EF4-FFF2-40B4-BE49-F238E27FC236}">
              <a16:creationId xmlns:a16="http://schemas.microsoft.com/office/drawing/2014/main" id="{907F5217-B885-44A4-A7C3-AF586B2E312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74" name="Line 188">
          <a:extLst>
            <a:ext uri="{FF2B5EF4-FFF2-40B4-BE49-F238E27FC236}">
              <a16:creationId xmlns:a16="http://schemas.microsoft.com/office/drawing/2014/main" id="{3BE075AB-CB2E-45F0-84F1-D44BBFEB469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75" name="Line 189">
          <a:extLst>
            <a:ext uri="{FF2B5EF4-FFF2-40B4-BE49-F238E27FC236}">
              <a16:creationId xmlns:a16="http://schemas.microsoft.com/office/drawing/2014/main" id="{E7756B88-DCD4-4F2D-89DB-302D13AE5ED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76" name="Line 190">
          <a:extLst>
            <a:ext uri="{FF2B5EF4-FFF2-40B4-BE49-F238E27FC236}">
              <a16:creationId xmlns:a16="http://schemas.microsoft.com/office/drawing/2014/main" id="{0457D962-0B8F-4226-9217-1032FD067C3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77" name="Line 191">
          <a:extLst>
            <a:ext uri="{FF2B5EF4-FFF2-40B4-BE49-F238E27FC236}">
              <a16:creationId xmlns:a16="http://schemas.microsoft.com/office/drawing/2014/main" id="{2D920151-0539-46BF-B9CF-6645A68357D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78" name="Line 192">
          <a:extLst>
            <a:ext uri="{FF2B5EF4-FFF2-40B4-BE49-F238E27FC236}">
              <a16:creationId xmlns:a16="http://schemas.microsoft.com/office/drawing/2014/main" id="{E6DEEA81-9FB0-48FD-AF38-C87AD183AF1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79" name="Line 193">
          <a:extLst>
            <a:ext uri="{FF2B5EF4-FFF2-40B4-BE49-F238E27FC236}">
              <a16:creationId xmlns:a16="http://schemas.microsoft.com/office/drawing/2014/main" id="{2E98078B-18C8-44B1-BB6B-152137BD68F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80" name="Line 194">
          <a:extLst>
            <a:ext uri="{FF2B5EF4-FFF2-40B4-BE49-F238E27FC236}">
              <a16:creationId xmlns:a16="http://schemas.microsoft.com/office/drawing/2014/main" id="{15D0B005-5E95-428C-A74D-5C117637C4B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81" name="Line 195">
          <a:extLst>
            <a:ext uri="{FF2B5EF4-FFF2-40B4-BE49-F238E27FC236}">
              <a16:creationId xmlns:a16="http://schemas.microsoft.com/office/drawing/2014/main" id="{5E29770F-9B47-411F-ADF2-718C65573FD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82" name="Line 196">
          <a:extLst>
            <a:ext uri="{FF2B5EF4-FFF2-40B4-BE49-F238E27FC236}">
              <a16:creationId xmlns:a16="http://schemas.microsoft.com/office/drawing/2014/main" id="{6C99016B-F2CA-4B94-A7A3-6A6361B1824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83" name="Line 197">
          <a:extLst>
            <a:ext uri="{FF2B5EF4-FFF2-40B4-BE49-F238E27FC236}">
              <a16:creationId xmlns:a16="http://schemas.microsoft.com/office/drawing/2014/main" id="{2F824B4D-3EFD-4D1A-9B61-95BCB1941BA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84" name="Line 198">
          <a:extLst>
            <a:ext uri="{FF2B5EF4-FFF2-40B4-BE49-F238E27FC236}">
              <a16:creationId xmlns:a16="http://schemas.microsoft.com/office/drawing/2014/main" id="{4D549FDD-DC16-477B-93E7-5E257FE5287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85" name="Line 199">
          <a:extLst>
            <a:ext uri="{FF2B5EF4-FFF2-40B4-BE49-F238E27FC236}">
              <a16:creationId xmlns:a16="http://schemas.microsoft.com/office/drawing/2014/main" id="{F4081B20-6391-4EB1-8FB7-926AAA5E14E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86" name="Line 200">
          <a:extLst>
            <a:ext uri="{FF2B5EF4-FFF2-40B4-BE49-F238E27FC236}">
              <a16:creationId xmlns:a16="http://schemas.microsoft.com/office/drawing/2014/main" id="{873D1F8A-A691-4405-AF0A-4FEF7E70F94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87" name="Line 201">
          <a:extLst>
            <a:ext uri="{FF2B5EF4-FFF2-40B4-BE49-F238E27FC236}">
              <a16:creationId xmlns:a16="http://schemas.microsoft.com/office/drawing/2014/main" id="{248AF44C-47A6-480F-B22C-D3535D59161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88" name="Line 202">
          <a:extLst>
            <a:ext uri="{FF2B5EF4-FFF2-40B4-BE49-F238E27FC236}">
              <a16:creationId xmlns:a16="http://schemas.microsoft.com/office/drawing/2014/main" id="{D7403B56-3CE0-493F-A0D7-00F0594A944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89" name="Line 203">
          <a:extLst>
            <a:ext uri="{FF2B5EF4-FFF2-40B4-BE49-F238E27FC236}">
              <a16:creationId xmlns:a16="http://schemas.microsoft.com/office/drawing/2014/main" id="{3D3279D2-0EA4-4ABB-B16E-3D1258E2A6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90" name="Line 204">
          <a:extLst>
            <a:ext uri="{FF2B5EF4-FFF2-40B4-BE49-F238E27FC236}">
              <a16:creationId xmlns:a16="http://schemas.microsoft.com/office/drawing/2014/main" id="{DC39C92C-0D5F-45B1-AD0B-891F7DA428F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91" name="Line 205">
          <a:extLst>
            <a:ext uri="{FF2B5EF4-FFF2-40B4-BE49-F238E27FC236}">
              <a16:creationId xmlns:a16="http://schemas.microsoft.com/office/drawing/2014/main" id="{B02138A0-0D62-4AE5-949A-5C017078F4F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92" name="Line 206">
          <a:extLst>
            <a:ext uri="{FF2B5EF4-FFF2-40B4-BE49-F238E27FC236}">
              <a16:creationId xmlns:a16="http://schemas.microsoft.com/office/drawing/2014/main" id="{17BCAE0A-4118-4B9A-94CA-93D890715E0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93" name="Line 207">
          <a:extLst>
            <a:ext uri="{FF2B5EF4-FFF2-40B4-BE49-F238E27FC236}">
              <a16:creationId xmlns:a16="http://schemas.microsoft.com/office/drawing/2014/main" id="{B6DCB0DA-3962-452C-BFA0-33071E73C6E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94" name="Line 208">
          <a:extLst>
            <a:ext uri="{FF2B5EF4-FFF2-40B4-BE49-F238E27FC236}">
              <a16:creationId xmlns:a16="http://schemas.microsoft.com/office/drawing/2014/main" id="{7191B5EB-547A-4E02-8DC0-9BBF27D5122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95" name="Line 209">
          <a:extLst>
            <a:ext uri="{FF2B5EF4-FFF2-40B4-BE49-F238E27FC236}">
              <a16:creationId xmlns:a16="http://schemas.microsoft.com/office/drawing/2014/main" id="{5D4605DC-3F2C-4B1B-94C3-AC1DC103525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96" name="Line 210">
          <a:extLst>
            <a:ext uri="{FF2B5EF4-FFF2-40B4-BE49-F238E27FC236}">
              <a16:creationId xmlns:a16="http://schemas.microsoft.com/office/drawing/2014/main" id="{84B02FD6-9D47-4041-8DD6-E7E281D508F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897" name="Line 211">
          <a:extLst>
            <a:ext uri="{FF2B5EF4-FFF2-40B4-BE49-F238E27FC236}">
              <a16:creationId xmlns:a16="http://schemas.microsoft.com/office/drawing/2014/main" id="{19B086AC-7D5A-49D9-BC43-746C013B5AE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98" name="Line 212">
          <a:extLst>
            <a:ext uri="{FF2B5EF4-FFF2-40B4-BE49-F238E27FC236}">
              <a16:creationId xmlns:a16="http://schemas.microsoft.com/office/drawing/2014/main" id="{CA4FC953-A32D-47CA-9884-8E02507E375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899" name="Line 213">
          <a:extLst>
            <a:ext uri="{FF2B5EF4-FFF2-40B4-BE49-F238E27FC236}">
              <a16:creationId xmlns:a16="http://schemas.microsoft.com/office/drawing/2014/main" id="{1AFEEE13-0F54-4FC3-A348-0BC95FECBCE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00" name="Line 214">
          <a:extLst>
            <a:ext uri="{FF2B5EF4-FFF2-40B4-BE49-F238E27FC236}">
              <a16:creationId xmlns:a16="http://schemas.microsoft.com/office/drawing/2014/main" id="{FBE8889A-ADF2-4807-9245-5C9417C32AC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01" name="Line 215">
          <a:extLst>
            <a:ext uri="{FF2B5EF4-FFF2-40B4-BE49-F238E27FC236}">
              <a16:creationId xmlns:a16="http://schemas.microsoft.com/office/drawing/2014/main" id="{96588DC2-AB8B-403C-8B99-23D35AFB826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02" name="Line 216">
          <a:extLst>
            <a:ext uri="{FF2B5EF4-FFF2-40B4-BE49-F238E27FC236}">
              <a16:creationId xmlns:a16="http://schemas.microsoft.com/office/drawing/2014/main" id="{17ADA8E9-5591-4932-8C6D-38E8E10EFDB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03" name="Line 217">
          <a:extLst>
            <a:ext uri="{FF2B5EF4-FFF2-40B4-BE49-F238E27FC236}">
              <a16:creationId xmlns:a16="http://schemas.microsoft.com/office/drawing/2014/main" id="{342A5123-667F-4C6F-9EBB-67A1DF92AB8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04" name="Line 218">
          <a:extLst>
            <a:ext uri="{FF2B5EF4-FFF2-40B4-BE49-F238E27FC236}">
              <a16:creationId xmlns:a16="http://schemas.microsoft.com/office/drawing/2014/main" id="{21F0C8CC-CD81-4473-9BBD-DB5D1549734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05" name="Line 219">
          <a:extLst>
            <a:ext uri="{FF2B5EF4-FFF2-40B4-BE49-F238E27FC236}">
              <a16:creationId xmlns:a16="http://schemas.microsoft.com/office/drawing/2014/main" id="{3C105A55-7418-4B83-B52E-C439D913957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06" name="Line 220">
          <a:extLst>
            <a:ext uri="{FF2B5EF4-FFF2-40B4-BE49-F238E27FC236}">
              <a16:creationId xmlns:a16="http://schemas.microsoft.com/office/drawing/2014/main" id="{40E48417-E5D2-469E-A829-099CD529EAE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07" name="Line 221">
          <a:extLst>
            <a:ext uri="{FF2B5EF4-FFF2-40B4-BE49-F238E27FC236}">
              <a16:creationId xmlns:a16="http://schemas.microsoft.com/office/drawing/2014/main" id="{88DFA679-A39D-4EBB-BBE8-44B3653B90C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08" name="Line 222">
          <a:extLst>
            <a:ext uri="{FF2B5EF4-FFF2-40B4-BE49-F238E27FC236}">
              <a16:creationId xmlns:a16="http://schemas.microsoft.com/office/drawing/2014/main" id="{09B468A0-BC16-40A2-8484-3F95C3112C3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09" name="Line 223">
          <a:extLst>
            <a:ext uri="{FF2B5EF4-FFF2-40B4-BE49-F238E27FC236}">
              <a16:creationId xmlns:a16="http://schemas.microsoft.com/office/drawing/2014/main" id="{E892E7DC-8BA2-43F9-A408-AC04B2C89CE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10" name="Line 224">
          <a:extLst>
            <a:ext uri="{FF2B5EF4-FFF2-40B4-BE49-F238E27FC236}">
              <a16:creationId xmlns:a16="http://schemas.microsoft.com/office/drawing/2014/main" id="{5672141F-6284-42AA-B897-C50435DE84E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11" name="Line 225">
          <a:extLst>
            <a:ext uri="{FF2B5EF4-FFF2-40B4-BE49-F238E27FC236}">
              <a16:creationId xmlns:a16="http://schemas.microsoft.com/office/drawing/2014/main" id="{F4430DE9-EA9D-4438-B4A5-3B164BF33E4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12" name="Line 226">
          <a:extLst>
            <a:ext uri="{FF2B5EF4-FFF2-40B4-BE49-F238E27FC236}">
              <a16:creationId xmlns:a16="http://schemas.microsoft.com/office/drawing/2014/main" id="{C711BC06-5CD2-4CF1-8F48-F67A3D96788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13" name="Line 227">
          <a:extLst>
            <a:ext uri="{FF2B5EF4-FFF2-40B4-BE49-F238E27FC236}">
              <a16:creationId xmlns:a16="http://schemas.microsoft.com/office/drawing/2014/main" id="{62B9B64F-09E3-4249-9C25-3FDBE617B84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14" name="Line 228">
          <a:extLst>
            <a:ext uri="{FF2B5EF4-FFF2-40B4-BE49-F238E27FC236}">
              <a16:creationId xmlns:a16="http://schemas.microsoft.com/office/drawing/2014/main" id="{CAE2C085-C00A-4366-8B5C-AF8225550CD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15" name="Line 229">
          <a:extLst>
            <a:ext uri="{FF2B5EF4-FFF2-40B4-BE49-F238E27FC236}">
              <a16:creationId xmlns:a16="http://schemas.microsoft.com/office/drawing/2014/main" id="{4CAA8661-4835-48BF-86FD-BDECE95AD24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16" name="Line 230">
          <a:extLst>
            <a:ext uri="{FF2B5EF4-FFF2-40B4-BE49-F238E27FC236}">
              <a16:creationId xmlns:a16="http://schemas.microsoft.com/office/drawing/2014/main" id="{A004ED18-564C-4D01-9758-63741327E95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17" name="Line 231">
          <a:extLst>
            <a:ext uri="{FF2B5EF4-FFF2-40B4-BE49-F238E27FC236}">
              <a16:creationId xmlns:a16="http://schemas.microsoft.com/office/drawing/2014/main" id="{A64EC62C-C0B5-4FD5-91C8-9F20DBE52D0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18" name="Line 232">
          <a:extLst>
            <a:ext uri="{FF2B5EF4-FFF2-40B4-BE49-F238E27FC236}">
              <a16:creationId xmlns:a16="http://schemas.microsoft.com/office/drawing/2014/main" id="{C48684B8-3F31-4218-B491-6C463FF2458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19" name="Line 233">
          <a:extLst>
            <a:ext uri="{FF2B5EF4-FFF2-40B4-BE49-F238E27FC236}">
              <a16:creationId xmlns:a16="http://schemas.microsoft.com/office/drawing/2014/main" id="{5745EB5C-24E0-4F33-9519-5270644191E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20" name="Line 234">
          <a:extLst>
            <a:ext uri="{FF2B5EF4-FFF2-40B4-BE49-F238E27FC236}">
              <a16:creationId xmlns:a16="http://schemas.microsoft.com/office/drawing/2014/main" id="{29DD577A-D7E8-4F02-B46D-C7AE6D917D9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21" name="Line 235">
          <a:extLst>
            <a:ext uri="{FF2B5EF4-FFF2-40B4-BE49-F238E27FC236}">
              <a16:creationId xmlns:a16="http://schemas.microsoft.com/office/drawing/2014/main" id="{7C214E52-8EFB-4629-A64D-163A2A0FE66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22" name="Line 236">
          <a:extLst>
            <a:ext uri="{FF2B5EF4-FFF2-40B4-BE49-F238E27FC236}">
              <a16:creationId xmlns:a16="http://schemas.microsoft.com/office/drawing/2014/main" id="{FEDBD8A5-15E4-4466-8605-905F3BFC507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23" name="Line 237">
          <a:extLst>
            <a:ext uri="{FF2B5EF4-FFF2-40B4-BE49-F238E27FC236}">
              <a16:creationId xmlns:a16="http://schemas.microsoft.com/office/drawing/2014/main" id="{08EA1DDD-66E5-47E6-853F-E8F25F085AE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24" name="Line 238">
          <a:extLst>
            <a:ext uri="{FF2B5EF4-FFF2-40B4-BE49-F238E27FC236}">
              <a16:creationId xmlns:a16="http://schemas.microsoft.com/office/drawing/2014/main" id="{528AE267-FEF9-4341-A842-4050E916A4C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25" name="Line 239">
          <a:extLst>
            <a:ext uri="{FF2B5EF4-FFF2-40B4-BE49-F238E27FC236}">
              <a16:creationId xmlns:a16="http://schemas.microsoft.com/office/drawing/2014/main" id="{08D9DBBC-6E69-4E55-932E-72DE802B1BA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26" name="Line 240">
          <a:extLst>
            <a:ext uri="{FF2B5EF4-FFF2-40B4-BE49-F238E27FC236}">
              <a16:creationId xmlns:a16="http://schemas.microsoft.com/office/drawing/2014/main" id="{61CBBCA4-DF04-4137-85F6-D7EF0536A13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27" name="Line 241">
          <a:extLst>
            <a:ext uri="{FF2B5EF4-FFF2-40B4-BE49-F238E27FC236}">
              <a16:creationId xmlns:a16="http://schemas.microsoft.com/office/drawing/2014/main" id="{53CD0B0E-C829-44F7-A480-90B0FA5C529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28" name="Line 242">
          <a:extLst>
            <a:ext uri="{FF2B5EF4-FFF2-40B4-BE49-F238E27FC236}">
              <a16:creationId xmlns:a16="http://schemas.microsoft.com/office/drawing/2014/main" id="{A859B89A-B146-4687-BAA4-80E398BEC33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29" name="Line 243">
          <a:extLst>
            <a:ext uri="{FF2B5EF4-FFF2-40B4-BE49-F238E27FC236}">
              <a16:creationId xmlns:a16="http://schemas.microsoft.com/office/drawing/2014/main" id="{FA93DAAD-3C00-4492-85D1-439B58D55FA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30" name="Line 244">
          <a:extLst>
            <a:ext uri="{FF2B5EF4-FFF2-40B4-BE49-F238E27FC236}">
              <a16:creationId xmlns:a16="http://schemas.microsoft.com/office/drawing/2014/main" id="{50E32AFE-8D01-4488-8B96-5A56B90D1E3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31" name="Line 245">
          <a:extLst>
            <a:ext uri="{FF2B5EF4-FFF2-40B4-BE49-F238E27FC236}">
              <a16:creationId xmlns:a16="http://schemas.microsoft.com/office/drawing/2014/main" id="{380D55A6-926E-47BE-A564-0037AD981EA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32" name="Line 246">
          <a:extLst>
            <a:ext uri="{FF2B5EF4-FFF2-40B4-BE49-F238E27FC236}">
              <a16:creationId xmlns:a16="http://schemas.microsoft.com/office/drawing/2014/main" id="{39846F96-3934-40F3-93E9-94BAC131D4D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33" name="Line 247">
          <a:extLst>
            <a:ext uri="{FF2B5EF4-FFF2-40B4-BE49-F238E27FC236}">
              <a16:creationId xmlns:a16="http://schemas.microsoft.com/office/drawing/2014/main" id="{C61245B1-3BCD-4CE0-A3B7-75AA28A69CF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34" name="Line 248">
          <a:extLst>
            <a:ext uri="{FF2B5EF4-FFF2-40B4-BE49-F238E27FC236}">
              <a16:creationId xmlns:a16="http://schemas.microsoft.com/office/drawing/2014/main" id="{3F172A0C-ABFD-4188-9C39-B7FBF4CCA95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35" name="Line 249">
          <a:extLst>
            <a:ext uri="{FF2B5EF4-FFF2-40B4-BE49-F238E27FC236}">
              <a16:creationId xmlns:a16="http://schemas.microsoft.com/office/drawing/2014/main" id="{77879EA6-9C9C-41A9-9F2C-2631E291AE9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36" name="Line 250">
          <a:extLst>
            <a:ext uri="{FF2B5EF4-FFF2-40B4-BE49-F238E27FC236}">
              <a16:creationId xmlns:a16="http://schemas.microsoft.com/office/drawing/2014/main" id="{3124D13B-85FA-4FA7-BE33-B2ECF2ADFEB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37" name="Line 251">
          <a:extLst>
            <a:ext uri="{FF2B5EF4-FFF2-40B4-BE49-F238E27FC236}">
              <a16:creationId xmlns:a16="http://schemas.microsoft.com/office/drawing/2014/main" id="{073A8865-BF0F-4E13-9BB4-DE673376E48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38" name="Line 252">
          <a:extLst>
            <a:ext uri="{FF2B5EF4-FFF2-40B4-BE49-F238E27FC236}">
              <a16:creationId xmlns:a16="http://schemas.microsoft.com/office/drawing/2014/main" id="{71094C3F-E09B-402B-939E-F71A894391A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39" name="Line 253">
          <a:extLst>
            <a:ext uri="{FF2B5EF4-FFF2-40B4-BE49-F238E27FC236}">
              <a16:creationId xmlns:a16="http://schemas.microsoft.com/office/drawing/2014/main" id="{4DF785DD-FB1F-4B6C-B76D-00C5C1651BC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0" name="Line 254">
          <a:extLst>
            <a:ext uri="{FF2B5EF4-FFF2-40B4-BE49-F238E27FC236}">
              <a16:creationId xmlns:a16="http://schemas.microsoft.com/office/drawing/2014/main" id="{CFF054F4-5F11-4FE6-8AA4-1EDC11CB8AE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1" name="Line 255">
          <a:extLst>
            <a:ext uri="{FF2B5EF4-FFF2-40B4-BE49-F238E27FC236}">
              <a16:creationId xmlns:a16="http://schemas.microsoft.com/office/drawing/2014/main" id="{306D3043-3E68-4E33-B6B6-8470670A325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2" name="Line 256">
          <a:extLst>
            <a:ext uri="{FF2B5EF4-FFF2-40B4-BE49-F238E27FC236}">
              <a16:creationId xmlns:a16="http://schemas.microsoft.com/office/drawing/2014/main" id="{3BB6E792-1E00-44BB-9DA6-62A32258D10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3" name="Line 257">
          <a:extLst>
            <a:ext uri="{FF2B5EF4-FFF2-40B4-BE49-F238E27FC236}">
              <a16:creationId xmlns:a16="http://schemas.microsoft.com/office/drawing/2014/main" id="{D6796BA1-77E6-4B06-B6C5-C4D95FF6A09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44" name="Line 258">
          <a:extLst>
            <a:ext uri="{FF2B5EF4-FFF2-40B4-BE49-F238E27FC236}">
              <a16:creationId xmlns:a16="http://schemas.microsoft.com/office/drawing/2014/main" id="{61DEC427-A5D2-4F02-BD91-C33C1F6FA2B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45" name="Line 259">
          <a:extLst>
            <a:ext uri="{FF2B5EF4-FFF2-40B4-BE49-F238E27FC236}">
              <a16:creationId xmlns:a16="http://schemas.microsoft.com/office/drawing/2014/main" id="{B5BBC901-E956-41C2-80D0-CF70F9BBACE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6" name="Line 260">
          <a:extLst>
            <a:ext uri="{FF2B5EF4-FFF2-40B4-BE49-F238E27FC236}">
              <a16:creationId xmlns:a16="http://schemas.microsoft.com/office/drawing/2014/main" id="{5025B63D-0FC1-4510-8EBE-3415827ED77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7" name="Line 261">
          <a:extLst>
            <a:ext uri="{FF2B5EF4-FFF2-40B4-BE49-F238E27FC236}">
              <a16:creationId xmlns:a16="http://schemas.microsoft.com/office/drawing/2014/main" id="{95907B20-6B05-4FAE-B4FD-525F759B817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8" name="Line 262">
          <a:extLst>
            <a:ext uri="{FF2B5EF4-FFF2-40B4-BE49-F238E27FC236}">
              <a16:creationId xmlns:a16="http://schemas.microsoft.com/office/drawing/2014/main" id="{A1F70E59-5BC5-46B2-80BF-571D13D9174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49" name="Line 263">
          <a:extLst>
            <a:ext uri="{FF2B5EF4-FFF2-40B4-BE49-F238E27FC236}">
              <a16:creationId xmlns:a16="http://schemas.microsoft.com/office/drawing/2014/main" id="{06F71544-25EC-4B1C-9B5A-BB7E5EF0C35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50" name="Line 264">
          <a:extLst>
            <a:ext uri="{FF2B5EF4-FFF2-40B4-BE49-F238E27FC236}">
              <a16:creationId xmlns:a16="http://schemas.microsoft.com/office/drawing/2014/main" id="{B79FDA37-A782-486C-BD38-C1B18272E0E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51" name="Line 265">
          <a:extLst>
            <a:ext uri="{FF2B5EF4-FFF2-40B4-BE49-F238E27FC236}">
              <a16:creationId xmlns:a16="http://schemas.microsoft.com/office/drawing/2014/main" id="{2C7BE3FD-9CFD-4553-B025-F787CA672EC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52" name="Line 266">
          <a:extLst>
            <a:ext uri="{FF2B5EF4-FFF2-40B4-BE49-F238E27FC236}">
              <a16:creationId xmlns:a16="http://schemas.microsoft.com/office/drawing/2014/main" id="{B71EE7F2-5082-41D7-A4E6-E01CC8D2E53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53" name="Line 267">
          <a:extLst>
            <a:ext uri="{FF2B5EF4-FFF2-40B4-BE49-F238E27FC236}">
              <a16:creationId xmlns:a16="http://schemas.microsoft.com/office/drawing/2014/main" id="{A29A9B45-AF0D-433C-BE69-29AFF174A9E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54" name="Line 268">
          <a:extLst>
            <a:ext uri="{FF2B5EF4-FFF2-40B4-BE49-F238E27FC236}">
              <a16:creationId xmlns:a16="http://schemas.microsoft.com/office/drawing/2014/main" id="{DFD49B2F-7FA1-4689-90DE-E199C5616C4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55" name="Line 269">
          <a:extLst>
            <a:ext uri="{FF2B5EF4-FFF2-40B4-BE49-F238E27FC236}">
              <a16:creationId xmlns:a16="http://schemas.microsoft.com/office/drawing/2014/main" id="{2CD18C01-2A69-4E94-BEFE-34D8A4DD424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56" name="Line 270">
          <a:extLst>
            <a:ext uri="{FF2B5EF4-FFF2-40B4-BE49-F238E27FC236}">
              <a16:creationId xmlns:a16="http://schemas.microsoft.com/office/drawing/2014/main" id="{4BA664AF-0458-4E68-A33D-3367934EABB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57" name="Line 271">
          <a:extLst>
            <a:ext uri="{FF2B5EF4-FFF2-40B4-BE49-F238E27FC236}">
              <a16:creationId xmlns:a16="http://schemas.microsoft.com/office/drawing/2014/main" id="{4CFB9C30-57BB-4EA0-BAF1-41B970C6FAF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58" name="Line 272">
          <a:extLst>
            <a:ext uri="{FF2B5EF4-FFF2-40B4-BE49-F238E27FC236}">
              <a16:creationId xmlns:a16="http://schemas.microsoft.com/office/drawing/2014/main" id="{B70083EE-8611-4B92-90A7-0E95DB449FE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59" name="Line 273">
          <a:extLst>
            <a:ext uri="{FF2B5EF4-FFF2-40B4-BE49-F238E27FC236}">
              <a16:creationId xmlns:a16="http://schemas.microsoft.com/office/drawing/2014/main" id="{E7B9690B-0BCF-4AC3-A97C-43D6A142D5B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60" name="Line 274">
          <a:extLst>
            <a:ext uri="{FF2B5EF4-FFF2-40B4-BE49-F238E27FC236}">
              <a16:creationId xmlns:a16="http://schemas.microsoft.com/office/drawing/2014/main" id="{ECAE7997-29D0-4EFE-AF58-604F45B48D2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61" name="Line 275">
          <a:extLst>
            <a:ext uri="{FF2B5EF4-FFF2-40B4-BE49-F238E27FC236}">
              <a16:creationId xmlns:a16="http://schemas.microsoft.com/office/drawing/2014/main" id="{7048025B-38BB-43DA-8C7E-1F0F1DE9318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62" name="Line 276">
          <a:extLst>
            <a:ext uri="{FF2B5EF4-FFF2-40B4-BE49-F238E27FC236}">
              <a16:creationId xmlns:a16="http://schemas.microsoft.com/office/drawing/2014/main" id="{CBDC6703-6898-4D3C-B7C1-B6FA459677D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63" name="Line 277">
          <a:extLst>
            <a:ext uri="{FF2B5EF4-FFF2-40B4-BE49-F238E27FC236}">
              <a16:creationId xmlns:a16="http://schemas.microsoft.com/office/drawing/2014/main" id="{531E4E24-0A58-4892-899D-69F2777C030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64" name="Line 278">
          <a:extLst>
            <a:ext uri="{FF2B5EF4-FFF2-40B4-BE49-F238E27FC236}">
              <a16:creationId xmlns:a16="http://schemas.microsoft.com/office/drawing/2014/main" id="{B6A772FA-77A5-424C-A22D-08C5F748FB5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65" name="Line 279">
          <a:extLst>
            <a:ext uri="{FF2B5EF4-FFF2-40B4-BE49-F238E27FC236}">
              <a16:creationId xmlns:a16="http://schemas.microsoft.com/office/drawing/2014/main" id="{DC15E5AC-E1B2-4C71-A2C5-F2DC3565E82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66" name="Line 280">
          <a:extLst>
            <a:ext uri="{FF2B5EF4-FFF2-40B4-BE49-F238E27FC236}">
              <a16:creationId xmlns:a16="http://schemas.microsoft.com/office/drawing/2014/main" id="{017FD9FC-17E7-426E-B956-2C008E66BEA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67" name="Line 281">
          <a:extLst>
            <a:ext uri="{FF2B5EF4-FFF2-40B4-BE49-F238E27FC236}">
              <a16:creationId xmlns:a16="http://schemas.microsoft.com/office/drawing/2014/main" id="{DD0C070E-290A-4654-8972-666E7B13067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68" name="Line 282">
          <a:extLst>
            <a:ext uri="{FF2B5EF4-FFF2-40B4-BE49-F238E27FC236}">
              <a16:creationId xmlns:a16="http://schemas.microsoft.com/office/drawing/2014/main" id="{71D3179C-F347-41B7-BF9D-D5F8CFDA979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69" name="Line 283">
          <a:extLst>
            <a:ext uri="{FF2B5EF4-FFF2-40B4-BE49-F238E27FC236}">
              <a16:creationId xmlns:a16="http://schemas.microsoft.com/office/drawing/2014/main" id="{F10E14B3-2154-4F19-BC70-D88345B14C4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70" name="Line 284">
          <a:extLst>
            <a:ext uri="{FF2B5EF4-FFF2-40B4-BE49-F238E27FC236}">
              <a16:creationId xmlns:a16="http://schemas.microsoft.com/office/drawing/2014/main" id="{8BB2B4C1-1452-43BF-9008-CA870F6462B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71" name="Line 285">
          <a:extLst>
            <a:ext uri="{FF2B5EF4-FFF2-40B4-BE49-F238E27FC236}">
              <a16:creationId xmlns:a16="http://schemas.microsoft.com/office/drawing/2014/main" id="{CD836A69-3162-4A8B-8FE4-A1A5A9A73D8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72" name="Line 286">
          <a:extLst>
            <a:ext uri="{FF2B5EF4-FFF2-40B4-BE49-F238E27FC236}">
              <a16:creationId xmlns:a16="http://schemas.microsoft.com/office/drawing/2014/main" id="{9FBBACCE-ADD8-41C4-8990-AE2BD27D808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73" name="Line 287">
          <a:extLst>
            <a:ext uri="{FF2B5EF4-FFF2-40B4-BE49-F238E27FC236}">
              <a16:creationId xmlns:a16="http://schemas.microsoft.com/office/drawing/2014/main" id="{33DA432F-F4B1-489E-99BF-7EF75873EFC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74" name="Line 288">
          <a:extLst>
            <a:ext uri="{FF2B5EF4-FFF2-40B4-BE49-F238E27FC236}">
              <a16:creationId xmlns:a16="http://schemas.microsoft.com/office/drawing/2014/main" id="{2FC28D93-B124-4A90-A44A-6974C233475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75" name="Line 289">
          <a:extLst>
            <a:ext uri="{FF2B5EF4-FFF2-40B4-BE49-F238E27FC236}">
              <a16:creationId xmlns:a16="http://schemas.microsoft.com/office/drawing/2014/main" id="{8A00096C-6C9A-4852-BF6D-C09108F0059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76" name="Line 290">
          <a:extLst>
            <a:ext uri="{FF2B5EF4-FFF2-40B4-BE49-F238E27FC236}">
              <a16:creationId xmlns:a16="http://schemas.microsoft.com/office/drawing/2014/main" id="{DEAC106F-AAF7-478A-9313-BEA3C5037AA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77" name="Line 291">
          <a:extLst>
            <a:ext uri="{FF2B5EF4-FFF2-40B4-BE49-F238E27FC236}">
              <a16:creationId xmlns:a16="http://schemas.microsoft.com/office/drawing/2014/main" id="{44122672-3EA5-44FF-809B-472309B1496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78" name="Line 292">
          <a:extLst>
            <a:ext uri="{FF2B5EF4-FFF2-40B4-BE49-F238E27FC236}">
              <a16:creationId xmlns:a16="http://schemas.microsoft.com/office/drawing/2014/main" id="{6F514BB1-A217-4642-9677-D8C06A0267A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79" name="Line 293">
          <a:extLst>
            <a:ext uri="{FF2B5EF4-FFF2-40B4-BE49-F238E27FC236}">
              <a16:creationId xmlns:a16="http://schemas.microsoft.com/office/drawing/2014/main" id="{85316932-BC3C-4CD6-9ECC-8A29CB101ED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80" name="Line 294">
          <a:extLst>
            <a:ext uri="{FF2B5EF4-FFF2-40B4-BE49-F238E27FC236}">
              <a16:creationId xmlns:a16="http://schemas.microsoft.com/office/drawing/2014/main" id="{E80309EE-4921-4E9D-B601-25919A40229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81" name="Line 295">
          <a:extLst>
            <a:ext uri="{FF2B5EF4-FFF2-40B4-BE49-F238E27FC236}">
              <a16:creationId xmlns:a16="http://schemas.microsoft.com/office/drawing/2014/main" id="{A5DFBB96-52D4-4FB7-A6A7-7FC6A0A0145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82" name="Line 296">
          <a:extLst>
            <a:ext uri="{FF2B5EF4-FFF2-40B4-BE49-F238E27FC236}">
              <a16:creationId xmlns:a16="http://schemas.microsoft.com/office/drawing/2014/main" id="{85148399-B7A2-4E9F-95A1-44536CB218A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83" name="Line 297">
          <a:extLst>
            <a:ext uri="{FF2B5EF4-FFF2-40B4-BE49-F238E27FC236}">
              <a16:creationId xmlns:a16="http://schemas.microsoft.com/office/drawing/2014/main" id="{4CD58ADF-E216-437B-9FDD-9E9A6F93B77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84" name="Line 298">
          <a:extLst>
            <a:ext uri="{FF2B5EF4-FFF2-40B4-BE49-F238E27FC236}">
              <a16:creationId xmlns:a16="http://schemas.microsoft.com/office/drawing/2014/main" id="{33ABD7E9-1AF2-4FC3-B397-704375EAB4C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85" name="Line 299">
          <a:extLst>
            <a:ext uri="{FF2B5EF4-FFF2-40B4-BE49-F238E27FC236}">
              <a16:creationId xmlns:a16="http://schemas.microsoft.com/office/drawing/2014/main" id="{701F7E51-0093-4F86-9AE8-217F422FF62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86" name="Line 300">
          <a:extLst>
            <a:ext uri="{FF2B5EF4-FFF2-40B4-BE49-F238E27FC236}">
              <a16:creationId xmlns:a16="http://schemas.microsoft.com/office/drawing/2014/main" id="{9E20DA03-EAF9-4C23-93DF-1A357B86BD2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87" name="Line 301">
          <a:extLst>
            <a:ext uri="{FF2B5EF4-FFF2-40B4-BE49-F238E27FC236}">
              <a16:creationId xmlns:a16="http://schemas.microsoft.com/office/drawing/2014/main" id="{C0EF871A-4E2A-4197-8D12-4A1011F29B6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88" name="Line 302">
          <a:extLst>
            <a:ext uri="{FF2B5EF4-FFF2-40B4-BE49-F238E27FC236}">
              <a16:creationId xmlns:a16="http://schemas.microsoft.com/office/drawing/2014/main" id="{FCEBC610-A5F6-4D99-8F9B-6CEE45C33F8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89" name="Line 303">
          <a:extLst>
            <a:ext uri="{FF2B5EF4-FFF2-40B4-BE49-F238E27FC236}">
              <a16:creationId xmlns:a16="http://schemas.microsoft.com/office/drawing/2014/main" id="{EC44283F-8CFB-44F3-8993-1F89FEB973B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0" name="Line 304">
          <a:extLst>
            <a:ext uri="{FF2B5EF4-FFF2-40B4-BE49-F238E27FC236}">
              <a16:creationId xmlns:a16="http://schemas.microsoft.com/office/drawing/2014/main" id="{7CA026CB-9C08-4B75-B547-F3944D2EF89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1" name="Line 305">
          <a:extLst>
            <a:ext uri="{FF2B5EF4-FFF2-40B4-BE49-F238E27FC236}">
              <a16:creationId xmlns:a16="http://schemas.microsoft.com/office/drawing/2014/main" id="{879A2490-1BF0-4BFA-990F-FFF4100EB4B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92" name="Line 306">
          <a:extLst>
            <a:ext uri="{FF2B5EF4-FFF2-40B4-BE49-F238E27FC236}">
              <a16:creationId xmlns:a16="http://schemas.microsoft.com/office/drawing/2014/main" id="{F0B81BD4-AEE4-4D99-85E4-0A822118DE4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8993" name="Line 307">
          <a:extLst>
            <a:ext uri="{FF2B5EF4-FFF2-40B4-BE49-F238E27FC236}">
              <a16:creationId xmlns:a16="http://schemas.microsoft.com/office/drawing/2014/main" id="{6BF166AE-8FBF-4015-83A3-1594783E3F7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4" name="Line 622">
          <a:extLst>
            <a:ext uri="{FF2B5EF4-FFF2-40B4-BE49-F238E27FC236}">
              <a16:creationId xmlns:a16="http://schemas.microsoft.com/office/drawing/2014/main" id="{31A6976F-3F8C-4B0C-A145-349D0143200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5" name="Line 623">
          <a:extLst>
            <a:ext uri="{FF2B5EF4-FFF2-40B4-BE49-F238E27FC236}">
              <a16:creationId xmlns:a16="http://schemas.microsoft.com/office/drawing/2014/main" id="{666E1743-C07E-4961-9802-A20C60F04D7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6" name="Line 624">
          <a:extLst>
            <a:ext uri="{FF2B5EF4-FFF2-40B4-BE49-F238E27FC236}">
              <a16:creationId xmlns:a16="http://schemas.microsoft.com/office/drawing/2014/main" id="{B48ED055-80B4-4B5E-89DC-E6F3C7181E6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7" name="Line 625">
          <a:extLst>
            <a:ext uri="{FF2B5EF4-FFF2-40B4-BE49-F238E27FC236}">
              <a16:creationId xmlns:a16="http://schemas.microsoft.com/office/drawing/2014/main" id="{C2E21834-E2E2-445E-939A-4B9F75FB495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8" name="Line 626">
          <a:extLst>
            <a:ext uri="{FF2B5EF4-FFF2-40B4-BE49-F238E27FC236}">
              <a16:creationId xmlns:a16="http://schemas.microsoft.com/office/drawing/2014/main" id="{89BB7E55-C685-45F4-AD1D-79734A999F4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8999" name="Line 627">
          <a:extLst>
            <a:ext uri="{FF2B5EF4-FFF2-40B4-BE49-F238E27FC236}">
              <a16:creationId xmlns:a16="http://schemas.microsoft.com/office/drawing/2014/main" id="{49FEFBA1-D9E3-4D54-867D-80D47A56627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0" name="Line 628">
          <a:extLst>
            <a:ext uri="{FF2B5EF4-FFF2-40B4-BE49-F238E27FC236}">
              <a16:creationId xmlns:a16="http://schemas.microsoft.com/office/drawing/2014/main" id="{806F4CC3-F9C4-49D7-9368-01E8CC92F86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1" name="Line 629">
          <a:extLst>
            <a:ext uri="{FF2B5EF4-FFF2-40B4-BE49-F238E27FC236}">
              <a16:creationId xmlns:a16="http://schemas.microsoft.com/office/drawing/2014/main" id="{4F9C9BD9-7B66-4804-B9AA-85A434A8073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2" name="Line 630">
          <a:extLst>
            <a:ext uri="{FF2B5EF4-FFF2-40B4-BE49-F238E27FC236}">
              <a16:creationId xmlns:a16="http://schemas.microsoft.com/office/drawing/2014/main" id="{5CD8F1D8-CB03-43FD-96ED-3CB1C7713CD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3" name="Line 631">
          <a:extLst>
            <a:ext uri="{FF2B5EF4-FFF2-40B4-BE49-F238E27FC236}">
              <a16:creationId xmlns:a16="http://schemas.microsoft.com/office/drawing/2014/main" id="{5DBCE5E6-9EC4-4E0E-B394-F6233D3B432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4" name="Line 632">
          <a:extLst>
            <a:ext uri="{FF2B5EF4-FFF2-40B4-BE49-F238E27FC236}">
              <a16:creationId xmlns:a16="http://schemas.microsoft.com/office/drawing/2014/main" id="{66B1A09C-B4A7-4825-9645-B1D0457C107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5" name="Line 633">
          <a:extLst>
            <a:ext uri="{FF2B5EF4-FFF2-40B4-BE49-F238E27FC236}">
              <a16:creationId xmlns:a16="http://schemas.microsoft.com/office/drawing/2014/main" id="{7BD8FA5A-C30A-47AF-B1B5-188B77E27C1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9006" name="Line 634">
          <a:extLst>
            <a:ext uri="{FF2B5EF4-FFF2-40B4-BE49-F238E27FC236}">
              <a16:creationId xmlns:a16="http://schemas.microsoft.com/office/drawing/2014/main" id="{DBBFA21F-2407-43E2-BC2B-2D1B4D266141}"/>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7" name="Line 635">
          <a:extLst>
            <a:ext uri="{FF2B5EF4-FFF2-40B4-BE49-F238E27FC236}">
              <a16:creationId xmlns:a16="http://schemas.microsoft.com/office/drawing/2014/main" id="{83FA3352-0AF6-420F-9672-C7A1B4C85D9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8" name="Line 636">
          <a:extLst>
            <a:ext uri="{FF2B5EF4-FFF2-40B4-BE49-F238E27FC236}">
              <a16:creationId xmlns:a16="http://schemas.microsoft.com/office/drawing/2014/main" id="{A361DE44-860C-4BF8-9825-235F7EEBE8F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09" name="Line 637">
          <a:extLst>
            <a:ext uri="{FF2B5EF4-FFF2-40B4-BE49-F238E27FC236}">
              <a16:creationId xmlns:a16="http://schemas.microsoft.com/office/drawing/2014/main" id="{75A6253D-8F34-4787-A811-6607BE16CFA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0" name="Line 638">
          <a:extLst>
            <a:ext uri="{FF2B5EF4-FFF2-40B4-BE49-F238E27FC236}">
              <a16:creationId xmlns:a16="http://schemas.microsoft.com/office/drawing/2014/main" id="{C90BD866-AC96-40A7-8223-3AA399BC833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1" name="Line 639">
          <a:extLst>
            <a:ext uri="{FF2B5EF4-FFF2-40B4-BE49-F238E27FC236}">
              <a16:creationId xmlns:a16="http://schemas.microsoft.com/office/drawing/2014/main" id="{B64D7281-2D5E-4AF9-930C-D87B069FA16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2" name="Line 640">
          <a:extLst>
            <a:ext uri="{FF2B5EF4-FFF2-40B4-BE49-F238E27FC236}">
              <a16:creationId xmlns:a16="http://schemas.microsoft.com/office/drawing/2014/main" id="{60DF41BC-2B2E-4D8E-BC07-6A0D7C41865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3" name="Line 641">
          <a:extLst>
            <a:ext uri="{FF2B5EF4-FFF2-40B4-BE49-F238E27FC236}">
              <a16:creationId xmlns:a16="http://schemas.microsoft.com/office/drawing/2014/main" id="{E9DFDCC3-29EF-444C-81A5-5B7D9065B7D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4" name="Line 642">
          <a:extLst>
            <a:ext uri="{FF2B5EF4-FFF2-40B4-BE49-F238E27FC236}">
              <a16:creationId xmlns:a16="http://schemas.microsoft.com/office/drawing/2014/main" id="{F29C5389-007C-40F5-8DDD-65BEF5C4038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5" name="Line 643">
          <a:extLst>
            <a:ext uri="{FF2B5EF4-FFF2-40B4-BE49-F238E27FC236}">
              <a16:creationId xmlns:a16="http://schemas.microsoft.com/office/drawing/2014/main" id="{9B35E668-FC67-4F93-8823-68DBC731C86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6" name="Line 644">
          <a:extLst>
            <a:ext uri="{FF2B5EF4-FFF2-40B4-BE49-F238E27FC236}">
              <a16:creationId xmlns:a16="http://schemas.microsoft.com/office/drawing/2014/main" id="{9587DD7E-6767-4413-BC46-8D0A1E65349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17" name="Line 645">
          <a:extLst>
            <a:ext uri="{FF2B5EF4-FFF2-40B4-BE49-F238E27FC236}">
              <a16:creationId xmlns:a16="http://schemas.microsoft.com/office/drawing/2014/main" id="{7DB761AF-3027-4053-AF96-62382132E75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18" name="Line 647">
          <a:extLst>
            <a:ext uri="{FF2B5EF4-FFF2-40B4-BE49-F238E27FC236}">
              <a16:creationId xmlns:a16="http://schemas.microsoft.com/office/drawing/2014/main" id="{4DF8C39B-AB9D-4915-8FA6-9E432C0DC6B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19" name="Line 648">
          <a:extLst>
            <a:ext uri="{FF2B5EF4-FFF2-40B4-BE49-F238E27FC236}">
              <a16:creationId xmlns:a16="http://schemas.microsoft.com/office/drawing/2014/main" id="{FC5C7532-2A3B-4527-8D26-B5FF2FB43D9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0" name="Line 649">
          <a:extLst>
            <a:ext uri="{FF2B5EF4-FFF2-40B4-BE49-F238E27FC236}">
              <a16:creationId xmlns:a16="http://schemas.microsoft.com/office/drawing/2014/main" id="{1653B048-7593-4DEB-94B0-1EED85CA4DE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1" name="Line 650">
          <a:extLst>
            <a:ext uri="{FF2B5EF4-FFF2-40B4-BE49-F238E27FC236}">
              <a16:creationId xmlns:a16="http://schemas.microsoft.com/office/drawing/2014/main" id="{E368CD82-76C1-4350-8033-B739317CCA0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2" name="Line 651">
          <a:extLst>
            <a:ext uri="{FF2B5EF4-FFF2-40B4-BE49-F238E27FC236}">
              <a16:creationId xmlns:a16="http://schemas.microsoft.com/office/drawing/2014/main" id="{31F0DC7F-EDBA-446B-8183-0E30E365F47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3" name="Line 652">
          <a:extLst>
            <a:ext uri="{FF2B5EF4-FFF2-40B4-BE49-F238E27FC236}">
              <a16:creationId xmlns:a16="http://schemas.microsoft.com/office/drawing/2014/main" id="{5BB606E8-481D-4DCA-981D-2FD31109CEC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4" name="Line 653">
          <a:extLst>
            <a:ext uri="{FF2B5EF4-FFF2-40B4-BE49-F238E27FC236}">
              <a16:creationId xmlns:a16="http://schemas.microsoft.com/office/drawing/2014/main" id="{4486F951-6708-4A7D-ABC4-E471EB6F968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5" name="Line 654">
          <a:extLst>
            <a:ext uri="{FF2B5EF4-FFF2-40B4-BE49-F238E27FC236}">
              <a16:creationId xmlns:a16="http://schemas.microsoft.com/office/drawing/2014/main" id="{4F3F7D2B-8A45-4FAB-A4E4-46367188FF7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6" name="Line 655">
          <a:extLst>
            <a:ext uri="{FF2B5EF4-FFF2-40B4-BE49-F238E27FC236}">
              <a16:creationId xmlns:a16="http://schemas.microsoft.com/office/drawing/2014/main" id="{D9AC8DBA-EE2E-4EC3-8131-9724DEFD8DE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7" name="Line 656">
          <a:extLst>
            <a:ext uri="{FF2B5EF4-FFF2-40B4-BE49-F238E27FC236}">
              <a16:creationId xmlns:a16="http://schemas.microsoft.com/office/drawing/2014/main" id="{4B6B09B8-9BA4-43FE-A7A6-DA78DC4A6AA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8" name="Line 657">
          <a:extLst>
            <a:ext uri="{FF2B5EF4-FFF2-40B4-BE49-F238E27FC236}">
              <a16:creationId xmlns:a16="http://schemas.microsoft.com/office/drawing/2014/main" id="{1C3D4672-CFF8-4AAA-A361-7FF9622C21B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29" name="Line 658">
          <a:extLst>
            <a:ext uri="{FF2B5EF4-FFF2-40B4-BE49-F238E27FC236}">
              <a16:creationId xmlns:a16="http://schemas.microsoft.com/office/drawing/2014/main" id="{7C66B2F2-F225-46DD-B4BA-5EAD7016269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9030" name="Line 659">
          <a:extLst>
            <a:ext uri="{FF2B5EF4-FFF2-40B4-BE49-F238E27FC236}">
              <a16:creationId xmlns:a16="http://schemas.microsoft.com/office/drawing/2014/main" id="{BCA71000-48B2-462D-9AFF-CB1F072F129F}"/>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1" name="Line 660">
          <a:extLst>
            <a:ext uri="{FF2B5EF4-FFF2-40B4-BE49-F238E27FC236}">
              <a16:creationId xmlns:a16="http://schemas.microsoft.com/office/drawing/2014/main" id="{0FC1D790-F5FB-4593-AE03-51CF7DB4B72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2" name="Line 661">
          <a:extLst>
            <a:ext uri="{FF2B5EF4-FFF2-40B4-BE49-F238E27FC236}">
              <a16:creationId xmlns:a16="http://schemas.microsoft.com/office/drawing/2014/main" id="{E7526303-20FC-424B-A897-D47BFF61262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3" name="Line 662">
          <a:extLst>
            <a:ext uri="{FF2B5EF4-FFF2-40B4-BE49-F238E27FC236}">
              <a16:creationId xmlns:a16="http://schemas.microsoft.com/office/drawing/2014/main" id="{6C0D33FF-5F9D-4D13-9B19-6C6DED68B6B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4" name="Line 663">
          <a:extLst>
            <a:ext uri="{FF2B5EF4-FFF2-40B4-BE49-F238E27FC236}">
              <a16:creationId xmlns:a16="http://schemas.microsoft.com/office/drawing/2014/main" id="{3F077BB9-0559-4BEE-960A-40304DD6E0A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5" name="Line 664">
          <a:extLst>
            <a:ext uri="{FF2B5EF4-FFF2-40B4-BE49-F238E27FC236}">
              <a16:creationId xmlns:a16="http://schemas.microsoft.com/office/drawing/2014/main" id="{83092549-F30B-464C-B8F2-15020A45FC8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6" name="Line 665">
          <a:extLst>
            <a:ext uri="{FF2B5EF4-FFF2-40B4-BE49-F238E27FC236}">
              <a16:creationId xmlns:a16="http://schemas.microsoft.com/office/drawing/2014/main" id="{B62E47E5-781A-40D6-8F65-71E5C4F9983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7" name="Line 666">
          <a:extLst>
            <a:ext uri="{FF2B5EF4-FFF2-40B4-BE49-F238E27FC236}">
              <a16:creationId xmlns:a16="http://schemas.microsoft.com/office/drawing/2014/main" id="{E7C05850-900B-4A8A-976B-7042212A422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8" name="Line 667">
          <a:extLst>
            <a:ext uri="{FF2B5EF4-FFF2-40B4-BE49-F238E27FC236}">
              <a16:creationId xmlns:a16="http://schemas.microsoft.com/office/drawing/2014/main" id="{430D53A3-60BA-4CEA-BA4A-42F38145FE7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39" name="Line 668">
          <a:extLst>
            <a:ext uri="{FF2B5EF4-FFF2-40B4-BE49-F238E27FC236}">
              <a16:creationId xmlns:a16="http://schemas.microsoft.com/office/drawing/2014/main" id="{CD25A717-1257-4282-BF97-F135475023A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40" name="Line 669">
          <a:extLst>
            <a:ext uri="{FF2B5EF4-FFF2-40B4-BE49-F238E27FC236}">
              <a16:creationId xmlns:a16="http://schemas.microsoft.com/office/drawing/2014/main" id="{7CE3C2F4-657C-46C4-8584-DD403E3C836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41" name="Line 670">
          <a:extLst>
            <a:ext uri="{FF2B5EF4-FFF2-40B4-BE49-F238E27FC236}">
              <a16:creationId xmlns:a16="http://schemas.microsoft.com/office/drawing/2014/main" id="{0BEDFA9E-AF2F-4212-AE30-D91512A14B1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42" name="Line 671">
          <a:extLst>
            <a:ext uri="{FF2B5EF4-FFF2-40B4-BE49-F238E27FC236}">
              <a16:creationId xmlns:a16="http://schemas.microsoft.com/office/drawing/2014/main" id="{B2246835-8A86-432C-9534-E22814966AD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43" name="Line 672">
          <a:extLst>
            <a:ext uri="{FF2B5EF4-FFF2-40B4-BE49-F238E27FC236}">
              <a16:creationId xmlns:a16="http://schemas.microsoft.com/office/drawing/2014/main" id="{52F7371C-8B0F-406D-9628-9C507FB15D0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44" name="Line 673">
          <a:extLst>
            <a:ext uri="{FF2B5EF4-FFF2-40B4-BE49-F238E27FC236}">
              <a16:creationId xmlns:a16="http://schemas.microsoft.com/office/drawing/2014/main" id="{BC8CD278-18F5-4EB8-AAF5-0BB524F3F5B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45" name="Line 674">
          <a:extLst>
            <a:ext uri="{FF2B5EF4-FFF2-40B4-BE49-F238E27FC236}">
              <a16:creationId xmlns:a16="http://schemas.microsoft.com/office/drawing/2014/main" id="{71E0B675-771E-4EBC-A399-796C90789F0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46" name="Line 675">
          <a:extLst>
            <a:ext uri="{FF2B5EF4-FFF2-40B4-BE49-F238E27FC236}">
              <a16:creationId xmlns:a16="http://schemas.microsoft.com/office/drawing/2014/main" id="{E66D84DE-60A6-4851-B732-77368AD8619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47" name="Line 676">
          <a:extLst>
            <a:ext uri="{FF2B5EF4-FFF2-40B4-BE49-F238E27FC236}">
              <a16:creationId xmlns:a16="http://schemas.microsoft.com/office/drawing/2014/main" id="{3BB4F1C7-9E0A-4250-826B-B01BA02AF90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48" name="Line 677">
          <a:extLst>
            <a:ext uri="{FF2B5EF4-FFF2-40B4-BE49-F238E27FC236}">
              <a16:creationId xmlns:a16="http://schemas.microsoft.com/office/drawing/2014/main" id="{72E5D69A-000D-4C68-AE21-1FC92903AB1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49" name="Line 678">
          <a:extLst>
            <a:ext uri="{FF2B5EF4-FFF2-40B4-BE49-F238E27FC236}">
              <a16:creationId xmlns:a16="http://schemas.microsoft.com/office/drawing/2014/main" id="{017D092A-1D2B-456E-BFFA-AC05306738A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50" name="Line 679">
          <a:extLst>
            <a:ext uri="{FF2B5EF4-FFF2-40B4-BE49-F238E27FC236}">
              <a16:creationId xmlns:a16="http://schemas.microsoft.com/office/drawing/2014/main" id="{1B4A93AE-1E9C-410C-BA11-76C13C82AF4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51" name="Line 680">
          <a:extLst>
            <a:ext uri="{FF2B5EF4-FFF2-40B4-BE49-F238E27FC236}">
              <a16:creationId xmlns:a16="http://schemas.microsoft.com/office/drawing/2014/main" id="{8D97318E-9CD8-459E-8C5B-ABF6C8084F5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52" name="Line 681">
          <a:extLst>
            <a:ext uri="{FF2B5EF4-FFF2-40B4-BE49-F238E27FC236}">
              <a16:creationId xmlns:a16="http://schemas.microsoft.com/office/drawing/2014/main" id="{8076AE1F-5108-4094-A63E-648D3FB6538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53" name="Line 682">
          <a:extLst>
            <a:ext uri="{FF2B5EF4-FFF2-40B4-BE49-F238E27FC236}">
              <a16:creationId xmlns:a16="http://schemas.microsoft.com/office/drawing/2014/main" id="{1865235B-FA26-49B0-9382-BFF7F14B024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54" name="Line 683">
          <a:extLst>
            <a:ext uri="{FF2B5EF4-FFF2-40B4-BE49-F238E27FC236}">
              <a16:creationId xmlns:a16="http://schemas.microsoft.com/office/drawing/2014/main" id="{CA2234A6-9341-4129-A762-9A9F7FCE739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55" name="Line 684">
          <a:extLst>
            <a:ext uri="{FF2B5EF4-FFF2-40B4-BE49-F238E27FC236}">
              <a16:creationId xmlns:a16="http://schemas.microsoft.com/office/drawing/2014/main" id="{CB6D8B9E-C82E-461B-98C6-35495864DF6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56" name="Line 687">
          <a:extLst>
            <a:ext uri="{FF2B5EF4-FFF2-40B4-BE49-F238E27FC236}">
              <a16:creationId xmlns:a16="http://schemas.microsoft.com/office/drawing/2014/main" id="{BFEC4C4B-A94C-4CDC-B3A1-EA0086CD6ED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57" name="Line 688">
          <a:extLst>
            <a:ext uri="{FF2B5EF4-FFF2-40B4-BE49-F238E27FC236}">
              <a16:creationId xmlns:a16="http://schemas.microsoft.com/office/drawing/2014/main" id="{A104953C-FCBC-4A93-B68A-68CC39F4DDD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58" name="Line 689">
          <a:extLst>
            <a:ext uri="{FF2B5EF4-FFF2-40B4-BE49-F238E27FC236}">
              <a16:creationId xmlns:a16="http://schemas.microsoft.com/office/drawing/2014/main" id="{20819A39-2F30-4431-B398-6C07E90654E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59" name="Line 690">
          <a:extLst>
            <a:ext uri="{FF2B5EF4-FFF2-40B4-BE49-F238E27FC236}">
              <a16:creationId xmlns:a16="http://schemas.microsoft.com/office/drawing/2014/main" id="{1D282065-2EA6-4F4B-B758-A88F8574D90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0" name="Line 691">
          <a:extLst>
            <a:ext uri="{FF2B5EF4-FFF2-40B4-BE49-F238E27FC236}">
              <a16:creationId xmlns:a16="http://schemas.microsoft.com/office/drawing/2014/main" id="{34664173-CAC7-46B5-81E2-C06A618083F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1" name="Line 692">
          <a:extLst>
            <a:ext uri="{FF2B5EF4-FFF2-40B4-BE49-F238E27FC236}">
              <a16:creationId xmlns:a16="http://schemas.microsoft.com/office/drawing/2014/main" id="{33DCFCDD-60E2-4B88-A696-89DD94B13CE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2" name="Line 693">
          <a:extLst>
            <a:ext uri="{FF2B5EF4-FFF2-40B4-BE49-F238E27FC236}">
              <a16:creationId xmlns:a16="http://schemas.microsoft.com/office/drawing/2014/main" id="{67414B3B-F46F-45D3-9782-0AB6FDD0570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3" name="Line 694">
          <a:extLst>
            <a:ext uri="{FF2B5EF4-FFF2-40B4-BE49-F238E27FC236}">
              <a16:creationId xmlns:a16="http://schemas.microsoft.com/office/drawing/2014/main" id="{78D8A0D1-0B41-4514-823B-FA03B8DDD98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4" name="Line 695">
          <a:extLst>
            <a:ext uri="{FF2B5EF4-FFF2-40B4-BE49-F238E27FC236}">
              <a16:creationId xmlns:a16="http://schemas.microsoft.com/office/drawing/2014/main" id="{ABC6D266-38A9-4F25-8B30-6455285A7E0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5" name="Line 696">
          <a:extLst>
            <a:ext uri="{FF2B5EF4-FFF2-40B4-BE49-F238E27FC236}">
              <a16:creationId xmlns:a16="http://schemas.microsoft.com/office/drawing/2014/main" id="{35A0DBE1-3367-42F4-8145-3B57D891F61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6" name="Line 697">
          <a:extLst>
            <a:ext uri="{FF2B5EF4-FFF2-40B4-BE49-F238E27FC236}">
              <a16:creationId xmlns:a16="http://schemas.microsoft.com/office/drawing/2014/main" id="{E4BCC849-7F5B-480F-8799-8D1868CD9FB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7" name="Line 698">
          <a:extLst>
            <a:ext uri="{FF2B5EF4-FFF2-40B4-BE49-F238E27FC236}">
              <a16:creationId xmlns:a16="http://schemas.microsoft.com/office/drawing/2014/main" id="{F40DA498-D298-4409-B1AD-51052D91F09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8</xdr:col>
      <xdr:colOff>0</xdr:colOff>
      <xdr:row>52</xdr:row>
      <xdr:rowOff>0</xdr:rowOff>
    </xdr:to>
    <xdr:sp macro="" textlink="">
      <xdr:nvSpPr>
        <xdr:cNvPr id="979068" name="Line 699">
          <a:extLst>
            <a:ext uri="{FF2B5EF4-FFF2-40B4-BE49-F238E27FC236}">
              <a16:creationId xmlns:a16="http://schemas.microsoft.com/office/drawing/2014/main" id="{3ECB6E19-6A44-4125-BCC8-BF603895F918}"/>
            </a:ext>
          </a:extLst>
        </xdr:cNvPr>
        <xdr:cNvSpPr>
          <a:spLocks noChangeShapeType="1"/>
        </xdr:cNvSpPr>
      </xdr:nvSpPr>
      <xdr:spPr bwMode="auto">
        <a:xfrm>
          <a:off x="4371975" y="99822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69" name="Line 700">
          <a:extLst>
            <a:ext uri="{FF2B5EF4-FFF2-40B4-BE49-F238E27FC236}">
              <a16:creationId xmlns:a16="http://schemas.microsoft.com/office/drawing/2014/main" id="{3C1A3CD2-09C3-47AD-A6DE-FE65877BAE2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0" name="Line 701">
          <a:extLst>
            <a:ext uri="{FF2B5EF4-FFF2-40B4-BE49-F238E27FC236}">
              <a16:creationId xmlns:a16="http://schemas.microsoft.com/office/drawing/2014/main" id="{C714E3C4-FAB1-41AB-8EAA-896ED9C15BC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1" name="Line 702">
          <a:extLst>
            <a:ext uri="{FF2B5EF4-FFF2-40B4-BE49-F238E27FC236}">
              <a16:creationId xmlns:a16="http://schemas.microsoft.com/office/drawing/2014/main" id="{C95F6BC9-67C2-4EA0-AE6A-A9AA29246F9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2" name="Line 703">
          <a:extLst>
            <a:ext uri="{FF2B5EF4-FFF2-40B4-BE49-F238E27FC236}">
              <a16:creationId xmlns:a16="http://schemas.microsoft.com/office/drawing/2014/main" id="{AB50CEF3-0666-4FEB-A265-6C0725FEB7F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3" name="Line 704">
          <a:extLst>
            <a:ext uri="{FF2B5EF4-FFF2-40B4-BE49-F238E27FC236}">
              <a16:creationId xmlns:a16="http://schemas.microsoft.com/office/drawing/2014/main" id="{92229BF4-90BA-483D-98B8-51B70448A5A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4" name="Line 705">
          <a:extLst>
            <a:ext uri="{FF2B5EF4-FFF2-40B4-BE49-F238E27FC236}">
              <a16:creationId xmlns:a16="http://schemas.microsoft.com/office/drawing/2014/main" id="{B1867589-09AE-4BD5-A973-BDDD50980C0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5" name="Line 706">
          <a:extLst>
            <a:ext uri="{FF2B5EF4-FFF2-40B4-BE49-F238E27FC236}">
              <a16:creationId xmlns:a16="http://schemas.microsoft.com/office/drawing/2014/main" id="{1D951422-E35A-418D-A535-CFF5CFE6FC5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6" name="Line 707">
          <a:extLst>
            <a:ext uri="{FF2B5EF4-FFF2-40B4-BE49-F238E27FC236}">
              <a16:creationId xmlns:a16="http://schemas.microsoft.com/office/drawing/2014/main" id="{D4257B93-DDFE-44F6-B1D7-1D4D3C6F15E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7" name="Line 708">
          <a:extLst>
            <a:ext uri="{FF2B5EF4-FFF2-40B4-BE49-F238E27FC236}">
              <a16:creationId xmlns:a16="http://schemas.microsoft.com/office/drawing/2014/main" id="{DA81B6BD-09FA-458F-A932-126733DDDEE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8" name="Line 709">
          <a:extLst>
            <a:ext uri="{FF2B5EF4-FFF2-40B4-BE49-F238E27FC236}">
              <a16:creationId xmlns:a16="http://schemas.microsoft.com/office/drawing/2014/main" id="{D7E25976-E6BD-4C87-AB66-C460DD8D343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079" name="Line 710">
          <a:extLst>
            <a:ext uri="{FF2B5EF4-FFF2-40B4-BE49-F238E27FC236}">
              <a16:creationId xmlns:a16="http://schemas.microsoft.com/office/drawing/2014/main" id="{EE85AE2A-8413-43C0-8995-7884893471C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0" name="Line 712">
          <a:extLst>
            <a:ext uri="{FF2B5EF4-FFF2-40B4-BE49-F238E27FC236}">
              <a16:creationId xmlns:a16="http://schemas.microsoft.com/office/drawing/2014/main" id="{C27BC20C-B6ED-48D4-A010-0565ED93E84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1" name="Line 713">
          <a:extLst>
            <a:ext uri="{FF2B5EF4-FFF2-40B4-BE49-F238E27FC236}">
              <a16:creationId xmlns:a16="http://schemas.microsoft.com/office/drawing/2014/main" id="{190CBFEE-D784-4DBF-B920-0699E867A7B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2" name="Line 714">
          <a:extLst>
            <a:ext uri="{FF2B5EF4-FFF2-40B4-BE49-F238E27FC236}">
              <a16:creationId xmlns:a16="http://schemas.microsoft.com/office/drawing/2014/main" id="{D16F557E-5E50-4F86-B25B-7B47F707B32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3" name="Line 715">
          <a:extLst>
            <a:ext uri="{FF2B5EF4-FFF2-40B4-BE49-F238E27FC236}">
              <a16:creationId xmlns:a16="http://schemas.microsoft.com/office/drawing/2014/main" id="{B525AD90-75AC-4E0F-9805-94F86E072A3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4" name="Line 716">
          <a:extLst>
            <a:ext uri="{FF2B5EF4-FFF2-40B4-BE49-F238E27FC236}">
              <a16:creationId xmlns:a16="http://schemas.microsoft.com/office/drawing/2014/main" id="{E09192F4-7891-4CA3-85D8-CB33648433D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5" name="Line 717">
          <a:extLst>
            <a:ext uri="{FF2B5EF4-FFF2-40B4-BE49-F238E27FC236}">
              <a16:creationId xmlns:a16="http://schemas.microsoft.com/office/drawing/2014/main" id="{629F0586-05D6-45E8-BEA8-7513AAD95A0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6" name="Line 718">
          <a:extLst>
            <a:ext uri="{FF2B5EF4-FFF2-40B4-BE49-F238E27FC236}">
              <a16:creationId xmlns:a16="http://schemas.microsoft.com/office/drawing/2014/main" id="{281FA692-0876-4462-A92F-CEBC751633E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7" name="Line 719">
          <a:extLst>
            <a:ext uri="{FF2B5EF4-FFF2-40B4-BE49-F238E27FC236}">
              <a16:creationId xmlns:a16="http://schemas.microsoft.com/office/drawing/2014/main" id="{5DBA297E-97A3-45CD-A64D-ABBED3E9949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8" name="Line 720">
          <a:extLst>
            <a:ext uri="{FF2B5EF4-FFF2-40B4-BE49-F238E27FC236}">
              <a16:creationId xmlns:a16="http://schemas.microsoft.com/office/drawing/2014/main" id="{77DBF032-02D9-4D1C-B375-AF37E020CD6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89" name="Line 721">
          <a:extLst>
            <a:ext uri="{FF2B5EF4-FFF2-40B4-BE49-F238E27FC236}">
              <a16:creationId xmlns:a16="http://schemas.microsoft.com/office/drawing/2014/main" id="{E274F18A-624D-4778-8DA1-2D133A68853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0" name="Line 722">
          <a:extLst>
            <a:ext uri="{FF2B5EF4-FFF2-40B4-BE49-F238E27FC236}">
              <a16:creationId xmlns:a16="http://schemas.microsoft.com/office/drawing/2014/main" id="{AEE9416F-9D7E-472E-92D1-03D4BE928AC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1" name="Line 723">
          <a:extLst>
            <a:ext uri="{FF2B5EF4-FFF2-40B4-BE49-F238E27FC236}">
              <a16:creationId xmlns:a16="http://schemas.microsoft.com/office/drawing/2014/main" id="{59CE4E5E-5FDD-4C1A-848D-152C27B4A42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52</xdr:row>
      <xdr:rowOff>0</xdr:rowOff>
    </xdr:from>
    <xdr:to>
      <xdr:col>17</xdr:col>
      <xdr:colOff>0</xdr:colOff>
      <xdr:row>52</xdr:row>
      <xdr:rowOff>0</xdr:rowOff>
    </xdr:to>
    <xdr:sp macro="" textlink="">
      <xdr:nvSpPr>
        <xdr:cNvPr id="979092" name="Line 724">
          <a:extLst>
            <a:ext uri="{FF2B5EF4-FFF2-40B4-BE49-F238E27FC236}">
              <a16:creationId xmlns:a16="http://schemas.microsoft.com/office/drawing/2014/main" id="{2D9DE418-FD78-4419-A88F-D0884D6EAF86}"/>
            </a:ext>
          </a:extLst>
        </xdr:cNvPr>
        <xdr:cNvSpPr>
          <a:spLocks noChangeShapeType="1"/>
        </xdr:cNvSpPr>
      </xdr:nvSpPr>
      <xdr:spPr bwMode="auto">
        <a:xfrm>
          <a:off x="10029825" y="998220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3" name="Line 725">
          <a:extLst>
            <a:ext uri="{FF2B5EF4-FFF2-40B4-BE49-F238E27FC236}">
              <a16:creationId xmlns:a16="http://schemas.microsoft.com/office/drawing/2014/main" id="{6ADBB044-9DC9-4E52-8C40-372FE5BF360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4" name="Line 726">
          <a:extLst>
            <a:ext uri="{FF2B5EF4-FFF2-40B4-BE49-F238E27FC236}">
              <a16:creationId xmlns:a16="http://schemas.microsoft.com/office/drawing/2014/main" id="{23E9370E-7C60-4029-ADB8-545CCA9DADA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5" name="Line 727">
          <a:extLst>
            <a:ext uri="{FF2B5EF4-FFF2-40B4-BE49-F238E27FC236}">
              <a16:creationId xmlns:a16="http://schemas.microsoft.com/office/drawing/2014/main" id="{54CD328E-3469-44B0-B193-B5DF5DF70BD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6" name="Line 728">
          <a:extLst>
            <a:ext uri="{FF2B5EF4-FFF2-40B4-BE49-F238E27FC236}">
              <a16:creationId xmlns:a16="http://schemas.microsoft.com/office/drawing/2014/main" id="{DB7ED3F1-F9FD-4758-B09F-30E887B97FB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7" name="Line 729">
          <a:extLst>
            <a:ext uri="{FF2B5EF4-FFF2-40B4-BE49-F238E27FC236}">
              <a16:creationId xmlns:a16="http://schemas.microsoft.com/office/drawing/2014/main" id="{85BE6076-C0C7-4685-A2CA-C8B4FC9B406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8" name="Line 730">
          <a:extLst>
            <a:ext uri="{FF2B5EF4-FFF2-40B4-BE49-F238E27FC236}">
              <a16:creationId xmlns:a16="http://schemas.microsoft.com/office/drawing/2014/main" id="{30E43D7F-6BF0-4B56-8BED-DD3DE15DD19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099" name="Line 731">
          <a:extLst>
            <a:ext uri="{FF2B5EF4-FFF2-40B4-BE49-F238E27FC236}">
              <a16:creationId xmlns:a16="http://schemas.microsoft.com/office/drawing/2014/main" id="{0EAC6978-C5EA-4D77-AAB1-A864196A8F7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0" name="Line 732">
          <a:extLst>
            <a:ext uri="{FF2B5EF4-FFF2-40B4-BE49-F238E27FC236}">
              <a16:creationId xmlns:a16="http://schemas.microsoft.com/office/drawing/2014/main" id="{73437918-B194-4D87-97B2-3F95B124D64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1" name="Line 733">
          <a:extLst>
            <a:ext uri="{FF2B5EF4-FFF2-40B4-BE49-F238E27FC236}">
              <a16:creationId xmlns:a16="http://schemas.microsoft.com/office/drawing/2014/main" id="{AB32F761-A3C3-4BAC-8536-F6F39EEECBD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2" name="Line 734">
          <a:extLst>
            <a:ext uri="{FF2B5EF4-FFF2-40B4-BE49-F238E27FC236}">
              <a16:creationId xmlns:a16="http://schemas.microsoft.com/office/drawing/2014/main" id="{501BF278-5643-4103-A061-8A556625E9B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3" name="Line 735">
          <a:extLst>
            <a:ext uri="{FF2B5EF4-FFF2-40B4-BE49-F238E27FC236}">
              <a16:creationId xmlns:a16="http://schemas.microsoft.com/office/drawing/2014/main" id="{48465F0C-C5BF-4C5D-B32E-B43F2616DA0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4" name="Line 736">
          <a:extLst>
            <a:ext uri="{FF2B5EF4-FFF2-40B4-BE49-F238E27FC236}">
              <a16:creationId xmlns:a16="http://schemas.microsoft.com/office/drawing/2014/main" id="{B93E5C32-F7EA-4950-969F-59101D71732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5" name="Line 737">
          <a:extLst>
            <a:ext uri="{FF2B5EF4-FFF2-40B4-BE49-F238E27FC236}">
              <a16:creationId xmlns:a16="http://schemas.microsoft.com/office/drawing/2014/main" id="{591DE984-FD4C-4DA5-B63E-1D7224062B9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06" name="Line 738">
          <a:extLst>
            <a:ext uri="{FF2B5EF4-FFF2-40B4-BE49-F238E27FC236}">
              <a16:creationId xmlns:a16="http://schemas.microsoft.com/office/drawing/2014/main" id="{1882F59D-FDA8-4A1B-84B0-024ACA9DB97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07" name="Line 739">
          <a:extLst>
            <a:ext uri="{FF2B5EF4-FFF2-40B4-BE49-F238E27FC236}">
              <a16:creationId xmlns:a16="http://schemas.microsoft.com/office/drawing/2014/main" id="{FC3BE2BD-AAAB-4E2A-A37C-171F10D52B3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8" name="Line 740">
          <a:extLst>
            <a:ext uri="{FF2B5EF4-FFF2-40B4-BE49-F238E27FC236}">
              <a16:creationId xmlns:a16="http://schemas.microsoft.com/office/drawing/2014/main" id="{2242520F-CB7B-462A-B4AB-331849191E1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09" name="Line 741">
          <a:extLst>
            <a:ext uri="{FF2B5EF4-FFF2-40B4-BE49-F238E27FC236}">
              <a16:creationId xmlns:a16="http://schemas.microsoft.com/office/drawing/2014/main" id="{855C6E11-7F94-4E97-8B17-7BEE364A30D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10" name="Line 742">
          <a:extLst>
            <a:ext uri="{FF2B5EF4-FFF2-40B4-BE49-F238E27FC236}">
              <a16:creationId xmlns:a16="http://schemas.microsoft.com/office/drawing/2014/main" id="{32F963C9-E4EA-44FF-92D6-BB371181DEF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11" name="Line 743">
          <a:extLst>
            <a:ext uri="{FF2B5EF4-FFF2-40B4-BE49-F238E27FC236}">
              <a16:creationId xmlns:a16="http://schemas.microsoft.com/office/drawing/2014/main" id="{12C48FE2-D60B-4790-A6AE-3295168F212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12" name="Line 744">
          <a:extLst>
            <a:ext uri="{FF2B5EF4-FFF2-40B4-BE49-F238E27FC236}">
              <a16:creationId xmlns:a16="http://schemas.microsoft.com/office/drawing/2014/main" id="{B7D01DE2-DB6B-41A7-82F3-D9A48CD2FC5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13" name="Line 745">
          <a:extLst>
            <a:ext uri="{FF2B5EF4-FFF2-40B4-BE49-F238E27FC236}">
              <a16:creationId xmlns:a16="http://schemas.microsoft.com/office/drawing/2014/main" id="{7262A262-34B8-4F18-9FC2-820CA47BE46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14" name="Line 746">
          <a:extLst>
            <a:ext uri="{FF2B5EF4-FFF2-40B4-BE49-F238E27FC236}">
              <a16:creationId xmlns:a16="http://schemas.microsoft.com/office/drawing/2014/main" id="{34F18ADA-BD1A-43C2-BB2E-FDB23F92E74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15" name="Line 747">
          <a:extLst>
            <a:ext uri="{FF2B5EF4-FFF2-40B4-BE49-F238E27FC236}">
              <a16:creationId xmlns:a16="http://schemas.microsoft.com/office/drawing/2014/main" id="{10916905-0B4F-488A-A846-463FAAB9752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16" name="Line 748">
          <a:extLst>
            <a:ext uri="{FF2B5EF4-FFF2-40B4-BE49-F238E27FC236}">
              <a16:creationId xmlns:a16="http://schemas.microsoft.com/office/drawing/2014/main" id="{9A8E0D4B-2984-4AAA-9E26-AB85BBC8A10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17" name="Line 749">
          <a:extLst>
            <a:ext uri="{FF2B5EF4-FFF2-40B4-BE49-F238E27FC236}">
              <a16:creationId xmlns:a16="http://schemas.microsoft.com/office/drawing/2014/main" id="{828B6B44-7720-4B87-B54B-D1754476D8C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18" name="Line 750">
          <a:extLst>
            <a:ext uri="{FF2B5EF4-FFF2-40B4-BE49-F238E27FC236}">
              <a16:creationId xmlns:a16="http://schemas.microsoft.com/office/drawing/2014/main" id="{770207F2-0F67-49F9-8D01-06030B28734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19" name="Line 751">
          <a:extLst>
            <a:ext uri="{FF2B5EF4-FFF2-40B4-BE49-F238E27FC236}">
              <a16:creationId xmlns:a16="http://schemas.microsoft.com/office/drawing/2014/main" id="{3FA113CE-2D3F-43BA-B9F8-1676D2625D1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20" name="Line 752">
          <a:extLst>
            <a:ext uri="{FF2B5EF4-FFF2-40B4-BE49-F238E27FC236}">
              <a16:creationId xmlns:a16="http://schemas.microsoft.com/office/drawing/2014/main" id="{FDAF20D5-D676-4B2B-B5FB-BB52D5D8346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21" name="Line 753">
          <a:extLst>
            <a:ext uri="{FF2B5EF4-FFF2-40B4-BE49-F238E27FC236}">
              <a16:creationId xmlns:a16="http://schemas.microsoft.com/office/drawing/2014/main" id="{7B29A772-9E7D-4FA8-BA62-9799D57FF5E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22" name="Line 754">
          <a:extLst>
            <a:ext uri="{FF2B5EF4-FFF2-40B4-BE49-F238E27FC236}">
              <a16:creationId xmlns:a16="http://schemas.microsoft.com/office/drawing/2014/main" id="{C02D0093-0AAB-42C2-B083-8FDC5DC2FDE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23" name="Line 755">
          <a:extLst>
            <a:ext uri="{FF2B5EF4-FFF2-40B4-BE49-F238E27FC236}">
              <a16:creationId xmlns:a16="http://schemas.microsoft.com/office/drawing/2014/main" id="{93B480A5-2566-4D2F-8CC3-B2B528FB045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24" name="Line 756">
          <a:extLst>
            <a:ext uri="{FF2B5EF4-FFF2-40B4-BE49-F238E27FC236}">
              <a16:creationId xmlns:a16="http://schemas.microsoft.com/office/drawing/2014/main" id="{58049459-F1AE-4DC1-BD3E-591BD89B929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25" name="Line 757">
          <a:extLst>
            <a:ext uri="{FF2B5EF4-FFF2-40B4-BE49-F238E27FC236}">
              <a16:creationId xmlns:a16="http://schemas.microsoft.com/office/drawing/2014/main" id="{286E233F-388A-4680-96B8-50B7C7FB536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26" name="Line 758">
          <a:extLst>
            <a:ext uri="{FF2B5EF4-FFF2-40B4-BE49-F238E27FC236}">
              <a16:creationId xmlns:a16="http://schemas.microsoft.com/office/drawing/2014/main" id="{C448CA0B-2CA0-46D6-91EB-9617F89BCFF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27" name="Line 759">
          <a:extLst>
            <a:ext uri="{FF2B5EF4-FFF2-40B4-BE49-F238E27FC236}">
              <a16:creationId xmlns:a16="http://schemas.microsoft.com/office/drawing/2014/main" id="{4948C29A-2AB3-464F-BCF2-48B0E278009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28" name="Line 760">
          <a:extLst>
            <a:ext uri="{FF2B5EF4-FFF2-40B4-BE49-F238E27FC236}">
              <a16:creationId xmlns:a16="http://schemas.microsoft.com/office/drawing/2014/main" id="{E505CEB1-4444-4377-AE40-9D45D0B175F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29" name="Line 761">
          <a:extLst>
            <a:ext uri="{FF2B5EF4-FFF2-40B4-BE49-F238E27FC236}">
              <a16:creationId xmlns:a16="http://schemas.microsoft.com/office/drawing/2014/main" id="{29B367F5-E0E0-4274-81F9-4DE0EB21917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30" name="Line 762">
          <a:extLst>
            <a:ext uri="{FF2B5EF4-FFF2-40B4-BE49-F238E27FC236}">
              <a16:creationId xmlns:a16="http://schemas.microsoft.com/office/drawing/2014/main" id="{491D78A7-1115-43FF-8CA4-F127B7F2C08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31" name="Line 763">
          <a:extLst>
            <a:ext uri="{FF2B5EF4-FFF2-40B4-BE49-F238E27FC236}">
              <a16:creationId xmlns:a16="http://schemas.microsoft.com/office/drawing/2014/main" id="{8C6F71CB-1732-4AE2-9972-957F8BFBF73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32" name="Line 764">
          <a:extLst>
            <a:ext uri="{FF2B5EF4-FFF2-40B4-BE49-F238E27FC236}">
              <a16:creationId xmlns:a16="http://schemas.microsoft.com/office/drawing/2014/main" id="{31B8FFEE-4982-4483-87B4-27566014212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33" name="Line 765">
          <a:extLst>
            <a:ext uri="{FF2B5EF4-FFF2-40B4-BE49-F238E27FC236}">
              <a16:creationId xmlns:a16="http://schemas.microsoft.com/office/drawing/2014/main" id="{FB6BF17F-0AAD-4F01-8EB5-D0EC6194E13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34" name="Line 766">
          <a:extLst>
            <a:ext uri="{FF2B5EF4-FFF2-40B4-BE49-F238E27FC236}">
              <a16:creationId xmlns:a16="http://schemas.microsoft.com/office/drawing/2014/main" id="{84BAF225-9AB2-4960-B1C9-49C1B2275EC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35" name="Line 767">
          <a:extLst>
            <a:ext uri="{FF2B5EF4-FFF2-40B4-BE49-F238E27FC236}">
              <a16:creationId xmlns:a16="http://schemas.microsoft.com/office/drawing/2014/main" id="{C5A83D10-084C-4E34-B1B0-2D944E3A199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36" name="Line 768">
          <a:extLst>
            <a:ext uri="{FF2B5EF4-FFF2-40B4-BE49-F238E27FC236}">
              <a16:creationId xmlns:a16="http://schemas.microsoft.com/office/drawing/2014/main" id="{7F977EF1-1089-4E7A-960A-78D62DE1EF7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37" name="Line 769">
          <a:extLst>
            <a:ext uri="{FF2B5EF4-FFF2-40B4-BE49-F238E27FC236}">
              <a16:creationId xmlns:a16="http://schemas.microsoft.com/office/drawing/2014/main" id="{05CFC33C-EC6F-4F0A-9CC8-11AA63BBA46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38" name="Line 770">
          <a:extLst>
            <a:ext uri="{FF2B5EF4-FFF2-40B4-BE49-F238E27FC236}">
              <a16:creationId xmlns:a16="http://schemas.microsoft.com/office/drawing/2014/main" id="{71DC97C9-6936-41FB-9EF8-AB7224B1780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39" name="Line 771">
          <a:extLst>
            <a:ext uri="{FF2B5EF4-FFF2-40B4-BE49-F238E27FC236}">
              <a16:creationId xmlns:a16="http://schemas.microsoft.com/office/drawing/2014/main" id="{B6A8C2B5-4E00-48D8-8A2D-5C11E3BC061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40" name="Line 772">
          <a:extLst>
            <a:ext uri="{FF2B5EF4-FFF2-40B4-BE49-F238E27FC236}">
              <a16:creationId xmlns:a16="http://schemas.microsoft.com/office/drawing/2014/main" id="{B37A30A9-4605-41B6-8A0F-DFD709392CF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41" name="Line 773">
          <a:extLst>
            <a:ext uri="{FF2B5EF4-FFF2-40B4-BE49-F238E27FC236}">
              <a16:creationId xmlns:a16="http://schemas.microsoft.com/office/drawing/2014/main" id="{62DC606E-F134-4702-975B-2D8FEFE448F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42" name="Line 774">
          <a:extLst>
            <a:ext uri="{FF2B5EF4-FFF2-40B4-BE49-F238E27FC236}">
              <a16:creationId xmlns:a16="http://schemas.microsoft.com/office/drawing/2014/main" id="{AFFD32F7-E6C8-469E-A59D-42657003B41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43" name="Line 775">
          <a:extLst>
            <a:ext uri="{FF2B5EF4-FFF2-40B4-BE49-F238E27FC236}">
              <a16:creationId xmlns:a16="http://schemas.microsoft.com/office/drawing/2014/main" id="{8E1028AA-AD8A-441C-8C9F-E6D5E1A9051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44" name="Line 776">
          <a:extLst>
            <a:ext uri="{FF2B5EF4-FFF2-40B4-BE49-F238E27FC236}">
              <a16:creationId xmlns:a16="http://schemas.microsoft.com/office/drawing/2014/main" id="{9A7D026A-281F-41DF-A79F-7807E645118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45" name="Line 777">
          <a:extLst>
            <a:ext uri="{FF2B5EF4-FFF2-40B4-BE49-F238E27FC236}">
              <a16:creationId xmlns:a16="http://schemas.microsoft.com/office/drawing/2014/main" id="{89E22CA6-6ADB-4DE7-868D-0947A027E27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46" name="Line 778">
          <a:extLst>
            <a:ext uri="{FF2B5EF4-FFF2-40B4-BE49-F238E27FC236}">
              <a16:creationId xmlns:a16="http://schemas.microsoft.com/office/drawing/2014/main" id="{1F33341E-C2B4-4CA5-B4D7-69FCF1B42F3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47" name="Line 779">
          <a:extLst>
            <a:ext uri="{FF2B5EF4-FFF2-40B4-BE49-F238E27FC236}">
              <a16:creationId xmlns:a16="http://schemas.microsoft.com/office/drawing/2014/main" id="{F6F18ADD-F8EF-45E1-8D06-E5840E4788F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48" name="Line 780">
          <a:extLst>
            <a:ext uri="{FF2B5EF4-FFF2-40B4-BE49-F238E27FC236}">
              <a16:creationId xmlns:a16="http://schemas.microsoft.com/office/drawing/2014/main" id="{8B5BA7F2-18E2-4FEC-88A3-523AAE0F921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49" name="Line 781">
          <a:extLst>
            <a:ext uri="{FF2B5EF4-FFF2-40B4-BE49-F238E27FC236}">
              <a16:creationId xmlns:a16="http://schemas.microsoft.com/office/drawing/2014/main" id="{CC00E7B2-0F4A-4D17-BDBC-0367FE81454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50" name="Line 782">
          <a:extLst>
            <a:ext uri="{FF2B5EF4-FFF2-40B4-BE49-F238E27FC236}">
              <a16:creationId xmlns:a16="http://schemas.microsoft.com/office/drawing/2014/main" id="{9EC96041-4B19-4EEA-95AF-58B9CE35C53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51" name="Line 783">
          <a:extLst>
            <a:ext uri="{FF2B5EF4-FFF2-40B4-BE49-F238E27FC236}">
              <a16:creationId xmlns:a16="http://schemas.microsoft.com/office/drawing/2014/main" id="{92D26154-DE13-4BB3-9576-6CACEAD66B1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52" name="Line 784">
          <a:extLst>
            <a:ext uri="{FF2B5EF4-FFF2-40B4-BE49-F238E27FC236}">
              <a16:creationId xmlns:a16="http://schemas.microsoft.com/office/drawing/2014/main" id="{28CA620B-E3CD-4C68-8E70-E912FB7B250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53" name="Line 785">
          <a:extLst>
            <a:ext uri="{FF2B5EF4-FFF2-40B4-BE49-F238E27FC236}">
              <a16:creationId xmlns:a16="http://schemas.microsoft.com/office/drawing/2014/main" id="{158FE350-96B7-40DB-8C7B-EDAB05A1965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54" name="Line 786">
          <a:extLst>
            <a:ext uri="{FF2B5EF4-FFF2-40B4-BE49-F238E27FC236}">
              <a16:creationId xmlns:a16="http://schemas.microsoft.com/office/drawing/2014/main" id="{1190B107-1C3E-463C-8361-0BA1E2AD61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55" name="Line 787">
          <a:extLst>
            <a:ext uri="{FF2B5EF4-FFF2-40B4-BE49-F238E27FC236}">
              <a16:creationId xmlns:a16="http://schemas.microsoft.com/office/drawing/2014/main" id="{AEFAF926-50B6-4D23-AFFF-BAB59098918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56" name="Line 788">
          <a:extLst>
            <a:ext uri="{FF2B5EF4-FFF2-40B4-BE49-F238E27FC236}">
              <a16:creationId xmlns:a16="http://schemas.microsoft.com/office/drawing/2014/main" id="{BF47BB16-04E6-4999-B98F-00F29ACD8B5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57" name="Line 789">
          <a:extLst>
            <a:ext uri="{FF2B5EF4-FFF2-40B4-BE49-F238E27FC236}">
              <a16:creationId xmlns:a16="http://schemas.microsoft.com/office/drawing/2014/main" id="{3EA6B7F3-BE3B-4691-8A1B-D07A8AE6958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58" name="Line 790">
          <a:extLst>
            <a:ext uri="{FF2B5EF4-FFF2-40B4-BE49-F238E27FC236}">
              <a16:creationId xmlns:a16="http://schemas.microsoft.com/office/drawing/2014/main" id="{644D4020-2FB1-401D-8FFB-C8AC397929F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59" name="Line 791">
          <a:extLst>
            <a:ext uri="{FF2B5EF4-FFF2-40B4-BE49-F238E27FC236}">
              <a16:creationId xmlns:a16="http://schemas.microsoft.com/office/drawing/2014/main" id="{D8D0E7A3-8B9B-49BF-9BEB-AC345396467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60" name="Line 792">
          <a:extLst>
            <a:ext uri="{FF2B5EF4-FFF2-40B4-BE49-F238E27FC236}">
              <a16:creationId xmlns:a16="http://schemas.microsoft.com/office/drawing/2014/main" id="{BB7E9549-3F4D-469C-8456-7E9D2008F88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61" name="Line 793">
          <a:extLst>
            <a:ext uri="{FF2B5EF4-FFF2-40B4-BE49-F238E27FC236}">
              <a16:creationId xmlns:a16="http://schemas.microsoft.com/office/drawing/2014/main" id="{262D7AB3-75B0-4187-B385-0D50C352202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62" name="Line 794">
          <a:extLst>
            <a:ext uri="{FF2B5EF4-FFF2-40B4-BE49-F238E27FC236}">
              <a16:creationId xmlns:a16="http://schemas.microsoft.com/office/drawing/2014/main" id="{DCC5FDFF-9036-4898-9FB2-B6EEC7CF0F7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63" name="Line 795">
          <a:extLst>
            <a:ext uri="{FF2B5EF4-FFF2-40B4-BE49-F238E27FC236}">
              <a16:creationId xmlns:a16="http://schemas.microsoft.com/office/drawing/2014/main" id="{E5885E4D-AB54-42D9-95DA-B5913C14609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64" name="Line 796">
          <a:extLst>
            <a:ext uri="{FF2B5EF4-FFF2-40B4-BE49-F238E27FC236}">
              <a16:creationId xmlns:a16="http://schemas.microsoft.com/office/drawing/2014/main" id="{3C4BC68A-FFAA-4D63-B1F9-6D4E4A687F3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65" name="Line 797">
          <a:extLst>
            <a:ext uri="{FF2B5EF4-FFF2-40B4-BE49-F238E27FC236}">
              <a16:creationId xmlns:a16="http://schemas.microsoft.com/office/drawing/2014/main" id="{8635A26C-948B-4372-9950-18A5A7B2663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66" name="Line 798">
          <a:extLst>
            <a:ext uri="{FF2B5EF4-FFF2-40B4-BE49-F238E27FC236}">
              <a16:creationId xmlns:a16="http://schemas.microsoft.com/office/drawing/2014/main" id="{F8954F65-FC4E-461A-A4B0-30667A5456C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67" name="Line 799">
          <a:extLst>
            <a:ext uri="{FF2B5EF4-FFF2-40B4-BE49-F238E27FC236}">
              <a16:creationId xmlns:a16="http://schemas.microsoft.com/office/drawing/2014/main" id="{9BF5AB37-CDDE-4F1B-BC23-BC0FEF519AC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68" name="Line 800">
          <a:extLst>
            <a:ext uri="{FF2B5EF4-FFF2-40B4-BE49-F238E27FC236}">
              <a16:creationId xmlns:a16="http://schemas.microsoft.com/office/drawing/2014/main" id="{F7C9B63C-E29D-456F-8524-9798DC9D9A5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69" name="Line 801">
          <a:extLst>
            <a:ext uri="{FF2B5EF4-FFF2-40B4-BE49-F238E27FC236}">
              <a16:creationId xmlns:a16="http://schemas.microsoft.com/office/drawing/2014/main" id="{2303CB85-B041-41B2-9ED2-AA8E08FDC9A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70" name="Line 802">
          <a:extLst>
            <a:ext uri="{FF2B5EF4-FFF2-40B4-BE49-F238E27FC236}">
              <a16:creationId xmlns:a16="http://schemas.microsoft.com/office/drawing/2014/main" id="{730A5E54-2E0C-4758-84F9-2F905E0659E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71" name="Line 803">
          <a:extLst>
            <a:ext uri="{FF2B5EF4-FFF2-40B4-BE49-F238E27FC236}">
              <a16:creationId xmlns:a16="http://schemas.microsoft.com/office/drawing/2014/main" id="{8306246D-2B96-41F9-9C96-DD0A906C38C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72" name="Line 804">
          <a:extLst>
            <a:ext uri="{FF2B5EF4-FFF2-40B4-BE49-F238E27FC236}">
              <a16:creationId xmlns:a16="http://schemas.microsoft.com/office/drawing/2014/main" id="{0B3BE918-2B5A-40DA-9B72-E8384D34B07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73" name="Line 805">
          <a:extLst>
            <a:ext uri="{FF2B5EF4-FFF2-40B4-BE49-F238E27FC236}">
              <a16:creationId xmlns:a16="http://schemas.microsoft.com/office/drawing/2014/main" id="{5A28693A-6B25-411A-9F37-FC7017861DA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74" name="Line 806">
          <a:extLst>
            <a:ext uri="{FF2B5EF4-FFF2-40B4-BE49-F238E27FC236}">
              <a16:creationId xmlns:a16="http://schemas.microsoft.com/office/drawing/2014/main" id="{18E212A2-0A9B-4D9A-B4D0-E09DFE2DA17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75" name="Line 807">
          <a:extLst>
            <a:ext uri="{FF2B5EF4-FFF2-40B4-BE49-F238E27FC236}">
              <a16:creationId xmlns:a16="http://schemas.microsoft.com/office/drawing/2014/main" id="{9162F24F-9E2A-468B-966A-434862EE3ED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76" name="Line 808">
          <a:extLst>
            <a:ext uri="{FF2B5EF4-FFF2-40B4-BE49-F238E27FC236}">
              <a16:creationId xmlns:a16="http://schemas.microsoft.com/office/drawing/2014/main" id="{292A7E5B-C0C0-4F68-BCFE-BC98E3D6477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77" name="Line 809">
          <a:extLst>
            <a:ext uri="{FF2B5EF4-FFF2-40B4-BE49-F238E27FC236}">
              <a16:creationId xmlns:a16="http://schemas.microsoft.com/office/drawing/2014/main" id="{D4AFD3F6-8666-4B4A-B932-3FB4B551965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78" name="Line 810">
          <a:extLst>
            <a:ext uri="{FF2B5EF4-FFF2-40B4-BE49-F238E27FC236}">
              <a16:creationId xmlns:a16="http://schemas.microsoft.com/office/drawing/2014/main" id="{F3CEB172-F55E-4052-8899-044832504FD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79" name="Line 811">
          <a:extLst>
            <a:ext uri="{FF2B5EF4-FFF2-40B4-BE49-F238E27FC236}">
              <a16:creationId xmlns:a16="http://schemas.microsoft.com/office/drawing/2014/main" id="{3A817055-9270-4C20-A628-E7C24B4F379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80" name="Line 812">
          <a:extLst>
            <a:ext uri="{FF2B5EF4-FFF2-40B4-BE49-F238E27FC236}">
              <a16:creationId xmlns:a16="http://schemas.microsoft.com/office/drawing/2014/main" id="{6419C3A0-5B5F-4889-B16D-189C3063D16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81" name="Line 813">
          <a:extLst>
            <a:ext uri="{FF2B5EF4-FFF2-40B4-BE49-F238E27FC236}">
              <a16:creationId xmlns:a16="http://schemas.microsoft.com/office/drawing/2014/main" id="{B884D0C3-BB28-4981-82F2-C1BC289C95D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82" name="Line 814">
          <a:extLst>
            <a:ext uri="{FF2B5EF4-FFF2-40B4-BE49-F238E27FC236}">
              <a16:creationId xmlns:a16="http://schemas.microsoft.com/office/drawing/2014/main" id="{90B9688D-08B1-44DD-968D-9329EF1BD11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83" name="Line 815">
          <a:extLst>
            <a:ext uri="{FF2B5EF4-FFF2-40B4-BE49-F238E27FC236}">
              <a16:creationId xmlns:a16="http://schemas.microsoft.com/office/drawing/2014/main" id="{94C97430-ED18-47E0-80E3-25E99B71E22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84" name="Line 816">
          <a:extLst>
            <a:ext uri="{FF2B5EF4-FFF2-40B4-BE49-F238E27FC236}">
              <a16:creationId xmlns:a16="http://schemas.microsoft.com/office/drawing/2014/main" id="{E195CD10-F4C1-4109-A29F-4114484EF10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85" name="Line 817">
          <a:extLst>
            <a:ext uri="{FF2B5EF4-FFF2-40B4-BE49-F238E27FC236}">
              <a16:creationId xmlns:a16="http://schemas.microsoft.com/office/drawing/2014/main" id="{8E9C97E7-1F13-4E5C-942F-B37E5E71629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86" name="Line 818">
          <a:extLst>
            <a:ext uri="{FF2B5EF4-FFF2-40B4-BE49-F238E27FC236}">
              <a16:creationId xmlns:a16="http://schemas.microsoft.com/office/drawing/2014/main" id="{1F57DB2A-9639-46C2-8060-BF572CD52C4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87" name="Line 819">
          <a:extLst>
            <a:ext uri="{FF2B5EF4-FFF2-40B4-BE49-F238E27FC236}">
              <a16:creationId xmlns:a16="http://schemas.microsoft.com/office/drawing/2014/main" id="{9CE7071B-5D04-4E28-9D61-9DC9BD9CE53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88" name="Line 820">
          <a:extLst>
            <a:ext uri="{FF2B5EF4-FFF2-40B4-BE49-F238E27FC236}">
              <a16:creationId xmlns:a16="http://schemas.microsoft.com/office/drawing/2014/main" id="{21CC0DD2-2BAF-4D17-B6AC-A92D6C53670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89" name="Line 821">
          <a:extLst>
            <a:ext uri="{FF2B5EF4-FFF2-40B4-BE49-F238E27FC236}">
              <a16:creationId xmlns:a16="http://schemas.microsoft.com/office/drawing/2014/main" id="{8F23671F-5BAD-47C5-8DED-A45E6CDF713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90" name="Line 822">
          <a:extLst>
            <a:ext uri="{FF2B5EF4-FFF2-40B4-BE49-F238E27FC236}">
              <a16:creationId xmlns:a16="http://schemas.microsoft.com/office/drawing/2014/main" id="{18BC6C6B-684A-46C5-94D5-5319F0CDE06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91" name="Line 823">
          <a:extLst>
            <a:ext uri="{FF2B5EF4-FFF2-40B4-BE49-F238E27FC236}">
              <a16:creationId xmlns:a16="http://schemas.microsoft.com/office/drawing/2014/main" id="{C61A2846-9F67-42C7-8805-D56DD75B20C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92" name="Line 824">
          <a:extLst>
            <a:ext uri="{FF2B5EF4-FFF2-40B4-BE49-F238E27FC236}">
              <a16:creationId xmlns:a16="http://schemas.microsoft.com/office/drawing/2014/main" id="{05FB7025-8B3E-4BDD-BB02-05290AD8DF8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93" name="Line 825">
          <a:extLst>
            <a:ext uri="{FF2B5EF4-FFF2-40B4-BE49-F238E27FC236}">
              <a16:creationId xmlns:a16="http://schemas.microsoft.com/office/drawing/2014/main" id="{DC05E0C4-2DFA-41A1-8D18-FECF03958F6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94" name="Line 826">
          <a:extLst>
            <a:ext uri="{FF2B5EF4-FFF2-40B4-BE49-F238E27FC236}">
              <a16:creationId xmlns:a16="http://schemas.microsoft.com/office/drawing/2014/main" id="{2146ECC2-2D69-4EF8-AF88-4B48D723FA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95" name="Line 827">
          <a:extLst>
            <a:ext uri="{FF2B5EF4-FFF2-40B4-BE49-F238E27FC236}">
              <a16:creationId xmlns:a16="http://schemas.microsoft.com/office/drawing/2014/main" id="{CF3E018D-8135-4262-A526-B502A384F82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96" name="Line 828">
          <a:extLst>
            <a:ext uri="{FF2B5EF4-FFF2-40B4-BE49-F238E27FC236}">
              <a16:creationId xmlns:a16="http://schemas.microsoft.com/office/drawing/2014/main" id="{ACA60ED7-AD8E-4D08-81E8-8A1984499CC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197" name="Line 829">
          <a:extLst>
            <a:ext uri="{FF2B5EF4-FFF2-40B4-BE49-F238E27FC236}">
              <a16:creationId xmlns:a16="http://schemas.microsoft.com/office/drawing/2014/main" id="{5398DEC9-4BCD-4F16-BC9A-132B22E0C32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98" name="Line 830">
          <a:extLst>
            <a:ext uri="{FF2B5EF4-FFF2-40B4-BE49-F238E27FC236}">
              <a16:creationId xmlns:a16="http://schemas.microsoft.com/office/drawing/2014/main" id="{F49847CF-67A4-4108-BFDC-B6D1F144760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199" name="Line 831">
          <a:extLst>
            <a:ext uri="{FF2B5EF4-FFF2-40B4-BE49-F238E27FC236}">
              <a16:creationId xmlns:a16="http://schemas.microsoft.com/office/drawing/2014/main" id="{EAA39833-F0FB-4A31-AD6A-EB556AD6DC9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00" name="Line 832">
          <a:extLst>
            <a:ext uri="{FF2B5EF4-FFF2-40B4-BE49-F238E27FC236}">
              <a16:creationId xmlns:a16="http://schemas.microsoft.com/office/drawing/2014/main" id="{88C3B5C8-74F8-4D57-9A88-5025513EE80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01" name="Line 833">
          <a:extLst>
            <a:ext uri="{FF2B5EF4-FFF2-40B4-BE49-F238E27FC236}">
              <a16:creationId xmlns:a16="http://schemas.microsoft.com/office/drawing/2014/main" id="{97330BFA-B09B-422D-B940-7EDA4B55DB7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02" name="Line 834">
          <a:extLst>
            <a:ext uri="{FF2B5EF4-FFF2-40B4-BE49-F238E27FC236}">
              <a16:creationId xmlns:a16="http://schemas.microsoft.com/office/drawing/2014/main" id="{92E49A91-8FD8-48B7-ADE3-F7AE07AC0B3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03" name="Line 835">
          <a:extLst>
            <a:ext uri="{FF2B5EF4-FFF2-40B4-BE49-F238E27FC236}">
              <a16:creationId xmlns:a16="http://schemas.microsoft.com/office/drawing/2014/main" id="{86D92FCE-67F2-4990-8D86-61B43621F22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04" name="Line 836">
          <a:extLst>
            <a:ext uri="{FF2B5EF4-FFF2-40B4-BE49-F238E27FC236}">
              <a16:creationId xmlns:a16="http://schemas.microsoft.com/office/drawing/2014/main" id="{757C74E4-E429-44BC-96DD-784E598CF86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05" name="Line 837">
          <a:extLst>
            <a:ext uri="{FF2B5EF4-FFF2-40B4-BE49-F238E27FC236}">
              <a16:creationId xmlns:a16="http://schemas.microsoft.com/office/drawing/2014/main" id="{164D8551-DC5E-436F-9AAB-9C2AE67722AA}"/>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06" name="Line 838">
          <a:extLst>
            <a:ext uri="{FF2B5EF4-FFF2-40B4-BE49-F238E27FC236}">
              <a16:creationId xmlns:a16="http://schemas.microsoft.com/office/drawing/2014/main" id="{68FE7A82-08D1-4466-B56A-7A273864711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07" name="Line 839">
          <a:extLst>
            <a:ext uri="{FF2B5EF4-FFF2-40B4-BE49-F238E27FC236}">
              <a16:creationId xmlns:a16="http://schemas.microsoft.com/office/drawing/2014/main" id="{AAE2A35F-15E1-48D7-B203-068E4542902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08" name="Line 840">
          <a:extLst>
            <a:ext uri="{FF2B5EF4-FFF2-40B4-BE49-F238E27FC236}">
              <a16:creationId xmlns:a16="http://schemas.microsoft.com/office/drawing/2014/main" id="{E1222284-4AFC-4623-AE6C-75A2604B7C42}"/>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09" name="Line 841">
          <a:extLst>
            <a:ext uri="{FF2B5EF4-FFF2-40B4-BE49-F238E27FC236}">
              <a16:creationId xmlns:a16="http://schemas.microsoft.com/office/drawing/2014/main" id="{F024C92B-1607-447E-88E5-9CE87741C4B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10" name="Line 842">
          <a:extLst>
            <a:ext uri="{FF2B5EF4-FFF2-40B4-BE49-F238E27FC236}">
              <a16:creationId xmlns:a16="http://schemas.microsoft.com/office/drawing/2014/main" id="{0829E0BF-999F-4E39-8C7E-B3B030394BA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11" name="Line 843">
          <a:extLst>
            <a:ext uri="{FF2B5EF4-FFF2-40B4-BE49-F238E27FC236}">
              <a16:creationId xmlns:a16="http://schemas.microsoft.com/office/drawing/2014/main" id="{905C8452-4C84-4638-87C6-5D29829A0F5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12" name="Line 844">
          <a:extLst>
            <a:ext uri="{FF2B5EF4-FFF2-40B4-BE49-F238E27FC236}">
              <a16:creationId xmlns:a16="http://schemas.microsoft.com/office/drawing/2014/main" id="{6D7EE847-4A95-468F-A720-08E327B29DF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13" name="Line 845">
          <a:extLst>
            <a:ext uri="{FF2B5EF4-FFF2-40B4-BE49-F238E27FC236}">
              <a16:creationId xmlns:a16="http://schemas.microsoft.com/office/drawing/2014/main" id="{F2BE679B-44DC-4091-9338-1526AC300A8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14" name="Line 846">
          <a:extLst>
            <a:ext uri="{FF2B5EF4-FFF2-40B4-BE49-F238E27FC236}">
              <a16:creationId xmlns:a16="http://schemas.microsoft.com/office/drawing/2014/main" id="{202824D6-5F26-4BF2-9FB9-4227AC3908D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15" name="Line 847">
          <a:extLst>
            <a:ext uri="{FF2B5EF4-FFF2-40B4-BE49-F238E27FC236}">
              <a16:creationId xmlns:a16="http://schemas.microsoft.com/office/drawing/2014/main" id="{C880DB5B-CCC8-401F-AA85-55A6CE608063}"/>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16" name="Line 848">
          <a:extLst>
            <a:ext uri="{FF2B5EF4-FFF2-40B4-BE49-F238E27FC236}">
              <a16:creationId xmlns:a16="http://schemas.microsoft.com/office/drawing/2014/main" id="{19CE88AF-D9C6-42C1-8DEB-96079C58407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17" name="Line 849">
          <a:extLst>
            <a:ext uri="{FF2B5EF4-FFF2-40B4-BE49-F238E27FC236}">
              <a16:creationId xmlns:a16="http://schemas.microsoft.com/office/drawing/2014/main" id="{E0CA63D1-9C75-43E4-82C4-59462F4B153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18" name="Line 850">
          <a:extLst>
            <a:ext uri="{FF2B5EF4-FFF2-40B4-BE49-F238E27FC236}">
              <a16:creationId xmlns:a16="http://schemas.microsoft.com/office/drawing/2014/main" id="{1821B7C1-BE31-4DE5-B9D8-915EE368D7D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19" name="Line 851">
          <a:extLst>
            <a:ext uri="{FF2B5EF4-FFF2-40B4-BE49-F238E27FC236}">
              <a16:creationId xmlns:a16="http://schemas.microsoft.com/office/drawing/2014/main" id="{24F48597-16D4-4A73-AA1C-2F95382499F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20" name="Line 852">
          <a:extLst>
            <a:ext uri="{FF2B5EF4-FFF2-40B4-BE49-F238E27FC236}">
              <a16:creationId xmlns:a16="http://schemas.microsoft.com/office/drawing/2014/main" id="{53800038-AC4E-4183-805B-0AB457DF39D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21" name="Line 853">
          <a:extLst>
            <a:ext uri="{FF2B5EF4-FFF2-40B4-BE49-F238E27FC236}">
              <a16:creationId xmlns:a16="http://schemas.microsoft.com/office/drawing/2014/main" id="{C4789A38-874F-49B2-AABF-B2EBB9E2F9E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22" name="Line 854">
          <a:extLst>
            <a:ext uri="{FF2B5EF4-FFF2-40B4-BE49-F238E27FC236}">
              <a16:creationId xmlns:a16="http://schemas.microsoft.com/office/drawing/2014/main" id="{25AC1C8C-D3C7-4A33-816C-E4BAB8E3FD9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23" name="Line 855">
          <a:extLst>
            <a:ext uri="{FF2B5EF4-FFF2-40B4-BE49-F238E27FC236}">
              <a16:creationId xmlns:a16="http://schemas.microsoft.com/office/drawing/2014/main" id="{84B8B676-2BC8-4678-8FFA-CF70ECA808F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24" name="Line 856">
          <a:extLst>
            <a:ext uri="{FF2B5EF4-FFF2-40B4-BE49-F238E27FC236}">
              <a16:creationId xmlns:a16="http://schemas.microsoft.com/office/drawing/2014/main" id="{4E77CAF1-25B8-4A20-953F-6EA3E9E9948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25" name="Line 857">
          <a:extLst>
            <a:ext uri="{FF2B5EF4-FFF2-40B4-BE49-F238E27FC236}">
              <a16:creationId xmlns:a16="http://schemas.microsoft.com/office/drawing/2014/main" id="{DD06A8A1-5A6F-40CA-9D3B-545ED20FB1B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26" name="Line 858">
          <a:extLst>
            <a:ext uri="{FF2B5EF4-FFF2-40B4-BE49-F238E27FC236}">
              <a16:creationId xmlns:a16="http://schemas.microsoft.com/office/drawing/2014/main" id="{E8D64914-46F5-4101-A207-272C74C94ED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27" name="Line 859">
          <a:extLst>
            <a:ext uri="{FF2B5EF4-FFF2-40B4-BE49-F238E27FC236}">
              <a16:creationId xmlns:a16="http://schemas.microsoft.com/office/drawing/2014/main" id="{2E5B2F56-1AFD-4AF3-B4B4-431CE87AA5D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28" name="Line 860">
          <a:extLst>
            <a:ext uri="{FF2B5EF4-FFF2-40B4-BE49-F238E27FC236}">
              <a16:creationId xmlns:a16="http://schemas.microsoft.com/office/drawing/2014/main" id="{45A1A1BD-8BE0-4E2E-939E-5A28D1FDB41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29" name="Line 861">
          <a:extLst>
            <a:ext uri="{FF2B5EF4-FFF2-40B4-BE49-F238E27FC236}">
              <a16:creationId xmlns:a16="http://schemas.microsoft.com/office/drawing/2014/main" id="{CDC799E9-D684-4513-96AF-C5CE81FF88C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30" name="Line 862">
          <a:extLst>
            <a:ext uri="{FF2B5EF4-FFF2-40B4-BE49-F238E27FC236}">
              <a16:creationId xmlns:a16="http://schemas.microsoft.com/office/drawing/2014/main" id="{0C0683D0-B874-4214-BD84-1A485A9FB21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31" name="Line 863">
          <a:extLst>
            <a:ext uri="{FF2B5EF4-FFF2-40B4-BE49-F238E27FC236}">
              <a16:creationId xmlns:a16="http://schemas.microsoft.com/office/drawing/2014/main" id="{22285EEB-E9F1-4CE9-9FE4-91BBED943D3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32" name="Line 864">
          <a:extLst>
            <a:ext uri="{FF2B5EF4-FFF2-40B4-BE49-F238E27FC236}">
              <a16:creationId xmlns:a16="http://schemas.microsoft.com/office/drawing/2014/main" id="{16379C59-2B53-41A9-B517-D328A28D160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33" name="Line 865">
          <a:extLst>
            <a:ext uri="{FF2B5EF4-FFF2-40B4-BE49-F238E27FC236}">
              <a16:creationId xmlns:a16="http://schemas.microsoft.com/office/drawing/2014/main" id="{77FC8A00-CE15-44C8-8174-3B20EBEE796F}"/>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34" name="Line 866">
          <a:extLst>
            <a:ext uri="{FF2B5EF4-FFF2-40B4-BE49-F238E27FC236}">
              <a16:creationId xmlns:a16="http://schemas.microsoft.com/office/drawing/2014/main" id="{70E2A849-C720-4298-8892-39699EB954F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35" name="Line 867">
          <a:extLst>
            <a:ext uri="{FF2B5EF4-FFF2-40B4-BE49-F238E27FC236}">
              <a16:creationId xmlns:a16="http://schemas.microsoft.com/office/drawing/2014/main" id="{83355A44-E1B4-4A06-A1C8-31AF28066B7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36" name="Line 868">
          <a:extLst>
            <a:ext uri="{FF2B5EF4-FFF2-40B4-BE49-F238E27FC236}">
              <a16:creationId xmlns:a16="http://schemas.microsoft.com/office/drawing/2014/main" id="{D1111629-41E6-40D4-8305-CAB1FAB012B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37" name="Line 869">
          <a:extLst>
            <a:ext uri="{FF2B5EF4-FFF2-40B4-BE49-F238E27FC236}">
              <a16:creationId xmlns:a16="http://schemas.microsoft.com/office/drawing/2014/main" id="{05AA10BD-01F9-45B9-B3DF-26ED2E549B9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38" name="Line 870">
          <a:extLst>
            <a:ext uri="{FF2B5EF4-FFF2-40B4-BE49-F238E27FC236}">
              <a16:creationId xmlns:a16="http://schemas.microsoft.com/office/drawing/2014/main" id="{638BD197-E004-4879-BF3D-E676F6E725E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39" name="Line 871">
          <a:extLst>
            <a:ext uri="{FF2B5EF4-FFF2-40B4-BE49-F238E27FC236}">
              <a16:creationId xmlns:a16="http://schemas.microsoft.com/office/drawing/2014/main" id="{C2EE9D97-8ABB-420D-B34B-1A54522D626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40" name="Line 872">
          <a:extLst>
            <a:ext uri="{FF2B5EF4-FFF2-40B4-BE49-F238E27FC236}">
              <a16:creationId xmlns:a16="http://schemas.microsoft.com/office/drawing/2014/main" id="{B60F1C68-3016-4221-9715-0EB9741E4C6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41" name="Line 873">
          <a:extLst>
            <a:ext uri="{FF2B5EF4-FFF2-40B4-BE49-F238E27FC236}">
              <a16:creationId xmlns:a16="http://schemas.microsoft.com/office/drawing/2014/main" id="{51AC9835-CA2C-4D0E-BAF0-D082924DD61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42" name="Line 874">
          <a:extLst>
            <a:ext uri="{FF2B5EF4-FFF2-40B4-BE49-F238E27FC236}">
              <a16:creationId xmlns:a16="http://schemas.microsoft.com/office/drawing/2014/main" id="{1EE6F284-7460-4971-9112-760CE1A12A9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43" name="Line 875">
          <a:extLst>
            <a:ext uri="{FF2B5EF4-FFF2-40B4-BE49-F238E27FC236}">
              <a16:creationId xmlns:a16="http://schemas.microsoft.com/office/drawing/2014/main" id="{CC108F0D-ABD2-4CB5-BBC8-B7C936FBFBE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44" name="Line 876">
          <a:extLst>
            <a:ext uri="{FF2B5EF4-FFF2-40B4-BE49-F238E27FC236}">
              <a16:creationId xmlns:a16="http://schemas.microsoft.com/office/drawing/2014/main" id="{1056A58F-9B60-4E1F-A741-562B2D01CE6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45" name="Line 877">
          <a:extLst>
            <a:ext uri="{FF2B5EF4-FFF2-40B4-BE49-F238E27FC236}">
              <a16:creationId xmlns:a16="http://schemas.microsoft.com/office/drawing/2014/main" id="{B96D2A48-D136-4DEF-B982-3DF6C96E467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46" name="Line 878">
          <a:extLst>
            <a:ext uri="{FF2B5EF4-FFF2-40B4-BE49-F238E27FC236}">
              <a16:creationId xmlns:a16="http://schemas.microsoft.com/office/drawing/2014/main" id="{63C2C3E4-9616-45B1-8EE3-F3D99CFDD855}"/>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47" name="Line 879">
          <a:extLst>
            <a:ext uri="{FF2B5EF4-FFF2-40B4-BE49-F238E27FC236}">
              <a16:creationId xmlns:a16="http://schemas.microsoft.com/office/drawing/2014/main" id="{3CAB2342-41C3-48EE-A107-D1670FB6137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48" name="Line 880">
          <a:extLst>
            <a:ext uri="{FF2B5EF4-FFF2-40B4-BE49-F238E27FC236}">
              <a16:creationId xmlns:a16="http://schemas.microsoft.com/office/drawing/2014/main" id="{3B9997FB-6BBD-451A-9C5D-520EE6174CB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49" name="Line 881">
          <a:extLst>
            <a:ext uri="{FF2B5EF4-FFF2-40B4-BE49-F238E27FC236}">
              <a16:creationId xmlns:a16="http://schemas.microsoft.com/office/drawing/2014/main" id="{34D4BC3E-4700-45A0-9195-C81386F78AF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50" name="Line 882">
          <a:extLst>
            <a:ext uri="{FF2B5EF4-FFF2-40B4-BE49-F238E27FC236}">
              <a16:creationId xmlns:a16="http://schemas.microsoft.com/office/drawing/2014/main" id="{3FAE7DEA-7CC6-4BC5-B63C-3CD4EDF5A1F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51" name="Line 883">
          <a:extLst>
            <a:ext uri="{FF2B5EF4-FFF2-40B4-BE49-F238E27FC236}">
              <a16:creationId xmlns:a16="http://schemas.microsoft.com/office/drawing/2014/main" id="{27A22657-9BA6-4205-A49C-C69FE0BA8F2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52" name="Line 884">
          <a:extLst>
            <a:ext uri="{FF2B5EF4-FFF2-40B4-BE49-F238E27FC236}">
              <a16:creationId xmlns:a16="http://schemas.microsoft.com/office/drawing/2014/main" id="{95186650-E991-4D01-80EF-E3C9DE17C00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53" name="Line 885">
          <a:extLst>
            <a:ext uri="{FF2B5EF4-FFF2-40B4-BE49-F238E27FC236}">
              <a16:creationId xmlns:a16="http://schemas.microsoft.com/office/drawing/2014/main" id="{C567DB21-482E-4248-9F95-79DB2CCA0886}"/>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54" name="Line 886">
          <a:extLst>
            <a:ext uri="{FF2B5EF4-FFF2-40B4-BE49-F238E27FC236}">
              <a16:creationId xmlns:a16="http://schemas.microsoft.com/office/drawing/2014/main" id="{3EB096C7-FCE4-412D-BE46-91B551F12670}"/>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55" name="Line 887">
          <a:extLst>
            <a:ext uri="{FF2B5EF4-FFF2-40B4-BE49-F238E27FC236}">
              <a16:creationId xmlns:a16="http://schemas.microsoft.com/office/drawing/2014/main" id="{39C68518-C187-4005-B154-CB1DDFF8ECF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56" name="Line 888">
          <a:extLst>
            <a:ext uri="{FF2B5EF4-FFF2-40B4-BE49-F238E27FC236}">
              <a16:creationId xmlns:a16="http://schemas.microsoft.com/office/drawing/2014/main" id="{4B390478-A607-4E1C-BBAB-526D3AFF451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57" name="Line 889">
          <a:extLst>
            <a:ext uri="{FF2B5EF4-FFF2-40B4-BE49-F238E27FC236}">
              <a16:creationId xmlns:a16="http://schemas.microsoft.com/office/drawing/2014/main" id="{3BFD55A7-3358-4840-BD38-F76642DDEC4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58" name="Line 890">
          <a:extLst>
            <a:ext uri="{FF2B5EF4-FFF2-40B4-BE49-F238E27FC236}">
              <a16:creationId xmlns:a16="http://schemas.microsoft.com/office/drawing/2014/main" id="{B40684A3-28C9-4BB1-A22E-B67A507419B4}"/>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59" name="Line 891">
          <a:extLst>
            <a:ext uri="{FF2B5EF4-FFF2-40B4-BE49-F238E27FC236}">
              <a16:creationId xmlns:a16="http://schemas.microsoft.com/office/drawing/2014/main" id="{5CA6265F-7EA9-4C88-9D4C-284BB13560A6}"/>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60" name="Line 892">
          <a:extLst>
            <a:ext uri="{FF2B5EF4-FFF2-40B4-BE49-F238E27FC236}">
              <a16:creationId xmlns:a16="http://schemas.microsoft.com/office/drawing/2014/main" id="{45FCDD3F-1D3E-4657-9D92-596A549FAF43}"/>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61" name="Line 893">
          <a:extLst>
            <a:ext uri="{FF2B5EF4-FFF2-40B4-BE49-F238E27FC236}">
              <a16:creationId xmlns:a16="http://schemas.microsoft.com/office/drawing/2014/main" id="{D2B67E62-9E8B-4662-A0D7-7A9E60F8374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62" name="Line 894">
          <a:extLst>
            <a:ext uri="{FF2B5EF4-FFF2-40B4-BE49-F238E27FC236}">
              <a16:creationId xmlns:a16="http://schemas.microsoft.com/office/drawing/2014/main" id="{1A8D94D3-708B-40BB-A075-56A1BBDB050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63" name="Line 895">
          <a:extLst>
            <a:ext uri="{FF2B5EF4-FFF2-40B4-BE49-F238E27FC236}">
              <a16:creationId xmlns:a16="http://schemas.microsoft.com/office/drawing/2014/main" id="{3B21F2AC-0C14-420A-BFB1-9D4A710EE73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64" name="Line 896">
          <a:extLst>
            <a:ext uri="{FF2B5EF4-FFF2-40B4-BE49-F238E27FC236}">
              <a16:creationId xmlns:a16="http://schemas.microsoft.com/office/drawing/2014/main" id="{2A108165-57E6-40F4-B01C-5EAD7FAB47B7}"/>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65" name="Line 897">
          <a:extLst>
            <a:ext uri="{FF2B5EF4-FFF2-40B4-BE49-F238E27FC236}">
              <a16:creationId xmlns:a16="http://schemas.microsoft.com/office/drawing/2014/main" id="{CB1A4482-C64D-4868-8FAF-EC395C79991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66" name="Line 898">
          <a:extLst>
            <a:ext uri="{FF2B5EF4-FFF2-40B4-BE49-F238E27FC236}">
              <a16:creationId xmlns:a16="http://schemas.microsoft.com/office/drawing/2014/main" id="{DD59C500-35F6-4000-B40E-DD6E607875D2}"/>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67" name="Line 899">
          <a:extLst>
            <a:ext uri="{FF2B5EF4-FFF2-40B4-BE49-F238E27FC236}">
              <a16:creationId xmlns:a16="http://schemas.microsoft.com/office/drawing/2014/main" id="{EA23C356-0052-4F85-913E-97AEC3F98835}"/>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68" name="Line 900">
          <a:extLst>
            <a:ext uri="{FF2B5EF4-FFF2-40B4-BE49-F238E27FC236}">
              <a16:creationId xmlns:a16="http://schemas.microsoft.com/office/drawing/2014/main" id="{756A0AB8-5F1C-4CD6-9927-909F018B354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69" name="Line 901">
          <a:extLst>
            <a:ext uri="{FF2B5EF4-FFF2-40B4-BE49-F238E27FC236}">
              <a16:creationId xmlns:a16="http://schemas.microsoft.com/office/drawing/2014/main" id="{AC100394-372C-4041-A0AB-948A81237F20}"/>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0" name="Line 902">
          <a:extLst>
            <a:ext uri="{FF2B5EF4-FFF2-40B4-BE49-F238E27FC236}">
              <a16:creationId xmlns:a16="http://schemas.microsoft.com/office/drawing/2014/main" id="{B1463CB2-6EA3-48F5-8E06-B0CCBA261AD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1" name="Line 903">
          <a:extLst>
            <a:ext uri="{FF2B5EF4-FFF2-40B4-BE49-F238E27FC236}">
              <a16:creationId xmlns:a16="http://schemas.microsoft.com/office/drawing/2014/main" id="{45B82250-5F10-43D3-B373-7A98FF67B51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2" name="Line 904">
          <a:extLst>
            <a:ext uri="{FF2B5EF4-FFF2-40B4-BE49-F238E27FC236}">
              <a16:creationId xmlns:a16="http://schemas.microsoft.com/office/drawing/2014/main" id="{C945F658-3CC4-4111-A2A3-339FC8E0C8D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3" name="Line 905">
          <a:extLst>
            <a:ext uri="{FF2B5EF4-FFF2-40B4-BE49-F238E27FC236}">
              <a16:creationId xmlns:a16="http://schemas.microsoft.com/office/drawing/2014/main" id="{9B383EF5-10D5-47A2-8942-5F9C166D8E8D}"/>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74" name="Line 906">
          <a:extLst>
            <a:ext uri="{FF2B5EF4-FFF2-40B4-BE49-F238E27FC236}">
              <a16:creationId xmlns:a16="http://schemas.microsoft.com/office/drawing/2014/main" id="{96E1E50F-8553-4155-8F92-DFF9DC79F048}"/>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75" name="Line 907">
          <a:extLst>
            <a:ext uri="{FF2B5EF4-FFF2-40B4-BE49-F238E27FC236}">
              <a16:creationId xmlns:a16="http://schemas.microsoft.com/office/drawing/2014/main" id="{DC3FB2FE-CB09-40BE-8586-95C5912B64A9}"/>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6" name="Line 908">
          <a:extLst>
            <a:ext uri="{FF2B5EF4-FFF2-40B4-BE49-F238E27FC236}">
              <a16:creationId xmlns:a16="http://schemas.microsoft.com/office/drawing/2014/main" id="{832187AB-A0E6-48F5-99A2-E177635A411F}"/>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7" name="Line 909">
          <a:extLst>
            <a:ext uri="{FF2B5EF4-FFF2-40B4-BE49-F238E27FC236}">
              <a16:creationId xmlns:a16="http://schemas.microsoft.com/office/drawing/2014/main" id="{5FB26E31-5209-4991-A925-AB70D50D766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8" name="Line 910">
          <a:extLst>
            <a:ext uri="{FF2B5EF4-FFF2-40B4-BE49-F238E27FC236}">
              <a16:creationId xmlns:a16="http://schemas.microsoft.com/office/drawing/2014/main" id="{4E05E0EB-3211-41CF-B265-64AC1363E5BC}"/>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79" name="Line 911">
          <a:extLst>
            <a:ext uri="{FF2B5EF4-FFF2-40B4-BE49-F238E27FC236}">
              <a16:creationId xmlns:a16="http://schemas.microsoft.com/office/drawing/2014/main" id="{C990144F-8FC2-4920-8F17-8ACB592477AA}"/>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80" name="Line 912">
          <a:extLst>
            <a:ext uri="{FF2B5EF4-FFF2-40B4-BE49-F238E27FC236}">
              <a16:creationId xmlns:a16="http://schemas.microsoft.com/office/drawing/2014/main" id="{A1A7D2EF-7AFD-4458-A400-F2884E4CB36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81" name="Line 913">
          <a:extLst>
            <a:ext uri="{FF2B5EF4-FFF2-40B4-BE49-F238E27FC236}">
              <a16:creationId xmlns:a16="http://schemas.microsoft.com/office/drawing/2014/main" id="{00FCD1A4-98C7-4006-B8AD-AF6B73768FA4}"/>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82" name="Line 914">
          <a:extLst>
            <a:ext uri="{FF2B5EF4-FFF2-40B4-BE49-F238E27FC236}">
              <a16:creationId xmlns:a16="http://schemas.microsoft.com/office/drawing/2014/main" id="{1CA92434-B3B2-47E4-B542-FC1D203D130B}"/>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83" name="Line 915">
          <a:extLst>
            <a:ext uri="{FF2B5EF4-FFF2-40B4-BE49-F238E27FC236}">
              <a16:creationId xmlns:a16="http://schemas.microsoft.com/office/drawing/2014/main" id="{3D10D55D-5CF5-4747-B9BF-DB9591E85F38}"/>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84" name="Line 916">
          <a:extLst>
            <a:ext uri="{FF2B5EF4-FFF2-40B4-BE49-F238E27FC236}">
              <a16:creationId xmlns:a16="http://schemas.microsoft.com/office/drawing/2014/main" id="{F502ECDE-31BA-41C5-A49E-2E77D359062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85" name="Line 917">
          <a:extLst>
            <a:ext uri="{FF2B5EF4-FFF2-40B4-BE49-F238E27FC236}">
              <a16:creationId xmlns:a16="http://schemas.microsoft.com/office/drawing/2014/main" id="{30D99198-C598-4A51-A972-C4D4E3D104C1}"/>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86" name="Line 918">
          <a:extLst>
            <a:ext uri="{FF2B5EF4-FFF2-40B4-BE49-F238E27FC236}">
              <a16:creationId xmlns:a16="http://schemas.microsoft.com/office/drawing/2014/main" id="{8C8DAE2E-3F2F-4EE1-9C62-F50F9092E9A9}"/>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87" name="Line 919">
          <a:extLst>
            <a:ext uri="{FF2B5EF4-FFF2-40B4-BE49-F238E27FC236}">
              <a16:creationId xmlns:a16="http://schemas.microsoft.com/office/drawing/2014/main" id="{A8C966BD-C210-42C2-BD1C-D7E4C47C0B9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88" name="Line 920">
          <a:extLst>
            <a:ext uri="{FF2B5EF4-FFF2-40B4-BE49-F238E27FC236}">
              <a16:creationId xmlns:a16="http://schemas.microsoft.com/office/drawing/2014/main" id="{41A3F194-A77F-444C-8EC3-85FBC6F015ED}"/>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89" name="Line 921">
          <a:extLst>
            <a:ext uri="{FF2B5EF4-FFF2-40B4-BE49-F238E27FC236}">
              <a16:creationId xmlns:a16="http://schemas.microsoft.com/office/drawing/2014/main" id="{24CD1008-4F6D-4794-BAD3-0A02C7F2867B}"/>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90" name="Line 922">
          <a:extLst>
            <a:ext uri="{FF2B5EF4-FFF2-40B4-BE49-F238E27FC236}">
              <a16:creationId xmlns:a16="http://schemas.microsoft.com/office/drawing/2014/main" id="{73A123A5-A994-42F1-9FB3-EA3743382181}"/>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91" name="Line 923">
          <a:extLst>
            <a:ext uri="{FF2B5EF4-FFF2-40B4-BE49-F238E27FC236}">
              <a16:creationId xmlns:a16="http://schemas.microsoft.com/office/drawing/2014/main" id="{31121613-DF60-4528-A5C9-48A3B46A7CC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92" name="Line 924">
          <a:extLst>
            <a:ext uri="{FF2B5EF4-FFF2-40B4-BE49-F238E27FC236}">
              <a16:creationId xmlns:a16="http://schemas.microsoft.com/office/drawing/2014/main" id="{A1B00780-E539-4110-B1DE-0E61A5B708DC}"/>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52</xdr:row>
      <xdr:rowOff>0</xdr:rowOff>
    </xdr:from>
    <xdr:to>
      <xdr:col>8</xdr:col>
      <xdr:colOff>9525</xdr:colOff>
      <xdr:row>52</xdr:row>
      <xdr:rowOff>0</xdr:rowOff>
    </xdr:to>
    <xdr:sp macro="" textlink="">
      <xdr:nvSpPr>
        <xdr:cNvPr id="979293" name="Line 925">
          <a:extLst>
            <a:ext uri="{FF2B5EF4-FFF2-40B4-BE49-F238E27FC236}">
              <a16:creationId xmlns:a16="http://schemas.microsoft.com/office/drawing/2014/main" id="{37275096-96A6-4218-AC50-411C1CB357BE}"/>
            </a:ext>
          </a:extLst>
        </xdr:cNvPr>
        <xdr:cNvSpPr>
          <a:spLocks noChangeShapeType="1"/>
        </xdr:cNvSpPr>
      </xdr:nvSpPr>
      <xdr:spPr bwMode="auto">
        <a:xfrm>
          <a:off x="4391025" y="99822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94" name="Line 926">
          <a:extLst>
            <a:ext uri="{FF2B5EF4-FFF2-40B4-BE49-F238E27FC236}">
              <a16:creationId xmlns:a16="http://schemas.microsoft.com/office/drawing/2014/main" id="{E899B697-6563-4926-A38D-FD285D09050E}"/>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52</xdr:row>
      <xdr:rowOff>0</xdr:rowOff>
    </xdr:from>
    <xdr:to>
      <xdr:col>17</xdr:col>
      <xdr:colOff>9525</xdr:colOff>
      <xdr:row>52</xdr:row>
      <xdr:rowOff>0</xdr:rowOff>
    </xdr:to>
    <xdr:sp macro="" textlink="">
      <xdr:nvSpPr>
        <xdr:cNvPr id="979295" name="Line 927">
          <a:extLst>
            <a:ext uri="{FF2B5EF4-FFF2-40B4-BE49-F238E27FC236}">
              <a16:creationId xmlns:a16="http://schemas.microsoft.com/office/drawing/2014/main" id="{19B9856E-C7C4-4D44-A1AD-3A0E26CBACF7}"/>
            </a:ext>
          </a:extLst>
        </xdr:cNvPr>
        <xdr:cNvSpPr>
          <a:spLocks noChangeShapeType="1"/>
        </xdr:cNvSpPr>
      </xdr:nvSpPr>
      <xdr:spPr bwMode="auto">
        <a:xfrm>
          <a:off x="10048875" y="998220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296" name="Line 174">
          <a:extLst>
            <a:ext uri="{FF2B5EF4-FFF2-40B4-BE49-F238E27FC236}">
              <a16:creationId xmlns:a16="http://schemas.microsoft.com/office/drawing/2014/main" id="{79FEF138-F863-4DEB-A894-16A32DCF7C78}"/>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297" name="Line 175">
          <a:extLst>
            <a:ext uri="{FF2B5EF4-FFF2-40B4-BE49-F238E27FC236}">
              <a16:creationId xmlns:a16="http://schemas.microsoft.com/office/drawing/2014/main" id="{A901419C-E41F-4404-AB2F-66122DF61175}"/>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298" name="Line 176">
          <a:extLst>
            <a:ext uri="{FF2B5EF4-FFF2-40B4-BE49-F238E27FC236}">
              <a16:creationId xmlns:a16="http://schemas.microsoft.com/office/drawing/2014/main" id="{C291A169-6D50-4834-AF94-9173BA86877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299" name="Line 177">
          <a:extLst>
            <a:ext uri="{FF2B5EF4-FFF2-40B4-BE49-F238E27FC236}">
              <a16:creationId xmlns:a16="http://schemas.microsoft.com/office/drawing/2014/main" id="{78ABDA36-4145-4606-948C-C50D95B5065D}"/>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00" name="Line 178">
          <a:extLst>
            <a:ext uri="{FF2B5EF4-FFF2-40B4-BE49-F238E27FC236}">
              <a16:creationId xmlns:a16="http://schemas.microsoft.com/office/drawing/2014/main" id="{A9B66B9A-EA13-44C2-916F-79C005E981B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01" name="Line 193">
          <a:extLst>
            <a:ext uri="{FF2B5EF4-FFF2-40B4-BE49-F238E27FC236}">
              <a16:creationId xmlns:a16="http://schemas.microsoft.com/office/drawing/2014/main" id="{54E39C4D-9027-4FB3-BDB6-78C675A42F94}"/>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02" name="Line 194">
          <a:extLst>
            <a:ext uri="{FF2B5EF4-FFF2-40B4-BE49-F238E27FC236}">
              <a16:creationId xmlns:a16="http://schemas.microsoft.com/office/drawing/2014/main" id="{0D2C92E1-B837-48DF-B8C3-9186FF0C454A}"/>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03" name="Line 195">
          <a:extLst>
            <a:ext uri="{FF2B5EF4-FFF2-40B4-BE49-F238E27FC236}">
              <a16:creationId xmlns:a16="http://schemas.microsoft.com/office/drawing/2014/main" id="{118D373C-0947-42DC-9950-F48184FB760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04" name="Line 196">
          <a:extLst>
            <a:ext uri="{FF2B5EF4-FFF2-40B4-BE49-F238E27FC236}">
              <a16:creationId xmlns:a16="http://schemas.microsoft.com/office/drawing/2014/main" id="{A2FA9DCF-511D-4E7C-BC12-02A879F6C3B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305" name="Line 197">
          <a:extLst>
            <a:ext uri="{FF2B5EF4-FFF2-40B4-BE49-F238E27FC236}">
              <a16:creationId xmlns:a16="http://schemas.microsoft.com/office/drawing/2014/main" id="{5527BCD2-7C52-497D-B661-7F311E402CDB}"/>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306" name="Line 198">
          <a:extLst>
            <a:ext uri="{FF2B5EF4-FFF2-40B4-BE49-F238E27FC236}">
              <a16:creationId xmlns:a16="http://schemas.microsoft.com/office/drawing/2014/main" id="{7B710A95-D9D1-48C7-B061-A2E8B7F70FB1}"/>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07" name="Line 199">
          <a:extLst>
            <a:ext uri="{FF2B5EF4-FFF2-40B4-BE49-F238E27FC236}">
              <a16:creationId xmlns:a16="http://schemas.microsoft.com/office/drawing/2014/main" id="{98603DCE-235A-4705-A9BD-8BD5D9DA8FE1}"/>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08" name="Line 200">
          <a:extLst>
            <a:ext uri="{FF2B5EF4-FFF2-40B4-BE49-F238E27FC236}">
              <a16:creationId xmlns:a16="http://schemas.microsoft.com/office/drawing/2014/main" id="{2808D011-50AE-4DBD-AE66-4A5740F72C75}"/>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09" name="Line 210">
          <a:extLst>
            <a:ext uri="{FF2B5EF4-FFF2-40B4-BE49-F238E27FC236}">
              <a16:creationId xmlns:a16="http://schemas.microsoft.com/office/drawing/2014/main" id="{BC905D71-9E53-4DE4-869F-C9BB7AA413DE}"/>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10" name="Line 211">
          <a:extLst>
            <a:ext uri="{FF2B5EF4-FFF2-40B4-BE49-F238E27FC236}">
              <a16:creationId xmlns:a16="http://schemas.microsoft.com/office/drawing/2014/main" id="{6E80F4B8-41FC-4B49-9E41-76346316BD2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11" name="Line 212">
          <a:extLst>
            <a:ext uri="{FF2B5EF4-FFF2-40B4-BE49-F238E27FC236}">
              <a16:creationId xmlns:a16="http://schemas.microsoft.com/office/drawing/2014/main" id="{3E9F52C8-BB60-44DF-93CE-0DFD623DEB2B}"/>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12" name="Line 223">
          <a:extLst>
            <a:ext uri="{FF2B5EF4-FFF2-40B4-BE49-F238E27FC236}">
              <a16:creationId xmlns:a16="http://schemas.microsoft.com/office/drawing/2014/main" id="{56F14D43-4CA8-4E62-A65D-72FC86B4DFE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13" name="Line 224">
          <a:extLst>
            <a:ext uri="{FF2B5EF4-FFF2-40B4-BE49-F238E27FC236}">
              <a16:creationId xmlns:a16="http://schemas.microsoft.com/office/drawing/2014/main" id="{2AFACA80-577A-4E37-9704-000BC0BD82E4}"/>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14" name="Line 225">
          <a:extLst>
            <a:ext uri="{FF2B5EF4-FFF2-40B4-BE49-F238E27FC236}">
              <a16:creationId xmlns:a16="http://schemas.microsoft.com/office/drawing/2014/main" id="{6A5030CA-3EBE-44FC-99C1-874ABB33EAF6}"/>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15" name="Line 226">
          <a:extLst>
            <a:ext uri="{FF2B5EF4-FFF2-40B4-BE49-F238E27FC236}">
              <a16:creationId xmlns:a16="http://schemas.microsoft.com/office/drawing/2014/main" id="{367023F1-3BFB-4F30-B940-1204EAC1191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16" name="Line 227">
          <a:extLst>
            <a:ext uri="{FF2B5EF4-FFF2-40B4-BE49-F238E27FC236}">
              <a16:creationId xmlns:a16="http://schemas.microsoft.com/office/drawing/2014/main" id="{16D19ACE-063E-40A9-9ABE-386778E9B420}"/>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317" name="Line 238">
          <a:extLst>
            <a:ext uri="{FF2B5EF4-FFF2-40B4-BE49-F238E27FC236}">
              <a16:creationId xmlns:a16="http://schemas.microsoft.com/office/drawing/2014/main" id="{4626D54C-5DD0-4637-A043-283BC0524015}"/>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18" name="Line 239">
          <a:extLst>
            <a:ext uri="{FF2B5EF4-FFF2-40B4-BE49-F238E27FC236}">
              <a16:creationId xmlns:a16="http://schemas.microsoft.com/office/drawing/2014/main" id="{A6CC4A62-CCCC-421E-970E-8F10A7F33674}"/>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19" name="Line 240">
          <a:extLst>
            <a:ext uri="{FF2B5EF4-FFF2-40B4-BE49-F238E27FC236}">
              <a16:creationId xmlns:a16="http://schemas.microsoft.com/office/drawing/2014/main" id="{0D856C91-FC1A-4B15-B8E6-128F1E5D547F}"/>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20" name="Line 241">
          <a:extLst>
            <a:ext uri="{FF2B5EF4-FFF2-40B4-BE49-F238E27FC236}">
              <a16:creationId xmlns:a16="http://schemas.microsoft.com/office/drawing/2014/main" id="{7B8DA092-1B7F-43A7-AD02-0BA790BE439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321" name="Line 242">
          <a:extLst>
            <a:ext uri="{FF2B5EF4-FFF2-40B4-BE49-F238E27FC236}">
              <a16:creationId xmlns:a16="http://schemas.microsoft.com/office/drawing/2014/main" id="{0CC182F2-F4AB-4969-AC83-DE6B28666A1C}"/>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22" name="Line 243">
          <a:extLst>
            <a:ext uri="{FF2B5EF4-FFF2-40B4-BE49-F238E27FC236}">
              <a16:creationId xmlns:a16="http://schemas.microsoft.com/office/drawing/2014/main" id="{69FCA634-CC33-4F10-B2F4-B50CDBF7611D}"/>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23" name="Line 244">
          <a:extLst>
            <a:ext uri="{FF2B5EF4-FFF2-40B4-BE49-F238E27FC236}">
              <a16:creationId xmlns:a16="http://schemas.microsoft.com/office/drawing/2014/main" id="{E676CFB4-678A-4198-BA6C-F5F1F721A4E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324" name="Line 251">
          <a:extLst>
            <a:ext uri="{FF2B5EF4-FFF2-40B4-BE49-F238E27FC236}">
              <a16:creationId xmlns:a16="http://schemas.microsoft.com/office/drawing/2014/main" id="{1A8F4706-CB8D-4CD8-8471-A2DF82670041}"/>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325" name="Line 252">
          <a:extLst>
            <a:ext uri="{FF2B5EF4-FFF2-40B4-BE49-F238E27FC236}">
              <a16:creationId xmlns:a16="http://schemas.microsoft.com/office/drawing/2014/main" id="{A7BF2336-51A3-46AF-A6CA-4E0BA3BA178F}"/>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326" name="Line 253">
          <a:extLst>
            <a:ext uri="{FF2B5EF4-FFF2-40B4-BE49-F238E27FC236}">
              <a16:creationId xmlns:a16="http://schemas.microsoft.com/office/drawing/2014/main" id="{505F5011-373A-47EF-8418-6A227F5BE76A}"/>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27" name="Line 269">
          <a:extLst>
            <a:ext uri="{FF2B5EF4-FFF2-40B4-BE49-F238E27FC236}">
              <a16:creationId xmlns:a16="http://schemas.microsoft.com/office/drawing/2014/main" id="{BD28FA3F-7A30-41BB-9AB2-1A75C2A3E11C}"/>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28" name="Line 270">
          <a:extLst>
            <a:ext uri="{FF2B5EF4-FFF2-40B4-BE49-F238E27FC236}">
              <a16:creationId xmlns:a16="http://schemas.microsoft.com/office/drawing/2014/main" id="{7CD2D156-C1F8-4D8F-AA5D-494A3980B204}"/>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29" name="Line 271">
          <a:extLst>
            <a:ext uri="{FF2B5EF4-FFF2-40B4-BE49-F238E27FC236}">
              <a16:creationId xmlns:a16="http://schemas.microsoft.com/office/drawing/2014/main" id="{AE33F7EC-0816-47CB-BA2A-C85C9ADEFD31}"/>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30" name="Line 272">
          <a:extLst>
            <a:ext uri="{FF2B5EF4-FFF2-40B4-BE49-F238E27FC236}">
              <a16:creationId xmlns:a16="http://schemas.microsoft.com/office/drawing/2014/main" id="{D52C0FFB-32E2-4760-A8ED-162356A158A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31" name="Line 273">
          <a:extLst>
            <a:ext uri="{FF2B5EF4-FFF2-40B4-BE49-F238E27FC236}">
              <a16:creationId xmlns:a16="http://schemas.microsoft.com/office/drawing/2014/main" id="{E20DDEAA-0C86-47F1-B494-FA3C0412E938}"/>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332" name="Line 286">
          <a:extLst>
            <a:ext uri="{FF2B5EF4-FFF2-40B4-BE49-F238E27FC236}">
              <a16:creationId xmlns:a16="http://schemas.microsoft.com/office/drawing/2014/main" id="{08C5A13C-7304-4864-8985-B67799205786}"/>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33" name="Line 287">
          <a:extLst>
            <a:ext uri="{FF2B5EF4-FFF2-40B4-BE49-F238E27FC236}">
              <a16:creationId xmlns:a16="http://schemas.microsoft.com/office/drawing/2014/main" id="{F522DAC9-598D-4620-AC45-1460CF280A0C}"/>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34" name="Line 288">
          <a:extLst>
            <a:ext uri="{FF2B5EF4-FFF2-40B4-BE49-F238E27FC236}">
              <a16:creationId xmlns:a16="http://schemas.microsoft.com/office/drawing/2014/main" id="{DC956B0C-6541-4CCB-82E2-E5AAFC5CDF0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35" name="Line 289">
          <a:extLst>
            <a:ext uri="{FF2B5EF4-FFF2-40B4-BE49-F238E27FC236}">
              <a16:creationId xmlns:a16="http://schemas.microsoft.com/office/drawing/2014/main" id="{85357590-2195-4AF9-B7A5-3484C6E00D7E}"/>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336" name="Line 290">
          <a:extLst>
            <a:ext uri="{FF2B5EF4-FFF2-40B4-BE49-F238E27FC236}">
              <a16:creationId xmlns:a16="http://schemas.microsoft.com/office/drawing/2014/main" id="{1C3DFC80-E191-402F-ACC6-A1B7D16298A0}"/>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37" name="Line 291">
          <a:extLst>
            <a:ext uri="{FF2B5EF4-FFF2-40B4-BE49-F238E27FC236}">
              <a16:creationId xmlns:a16="http://schemas.microsoft.com/office/drawing/2014/main" id="{0E7DB5A7-1820-4DF4-B46F-7DED044CFC29}"/>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38" name="Line 292">
          <a:extLst>
            <a:ext uri="{FF2B5EF4-FFF2-40B4-BE49-F238E27FC236}">
              <a16:creationId xmlns:a16="http://schemas.microsoft.com/office/drawing/2014/main" id="{15D5743A-EC4E-4C2C-A9EE-EE3AC83BE03D}"/>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339" name="Line 174">
          <a:extLst>
            <a:ext uri="{FF2B5EF4-FFF2-40B4-BE49-F238E27FC236}">
              <a16:creationId xmlns:a16="http://schemas.microsoft.com/office/drawing/2014/main" id="{F39B17AF-24C8-458A-A367-1EBBD953C2A9}"/>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340" name="Line 175">
          <a:extLst>
            <a:ext uri="{FF2B5EF4-FFF2-40B4-BE49-F238E27FC236}">
              <a16:creationId xmlns:a16="http://schemas.microsoft.com/office/drawing/2014/main" id="{8A76D0C4-ACE5-42F0-98A9-5695E33C72E0}"/>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41" name="Line 176">
          <a:extLst>
            <a:ext uri="{FF2B5EF4-FFF2-40B4-BE49-F238E27FC236}">
              <a16:creationId xmlns:a16="http://schemas.microsoft.com/office/drawing/2014/main" id="{76C078E7-1A62-4DF5-B49D-3144F12E77EE}"/>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342" name="Line 177">
          <a:extLst>
            <a:ext uri="{FF2B5EF4-FFF2-40B4-BE49-F238E27FC236}">
              <a16:creationId xmlns:a16="http://schemas.microsoft.com/office/drawing/2014/main" id="{731E60E8-DFAA-469A-B058-33EBB5D43D63}"/>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43" name="Line 178">
          <a:extLst>
            <a:ext uri="{FF2B5EF4-FFF2-40B4-BE49-F238E27FC236}">
              <a16:creationId xmlns:a16="http://schemas.microsoft.com/office/drawing/2014/main" id="{D346148C-AEA3-44F2-AAAF-7B1EB7A7EF10}"/>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44" name="Line 193">
          <a:extLst>
            <a:ext uri="{FF2B5EF4-FFF2-40B4-BE49-F238E27FC236}">
              <a16:creationId xmlns:a16="http://schemas.microsoft.com/office/drawing/2014/main" id="{1D8BDFCD-E637-460F-BF56-08BB3929A5AC}"/>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45" name="Line 194">
          <a:extLst>
            <a:ext uri="{FF2B5EF4-FFF2-40B4-BE49-F238E27FC236}">
              <a16:creationId xmlns:a16="http://schemas.microsoft.com/office/drawing/2014/main" id="{D52826F1-496C-45AD-BEE7-17ED780C6A74}"/>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46" name="Line 195">
          <a:extLst>
            <a:ext uri="{FF2B5EF4-FFF2-40B4-BE49-F238E27FC236}">
              <a16:creationId xmlns:a16="http://schemas.microsoft.com/office/drawing/2014/main" id="{F51C2612-01E4-4241-8128-BD863852AABE}"/>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47" name="Line 196">
          <a:extLst>
            <a:ext uri="{FF2B5EF4-FFF2-40B4-BE49-F238E27FC236}">
              <a16:creationId xmlns:a16="http://schemas.microsoft.com/office/drawing/2014/main" id="{05335F4E-4C06-4892-A1EF-A0632BFC262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348" name="Line 197">
          <a:extLst>
            <a:ext uri="{FF2B5EF4-FFF2-40B4-BE49-F238E27FC236}">
              <a16:creationId xmlns:a16="http://schemas.microsoft.com/office/drawing/2014/main" id="{0E0B6448-A156-498E-B1F1-211B1B6898CF}"/>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349" name="Line 198">
          <a:extLst>
            <a:ext uri="{FF2B5EF4-FFF2-40B4-BE49-F238E27FC236}">
              <a16:creationId xmlns:a16="http://schemas.microsoft.com/office/drawing/2014/main" id="{F2FB6B1C-0332-43E8-A792-193CF5CB9D4D}"/>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50" name="Line 199">
          <a:extLst>
            <a:ext uri="{FF2B5EF4-FFF2-40B4-BE49-F238E27FC236}">
              <a16:creationId xmlns:a16="http://schemas.microsoft.com/office/drawing/2014/main" id="{CA81A2E7-74AC-4DD0-B99D-A6944DC746B3}"/>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51" name="Line 200">
          <a:extLst>
            <a:ext uri="{FF2B5EF4-FFF2-40B4-BE49-F238E27FC236}">
              <a16:creationId xmlns:a16="http://schemas.microsoft.com/office/drawing/2014/main" id="{C682EDD8-8395-4B26-8F11-4ED0BCBDEBB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352" name="Line 210">
          <a:extLst>
            <a:ext uri="{FF2B5EF4-FFF2-40B4-BE49-F238E27FC236}">
              <a16:creationId xmlns:a16="http://schemas.microsoft.com/office/drawing/2014/main" id="{01488A8D-348B-48E1-BF2C-838561D32A7E}"/>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353" name="Line 211">
          <a:extLst>
            <a:ext uri="{FF2B5EF4-FFF2-40B4-BE49-F238E27FC236}">
              <a16:creationId xmlns:a16="http://schemas.microsoft.com/office/drawing/2014/main" id="{446B0ED2-7EF4-449F-B5DA-4DA7FC349B42}"/>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54" name="Line 212">
          <a:extLst>
            <a:ext uri="{FF2B5EF4-FFF2-40B4-BE49-F238E27FC236}">
              <a16:creationId xmlns:a16="http://schemas.microsoft.com/office/drawing/2014/main" id="{31391010-4F2A-436B-A813-6D57BA40BF95}"/>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355" name="Line 223">
          <a:extLst>
            <a:ext uri="{FF2B5EF4-FFF2-40B4-BE49-F238E27FC236}">
              <a16:creationId xmlns:a16="http://schemas.microsoft.com/office/drawing/2014/main" id="{2CD536AA-1935-4C52-A6A8-C3CC1BB7C41B}"/>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56" name="Line 224">
          <a:extLst>
            <a:ext uri="{FF2B5EF4-FFF2-40B4-BE49-F238E27FC236}">
              <a16:creationId xmlns:a16="http://schemas.microsoft.com/office/drawing/2014/main" id="{2689094A-3BA6-4278-BFD5-F8C2D390AE8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57" name="Line 225">
          <a:extLst>
            <a:ext uri="{FF2B5EF4-FFF2-40B4-BE49-F238E27FC236}">
              <a16:creationId xmlns:a16="http://schemas.microsoft.com/office/drawing/2014/main" id="{FC65EAB9-A3F3-4E4D-BCC3-65748D119B9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358" name="Line 226">
          <a:extLst>
            <a:ext uri="{FF2B5EF4-FFF2-40B4-BE49-F238E27FC236}">
              <a16:creationId xmlns:a16="http://schemas.microsoft.com/office/drawing/2014/main" id="{E3F6A2F0-ED77-4E1F-B411-47DA66C6DB27}"/>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59" name="Line 227">
          <a:extLst>
            <a:ext uri="{FF2B5EF4-FFF2-40B4-BE49-F238E27FC236}">
              <a16:creationId xmlns:a16="http://schemas.microsoft.com/office/drawing/2014/main" id="{F43E99D0-16DF-43D0-B694-85002B9938B5}"/>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360" name="Line 238">
          <a:extLst>
            <a:ext uri="{FF2B5EF4-FFF2-40B4-BE49-F238E27FC236}">
              <a16:creationId xmlns:a16="http://schemas.microsoft.com/office/drawing/2014/main" id="{C5336CB1-E46B-4BB5-9B04-DEBE385DA684}"/>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61" name="Line 239">
          <a:extLst>
            <a:ext uri="{FF2B5EF4-FFF2-40B4-BE49-F238E27FC236}">
              <a16:creationId xmlns:a16="http://schemas.microsoft.com/office/drawing/2014/main" id="{B307D20D-0DBE-4547-A2C7-DA5D1858094F}"/>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62" name="Line 240">
          <a:extLst>
            <a:ext uri="{FF2B5EF4-FFF2-40B4-BE49-F238E27FC236}">
              <a16:creationId xmlns:a16="http://schemas.microsoft.com/office/drawing/2014/main" id="{B791B8CD-C774-42EB-9288-EBE8EA106F08}"/>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63" name="Line 241">
          <a:extLst>
            <a:ext uri="{FF2B5EF4-FFF2-40B4-BE49-F238E27FC236}">
              <a16:creationId xmlns:a16="http://schemas.microsoft.com/office/drawing/2014/main" id="{2FC79792-0544-44A3-B077-79ECCD92F63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364" name="Line 242">
          <a:extLst>
            <a:ext uri="{FF2B5EF4-FFF2-40B4-BE49-F238E27FC236}">
              <a16:creationId xmlns:a16="http://schemas.microsoft.com/office/drawing/2014/main" id="{9654D6A2-7193-41A1-AD7E-9A2146BB7EF8}"/>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65" name="Line 243">
          <a:extLst>
            <a:ext uri="{FF2B5EF4-FFF2-40B4-BE49-F238E27FC236}">
              <a16:creationId xmlns:a16="http://schemas.microsoft.com/office/drawing/2014/main" id="{6A939133-08DB-4255-B2B0-B5E40984199E}"/>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66" name="Line 244">
          <a:extLst>
            <a:ext uri="{FF2B5EF4-FFF2-40B4-BE49-F238E27FC236}">
              <a16:creationId xmlns:a16="http://schemas.microsoft.com/office/drawing/2014/main" id="{DEA97806-8F47-4307-942D-B0AF0A6FDC40}"/>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367" name="Line 251">
          <a:extLst>
            <a:ext uri="{FF2B5EF4-FFF2-40B4-BE49-F238E27FC236}">
              <a16:creationId xmlns:a16="http://schemas.microsoft.com/office/drawing/2014/main" id="{D4E42FE2-B634-49AE-8516-D2FF8C9DB376}"/>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368" name="Line 252">
          <a:extLst>
            <a:ext uri="{FF2B5EF4-FFF2-40B4-BE49-F238E27FC236}">
              <a16:creationId xmlns:a16="http://schemas.microsoft.com/office/drawing/2014/main" id="{27CE418F-7FB5-48E3-8E8F-BCB80051C37E}"/>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369" name="Line 253">
          <a:extLst>
            <a:ext uri="{FF2B5EF4-FFF2-40B4-BE49-F238E27FC236}">
              <a16:creationId xmlns:a16="http://schemas.microsoft.com/office/drawing/2014/main" id="{A3ACD655-82FC-4322-B16A-0A7A5CEBC1BD}"/>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370" name="Line 269">
          <a:extLst>
            <a:ext uri="{FF2B5EF4-FFF2-40B4-BE49-F238E27FC236}">
              <a16:creationId xmlns:a16="http://schemas.microsoft.com/office/drawing/2014/main" id="{E2AABF38-4437-4164-B722-86EE16ED9066}"/>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71" name="Line 270">
          <a:extLst>
            <a:ext uri="{FF2B5EF4-FFF2-40B4-BE49-F238E27FC236}">
              <a16:creationId xmlns:a16="http://schemas.microsoft.com/office/drawing/2014/main" id="{D342E722-F66F-44F5-A8E6-8065E3BB2D11}"/>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72" name="Line 271">
          <a:extLst>
            <a:ext uri="{FF2B5EF4-FFF2-40B4-BE49-F238E27FC236}">
              <a16:creationId xmlns:a16="http://schemas.microsoft.com/office/drawing/2014/main" id="{AB4393C5-FDFF-4CF2-8722-4A975A347E4A}"/>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373" name="Line 272">
          <a:extLst>
            <a:ext uri="{FF2B5EF4-FFF2-40B4-BE49-F238E27FC236}">
              <a16:creationId xmlns:a16="http://schemas.microsoft.com/office/drawing/2014/main" id="{13CA516C-86EA-4D1D-98B1-FCBA68722DAB}"/>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74" name="Line 273">
          <a:extLst>
            <a:ext uri="{FF2B5EF4-FFF2-40B4-BE49-F238E27FC236}">
              <a16:creationId xmlns:a16="http://schemas.microsoft.com/office/drawing/2014/main" id="{EFE264E8-B3A0-4A48-A390-6B1723FF0452}"/>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375" name="Line 286">
          <a:extLst>
            <a:ext uri="{FF2B5EF4-FFF2-40B4-BE49-F238E27FC236}">
              <a16:creationId xmlns:a16="http://schemas.microsoft.com/office/drawing/2014/main" id="{158AEB9D-33E2-4F3C-BC84-6A2FD0F452B5}"/>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76" name="Line 287">
          <a:extLst>
            <a:ext uri="{FF2B5EF4-FFF2-40B4-BE49-F238E27FC236}">
              <a16:creationId xmlns:a16="http://schemas.microsoft.com/office/drawing/2014/main" id="{3C824BF9-9E9E-44A8-9A71-5ABB714430F2}"/>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77" name="Line 288">
          <a:extLst>
            <a:ext uri="{FF2B5EF4-FFF2-40B4-BE49-F238E27FC236}">
              <a16:creationId xmlns:a16="http://schemas.microsoft.com/office/drawing/2014/main" id="{7F2C70B4-8267-46DB-8C08-A825C3D8CB05}"/>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78" name="Line 289">
          <a:extLst>
            <a:ext uri="{FF2B5EF4-FFF2-40B4-BE49-F238E27FC236}">
              <a16:creationId xmlns:a16="http://schemas.microsoft.com/office/drawing/2014/main" id="{E15A9B0D-B918-4A11-A92B-A82D094C9D96}"/>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379" name="Line 290">
          <a:extLst>
            <a:ext uri="{FF2B5EF4-FFF2-40B4-BE49-F238E27FC236}">
              <a16:creationId xmlns:a16="http://schemas.microsoft.com/office/drawing/2014/main" id="{F43DA185-B2BB-4B85-9899-480E02F295FE}"/>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80" name="Line 291">
          <a:extLst>
            <a:ext uri="{FF2B5EF4-FFF2-40B4-BE49-F238E27FC236}">
              <a16:creationId xmlns:a16="http://schemas.microsoft.com/office/drawing/2014/main" id="{C83EBEB9-FFA4-4B67-9864-84E82AF97003}"/>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81" name="Line 292">
          <a:extLst>
            <a:ext uri="{FF2B5EF4-FFF2-40B4-BE49-F238E27FC236}">
              <a16:creationId xmlns:a16="http://schemas.microsoft.com/office/drawing/2014/main" id="{259E12F5-7F3F-45D0-8C79-2AD925E17B6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382" name="Line 174">
          <a:extLst>
            <a:ext uri="{FF2B5EF4-FFF2-40B4-BE49-F238E27FC236}">
              <a16:creationId xmlns:a16="http://schemas.microsoft.com/office/drawing/2014/main" id="{BBCA88A1-F289-4B08-B5DA-9898A096DC32}"/>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383" name="Line 175">
          <a:extLst>
            <a:ext uri="{FF2B5EF4-FFF2-40B4-BE49-F238E27FC236}">
              <a16:creationId xmlns:a16="http://schemas.microsoft.com/office/drawing/2014/main" id="{CFBF3ADD-9845-4F50-A1CB-E39CAF1AB81D}"/>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84" name="Line 176">
          <a:extLst>
            <a:ext uri="{FF2B5EF4-FFF2-40B4-BE49-F238E27FC236}">
              <a16:creationId xmlns:a16="http://schemas.microsoft.com/office/drawing/2014/main" id="{AE4A73C9-8E2B-4BC0-B3F5-C98FABF7404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385" name="Line 177">
          <a:extLst>
            <a:ext uri="{FF2B5EF4-FFF2-40B4-BE49-F238E27FC236}">
              <a16:creationId xmlns:a16="http://schemas.microsoft.com/office/drawing/2014/main" id="{D84A4AEE-0982-4897-883D-67168ADD1D0B}"/>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386" name="Line 178">
          <a:extLst>
            <a:ext uri="{FF2B5EF4-FFF2-40B4-BE49-F238E27FC236}">
              <a16:creationId xmlns:a16="http://schemas.microsoft.com/office/drawing/2014/main" id="{7765544F-93CB-4FFC-8242-FBFA74529A92}"/>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387" name="Line 193">
          <a:extLst>
            <a:ext uri="{FF2B5EF4-FFF2-40B4-BE49-F238E27FC236}">
              <a16:creationId xmlns:a16="http://schemas.microsoft.com/office/drawing/2014/main" id="{B32B820C-E2B1-4C3F-BA08-40E6AF055027}"/>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88" name="Line 194">
          <a:extLst>
            <a:ext uri="{FF2B5EF4-FFF2-40B4-BE49-F238E27FC236}">
              <a16:creationId xmlns:a16="http://schemas.microsoft.com/office/drawing/2014/main" id="{0A6C6DF2-0688-4AB5-B582-342B11A90756}"/>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89" name="Line 195">
          <a:extLst>
            <a:ext uri="{FF2B5EF4-FFF2-40B4-BE49-F238E27FC236}">
              <a16:creationId xmlns:a16="http://schemas.microsoft.com/office/drawing/2014/main" id="{66DA0309-870F-445E-81E2-55D448B246E4}"/>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390" name="Line 196">
          <a:extLst>
            <a:ext uri="{FF2B5EF4-FFF2-40B4-BE49-F238E27FC236}">
              <a16:creationId xmlns:a16="http://schemas.microsoft.com/office/drawing/2014/main" id="{F669CDF1-796A-4C24-8043-4E55BD9ECB12}"/>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391" name="Line 197">
          <a:extLst>
            <a:ext uri="{FF2B5EF4-FFF2-40B4-BE49-F238E27FC236}">
              <a16:creationId xmlns:a16="http://schemas.microsoft.com/office/drawing/2014/main" id="{0D3C9ECA-83C8-491E-AF22-AF7185053B6D}"/>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392" name="Line 198">
          <a:extLst>
            <a:ext uri="{FF2B5EF4-FFF2-40B4-BE49-F238E27FC236}">
              <a16:creationId xmlns:a16="http://schemas.microsoft.com/office/drawing/2014/main" id="{1BB08EBD-2829-4456-827C-89BD7EC64A94}"/>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93" name="Line 199">
          <a:extLst>
            <a:ext uri="{FF2B5EF4-FFF2-40B4-BE49-F238E27FC236}">
              <a16:creationId xmlns:a16="http://schemas.microsoft.com/office/drawing/2014/main" id="{6578D383-1444-4B27-9648-435F010B009C}"/>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94" name="Line 200">
          <a:extLst>
            <a:ext uri="{FF2B5EF4-FFF2-40B4-BE49-F238E27FC236}">
              <a16:creationId xmlns:a16="http://schemas.microsoft.com/office/drawing/2014/main" id="{E505DAE9-04F9-4602-91AC-7C3087BDDD5D}"/>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95" name="Line 210">
          <a:extLst>
            <a:ext uri="{FF2B5EF4-FFF2-40B4-BE49-F238E27FC236}">
              <a16:creationId xmlns:a16="http://schemas.microsoft.com/office/drawing/2014/main" id="{F5240DBC-80E1-4591-8F16-8A32BD283C78}"/>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396" name="Line 211">
          <a:extLst>
            <a:ext uri="{FF2B5EF4-FFF2-40B4-BE49-F238E27FC236}">
              <a16:creationId xmlns:a16="http://schemas.microsoft.com/office/drawing/2014/main" id="{D3931A66-F5D7-4D44-B0F3-411114B42A34}"/>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397" name="Line 212">
          <a:extLst>
            <a:ext uri="{FF2B5EF4-FFF2-40B4-BE49-F238E27FC236}">
              <a16:creationId xmlns:a16="http://schemas.microsoft.com/office/drawing/2014/main" id="{1DE9047E-461B-4369-96D6-B9BD88A5992E}"/>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398" name="Line 223">
          <a:extLst>
            <a:ext uri="{FF2B5EF4-FFF2-40B4-BE49-F238E27FC236}">
              <a16:creationId xmlns:a16="http://schemas.microsoft.com/office/drawing/2014/main" id="{55BE1665-5604-456D-B79A-2671429A3763}"/>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399" name="Line 224">
          <a:extLst>
            <a:ext uri="{FF2B5EF4-FFF2-40B4-BE49-F238E27FC236}">
              <a16:creationId xmlns:a16="http://schemas.microsoft.com/office/drawing/2014/main" id="{45980D07-D34D-44D3-9935-7A129E81E534}"/>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00" name="Line 225">
          <a:extLst>
            <a:ext uri="{FF2B5EF4-FFF2-40B4-BE49-F238E27FC236}">
              <a16:creationId xmlns:a16="http://schemas.microsoft.com/office/drawing/2014/main" id="{3923C133-2F16-4F81-86F8-9732E0707176}"/>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01" name="Line 226">
          <a:extLst>
            <a:ext uri="{FF2B5EF4-FFF2-40B4-BE49-F238E27FC236}">
              <a16:creationId xmlns:a16="http://schemas.microsoft.com/office/drawing/2014/main" id="{D33911B3-1BAE-4A2E-A833-8EE1DB35EBE2}"/>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02" name="Line 227">
          <a:extLst>
            <a:ext uri="{FF2B5EF4-FFF2-40B4-BE49-F238E27FC236}">
              <a16:creationId xmlns:a16="http://schemas.microsoft.com/office/drawing/2014/main" id="{E6AE3F04-4707-4AB1-A6E9-029D559BEF4C}"/>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03" name="Line 238">
          <a:extLst>
            <a:ext uri="{FF2B5EF4-FFF2-40B4-BE49-F238E27FC236}">
              <a16:creationId xmlns:a16="http://schemas.microsoft.com/office/drawing/2014/main" id="{752FE823-804B-46C5-BEF6-CB13EFC5913F}"/>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04" name="Line 239">
          <a:extLst>
            <a:ext uri="{FF2B5EF4-FFF2-40B4-BE49-F238E27FC236}">
              <a16:creationId xmlns:a16="http://schemas.microsoft.com/office/drawing/2014/main" id="{AA5EE04F-C050-47B0-9864-A6F5B8AF68DE}"/>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05" name="Line 240">
          <a:extLst>
            <a:ext uri="{FF2B5EF4-FFF2-40B4-BE49-F238E27FC236}">
              <a16:creationId xmlns:a16="http://schemas.microsoft.com/office/drawing/2014/main" id="{352697D3-0F3E-4D3E-B000-546833FBC11E}"/>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06" name="Line 241">
          <a:extLst>
            <a:ext uri="{FF2B5EF4-FFF2-40B4-BE49-F238E27FC236}">
              <a16:creationId xmlns:a16="http://schemas.microsoft.com/office/drawing/2014/main" id="{BBC53952-F2C6-4CA3-99EE-FE840B29DA53}"/>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07" name="Line 242">
          <a:extLst>
            <a:ext uri="{FF2B5EF4-FFF2-40B4-BE49-F238E27FC236}">
              <a16:creationId xmlns:a16="http://schemas.microsoft.com/office/drawing/2014/main" id="{0E7D34CC-BA8D-4044-99B7-3391B2F90361}"/>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08" name="Line 243">
          <a:extLst>
            <a:ext uri="{FF2B5EF4-FFF2-40B4-BE49-F238E27FC236}">
              <a16:creationId xmlns:a16="http://schemas.microsoft.com/office/drawing/2014/main" id="{254E8C04-941E-4916-92CD-9BA1C6E86551}"/>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09" name="Line 244">
          <a:extLst>
            <a:ext uri="{FF2B5EF4-FFF2-40B4-BE49-F238E27FC236}">
              <a16:creationId xmlns:a16="http://schemas.microsoft.com/office/drawing/2014/main" id="{47A31A1A-1978-4A6B-B862-2194E8346338}"/>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410" name="Line 251">
          <a:extLst>
            <a:ext uri="{FF2B5EF4-FFF2-40B4-BE49-F238E27FC236}">
              <a16:creationId xmlns:a16="http://schemas.microsoft.com/office/drawing/2014/main" id="{AFEE05BF-17C8-4FAC-97FB-5EB5B643775C}"/>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411" name="Line 252">
          <a:extLst>
            <a:ext uri="{FF2B5EF4-FFF2-40B4-BE49-F238E27FC236}">
              <a16:creationId xmlns:a16="http://schemas.microsoft.com/office/drawing/2014/main" id="{D72F3FD0-94EC-4D92-B8F9-9DCBDBCF7EDA}"/>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412" name="Line 253">
          <a:extLst>
            <a:ext uri="{FF2B5EF4-FFF2-40B4-BE49-F238E27FC236}">
              <a16:creationId xmlns:a16="http://schemas.microsoft.com/office/drawing/2014/main" id="{AFD5C7D7-C169-4CB5-AD6B-EA9C6F058DC4}"/>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13" name="Line 269">
          <a:extLst>
            <a:ext uri="{FF2B5EF4-FFF2-40B4-BE49-F238E27FC236}">
              <a16:creationId xmlns:a16="http://schemas.microsoft.com/office/drawing/2014/main" id="{D5B17781-3A17-45FB-AF1A-3122E84D439F}"/>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414" name="Line 270">
          <a:extLst>
            <a:ext uri="{FF2B5EF4-FFF2-40B4-BE49-F238E27FC236}">
              <a16:creationId xmlns:a16="http://schemas.microsoft.com/office/drawing/2014/main" id="{28A78FF1-CD06-47FC-A1F2-6A1F25FD83DC}"/>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15" name="Line 271">
          <a:extLst>
            <a:ext uri="{FF2B5EF4-FFF2-40B4-BE49-F238E27FC236}">
              <a16:creationId xmlns:a16="http://schemas.microsoft.com/office/drawing/2014/main" id="{ED19225A-2BC7-4B07-A4CF-88CAA2948FC8}"/>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16" name="Line 272">
          <a:extLst>
            <a:ext uri="{FF2B5EF4-FFF2-40B4-BE49-F238E27FC236}">
              <a16:creationId xmlns:a16="http://schemas.microsoft.com/office/drawing/2014/main" id="{1CF358D1-04A3-4DB7-AE78-AFACB9A10471}"/>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17" name="Line 273">
          <a:extLst>
            <a:ext uri="{FF2B5EF4-FFF2-40B4-BE49-F238E27FC236}">
              <a16:creationId xmlns:a16="http://schemas.microsoft.com/office/drawing/2014/main" id="{7F127F5E-532C-489A-82B1-04D1D6EDDBA4}"/>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18" name="Line 286">
          <a:extLst>
            <a:ext uri="{FF2B5EF4-FFF2-40B4-BE49-F238E27FC236}">
              <a16:creationId xmlns:a16="http://schemas.microsoft.com/office/drawing/2014/main" id="{17C646CE-E8E6-438A-87E3-21563497F3B7}"/>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19" name="Line 287">
          <a:extLst>
            <a:ext uri="{FF2B5EF4-FFF2-40B4-BE49-F238E27FC236}">
              <a16:creationId xmlns:a16="http://schemas.microsoft.com/office/drawing/2014/main" id="{9089F320-8143-4256-8BED-A5CA7DF9BE2A}"/>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20" name="Line 288">
          <a:extLst>
            <a:ext uri="{FF2B5EF4-FFF2-40B4-BE49-F238E27FC236}">
              <a16:creationId xmlns:a16="http://schemas.microsoft.com/office/drawing/2014/main" id="{6F75DF8E-E5BF-46AB-9022-FD5141D60CEC}"/>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21" name="Line 289">
          <a:extLst>
            <a:ext uri="{FF2B5EF4-FFF2-40B4-BE49-F238E27FC236}">
              <a16:creationId xmlns:a16="http://schemas.microsoft.com/office/drawing/2014/main" id="{1858D53F-BE8A-4F35-83A4-0F91E763BC13}"/>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22" name="Line 290">
          <a:extLst>
            <a:ext uri="{FF2B5EF4-FFF2-40B4-BE49-F238E27FC236}">
              <a16:creationId xmlns:a16="http://schemas.microsoft.com/office/drawing/2014/main" id="{2895C617-72E8-4B0C-A80F-BFA4F35F0662}"/>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23" name="Line 291">
          <a:extLst>
            <a:ext uri="{FF2B5EF4-FFF2-40B4-BE49-F238E27FC236}">
              <a16:creationId xmlns:a16="http://schemas.microsoft.com/office/drawing/2014/main" id="{FB91F375-DE25-4ADB-BDCD-C02817084F63}"/>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24" name="Line 292">
          <a:extLst>
            <a:ext uri="{FF2B5EF4-FFF2-40B4-BE49-F238E27FC236}">
              <a16:creationId xmlns:a16="http://schemas.microsoft.com/office/drawing/2014/main" id="{32F96A0B-85D0-4188-A6D9-B77AB7BA021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25" name="Line 174">
          <a:extLst>
            <a:ext uri="{FF2B5EF4-FFF2-40B4-BE49-F238E27FC236}">
              <a16:creationId xmlns:a16="http://schemas.microsoft.com/office/drawing/2014/main" id="{106FECE1-3411-4FED-973D-CF4DEA20DE6B}"/>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426" name="Line 175">
          <a:extLst>
            <a:ext uri="{FF2B5EF4-FFF2-40B4-BE49-F238E27FC236}">
              <a16:creationId xmlns:a16="http://schemas.microsoft.com/office/drawing/2014/main" id="{A062EBBC-B0BF-49FE-8932-7D0EDDACC30C}"/>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27" name="Line 176">
          <a:extLst>
            <a:ext uri="{FF2B5EF4-FFF2-40B4-BE49-F238E27FC236}">
              <a16:creationId xmlns:a16="http://schemas.microsoft.com/office/drawing/2014/main" id="{B5A3CF54-D9AD-4435-81D2-3D30A52A341D}"/>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28" name="Line 177">
          <a:extLst>
            <a:ext uri="{FF2B5EF4-FFF2-40B4-BE49-F238E27FC236}">
              <a16:creationId xmlns:a16="http://schemas.microsoft.com/office/drawing/2014/main" id="{4337D7D8-5860-4255-8AB9-D763AD19B91C}"/>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29" name="Line 178">
          <a:extLst>
            <a:ext uri="{FF2B5EF4-FFF2-40B4-BE49-F238E27FC236}">
              <a16:creationId xmlns:a16="http://schemas.microsoft.com/office/drawing/2014/main" id="{0EF36B0E-0677-4858-8FED-B43A60461972}"/>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30" name="Line 193">
          <a:extLst>
            <a:ext uri="{FF2B5EF4-FFF2-40B4-BE49-F238E27FC236}">
              <a16:creationId xmlns:a16="http://schemas.microsoft.com/office/drawing/2014/main" id="{17B82304-0612-4DB9-9161-2E3216D66A20}"/>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31" name="Line 194">
          <a:extLst>
            <a:ext uri="{FF2B5EF4-FFF2-40B4-BE49-F238E27FC236}">
              <a16:creationId xmlns:a16="http://schemas.microsoft.com/office/drawing/2014/main" id="{450A464D-4B97-487D-9E50-CE3F41989BC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432" name="Line 195">
          <a:extLst>
            <a:ext uri="{FF2B5EF4-FFF2-40B4-BE49-F238E27FC236}">
              <a16:creationId xmlns:a16="http://schemas.microsoft.com/office/drawing/2014/main" id="{BA7E3CBE-166E-4850-A943-911C778D0610}"/>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33" name="Line 196">
          <a:extLst>
            <a:ext uri="{FF2B5EF4-FFF2-40B4-BE49-F238E27FC236}">
              <a16:creationId xmlns:a16="http://schemas.microsoft.com/office/drawing/2014/main" id="{BF8E9E44-DED2-4C0A-BB33-82561AD0603B}"/>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434" name="Line 197">
          <a:extLst>
            <a:ext uri="{FF2B5EF4-FFF2-40B4-BE49-F238E27FC236}">
              <a16:creationId xmlns:a16="http://schemas.microsoft.com/office/drawing/2014/main" id="{30BE5F74-A7CD-4FB1-89AB-51FA2E82307B}"/>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435" name="Line 198">
          <a:extLst>
            <a:ext uri="{FF2B5EF4-FFF2-40B4-BE49-F238E27FC236}">
              <a16:creationId xmlns:a16="http://schemas.microsoft.com/office/drawing/2014/main" id="{9B47530D-F25F-4280-A414-8CE6D0C68F2E}"/>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36" name="Line 199">
          <a:extLst>
            <a:ext uri="{FF2B5EF4-FFF2-40B4-BE49-F238E27FC236}">
              <a16:creationId xmlns:a16="http://schemas.microsoft.com/office/drawing/2014/main" id="{82C115A6-C053-43F5-9CF3-54FFBE98022A}"/>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37" name="Line 200">
          <a:extLst>
            <a:ext uri="{FF2B5EF4-FFF2-40B4-BE49-F238E27FC236}">
              <a16:creationId xmlns:a16="http://schemas.microsoft.com/office/drawing/2014/main" id="{027D7CC5-8C50-412B-B63C-9DAA44C66FF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438" name="Line 210">
          <a:extLst>
            <a:ext uri="{FF2B5EF4-FFF2-40B4-BE49-F238E27FC236}">
              <a16:creationId xmlns:a16="http://schemas.microsoft.com/office/drawing/2014/main" id="{3236B8F4-52CB-441A-AAA5-612CB211A187}"/>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439" name="Line 211">
          <a:extLst>
            <a:ext uri="{FF2B5EF4-FFF2-40B4-BE49-F238E27FC236}">
              <a16:creationId xmlns:a16="http://schemas.microsoft.com/office/drawing/2014/main" id="{8CF69A0F-AF31-469F-A486-3813594BF46E}"/>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40" name="Line 212">
          <a:extLst>
            <a:ext uri="{FF2B5EF4-FFF2-40B4-BE49-F238E27FC236}">
              <a16:creationId xmlns:a16="http://schemas.microsoft.com/office/drawing/2014/main" id="{D86352C3-5DD4-416F-8848-F0EBCD63751B}"/>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441" name="Line 223">
          <a:extLst>
            <a:ext uri="{FF2B5EF4-FFF2-40B4-BE49-F238E27FC236}">
              <a16:creationId xmlns:a16="http://schemas.microsoft.com/office/drawing/2014/main" id="{26652D93-04F6-4A12-8140-93C55A06BB13}"/>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442" name="Line 224">
          <a:extLst>
            <a:ext uri="{FF2B5EF4-FFF2-40B4-BE49-F238E27FC236}">
              <a16:creationId xmlns:a16="http://schemas.microsoft.com/office/drawing/2014/main" id="{702C1CB6-1CBD-4D0C-9D54-7F0F92075F8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43" name="Line 225">
          <a:extLst>
            <a:ext uri="{FF2B5EF4-FFF2-40B4-BE49-F238E27FC236}">
              <a16:creationId xmlns:a16="http://schemas.microsoft.com/office/drawing/2014/main" id="{4484C56C-F7FA-44B0-9F34-6F447382BD34}"/>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444" name="Line 226">
          <a:extLst>
            <a:ext uri="{FF2B5EF4-FFF2-40B4-BE49-F238E27FC236}">
              <a16:creationId xmlns:a16="http://schemas.microsoft.com/office/drawing/2014/main" id="{D6202402-CD17-4107-985A-6902C266CEB2}"/>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45" name="Line 227">
          <a:extLst>
            <a:ext uri="{FF2B5EF4-FFF2-40B4-BE49-F238E27FC236}">
              <a16:creationId xmlns:a16="http://schemas.microsoft.com/office/drawing/2014/main" id="{C0738BA8-D2D1-4721-BD1C-78A9803670D9}"/>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46" name="Line 238">
          <a:extLst>
            <a:ext uri="{FF2B5EF4-FFF2-40B4-BE49-F238E27FC236}">
              <a16:creationId xmlns:a16="http://schemas.microsoft.com/office/drawing/2014/main" id="{709C04F0-B497-4911-9ABB-FE8619E13EE7}"/>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47" name="Line 239">
          <a:extLst>
            <a:ext uri="{FF2B5EF4-FFF2-40B4-BE49-F238E27FC236}">
              <a16:creationId xmlns:a16="http://schemas.microsoft.com/office/drawing/2014/main" id="{FE89B846-1622-4529-B955-2BAE620197F3}"/>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48" name="Line 240">
          <a:extLst>
            <a:ext uri="{FF2B5EF4-FFF2-40B4-BE49-F238E27FC236}">
              <a16:creationId xmlns:a16="http://schemas.microsoft.com/office/drawing/2014/main" id="{494B0DF2-06BE-4FC2-8287-262833235289}"/>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49" name="Line 241">
          <a:extLst>
            <a:ext uri="{FF2B5EF4-FFF2-40B4-BE49-F238E27FC236}">
              <a16:creationId xmlns:a16="http://schemas.microsoft.com/office/drawing/2014/main" id="{679F234F-797F-45E8-80AD-321C7B398B74}"/>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50" name="Line 242">
          <a:extLst>
            <a:ext uri="{FF2B5EF4-FFF2-40B4-BE49-F238E27FC236}">
              <a16:creationId xmlns:a16="http://schemas.microsoft.com/office/drawing/2014/main" id="{3EC10797-E112-458B-8533-8CCAEBC24370}"/>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51" name="Line 243">
          <a:extLst>
            <a:ext uri="{FF2B5EF4-FFF2-40B4-BE49-F238E27FC236}">
              <a16:creationId xmlns:a16="http://schemas.microsoft.com/office/drawing/2014/main" id="{5E585668-3260-42A6-8613-72747DD3468D}"/>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52" name="Line 244">
          <a:extLst>
            <a:ext uri="{FF2B5EF4-FFF2-40B4-BE49-F238E27FC236}">
              <a16:creationId xmlns:a16="http://schemas.microsoft.com/office/drawing/2014/main" id="{0A1DC361-DA5E-4830-AC7D-BD6BB7E30AAD}"/>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453" name="Line 251">
          <a:extLst>
            <a:ext uri="{FF2B5EF4-FFF2-40B4-BE49-F238E27FC236}">
              <a16:creationId xmlns:a16="http://schemas.microsoft.com/office/drawing/2014/main" id="{F0839E79-55D6-48AA-8E0B-AF936A9841BE}"/>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454" name="Line 252">
          <a:extLst>
            <a:ext uri="{FF2B5EF4-FFF2-40B4-BE49-F238E27FC236}">
              <a16:creationId xmlns:a16="http://schemas.microsoft.com/office/drawing/2014/main" id="{0E7FE07F-9D25-41B8-8DBD-4B529277C1AB}"/>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455" name="Line 253">
          <a:extLst>
            <a:ext uri="{FF2B5EF4-FFF2-40B4-BE49-F238E27FC236}">
              <a16:creationId xmlns:a16="http://schemas.microsoft.com/office/drawing/2014/main" id="{7E8164A0-F854-43A9-9058-0E18C7C934BC}"/>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456" name="Line 269">
          <a:extLst>
            <a:ext uri="{FF2B5EF4-FFF2-40B4-BE49-F238E27FC236}">
              <a16:creationId xmlns:a16="http://schemas.microsoft.com/office/drawing/2014/main" id="{4D9A1079-25B3-4F0D-8847-A463168C2879}"/>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457" name="Line 270">
          <a:extLst>
            <a:ext uri="{FF2B5EF4-FFF2-40B4-BE49-F238E27FC236}">
              <a16:creationId xmlns:a16="http://schemas.microsoft.com/office/drawing/2014/main" id="{6FAEACDC-7F26-49E9-A189-5B8A07FB6470}"/>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58" name="Line 271">
          <a:extLst>
            <a:ext uri="{FF2B5EF4-FFF2-40B4-BE49-F238E27FC236}">
              <a16:creationId xmlns:a16="http://schemas.microsoft.com/office/drawing/2014/main" id="{5BA203CC-4D19-45C0-BF09-0C50E82210E3}"/>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459" name="Line 272">
          <a:extLst>
            <a:ext uri="{FF2B5EF4-FFF2-40B4-BE49-F238E27FC236}">
              <a16:creationId xmlns:a16="http://schemas.microsoft.com/office/drawing/2014/main" id="{62C2942D-175F-4F9D-9C75-5ECCD0C74DB3}"/>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60" name="Line 273">
          <a:extLst>
            <a:ext uri="{FF2B5EF4-FFF2-40B4-BE49-F238E27FC236}">
              <a16:creationId xmlns:a16="http://schemas.microsoft.com/office/drawing/2014/main" id="{992260CF-5371-4BA8-89C0-62BCBE0036FF}"/>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61" name="Line 286">
          <a:extLst>
            <a:ext uri="{FF2B5EF4-FFF2-40B4-BE49-F238E27FC236}">
              <a16:creationId xmlns:a16="http://schemas.microsoft.com/office/drawing/2014/main" id="{8180A83A-6084-4F59-8A9C-5BB6C657E7F5}"/>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62" name="Line 287">
          <a:extLst>
            <a:ext uri="{FF2B5EF4-FFF2-40B4-BE49-F238E27FC236}">
              <a16:creationId xmlns:a16="http://schemas.microsoft.com/office/drawing/2014/main" id="{2A1C8761-60D4-4BBF-A712-819FC1184DD6}"/>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63" name="Line 288">
          <a:extLst>
            <a:ext uri="{FF2B5EF4-FFF2-40B4-BE49-F238E27FC236}">
              <a16:creationId xmlns:a16="http://schemas.microsoft.com/office/drawing/2014/main" id="{FD736697-B845-4529-87F4-7E06D44F6FDD}"/>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64" name="Line 289">
          <a:extLst>
            <a:ext uri="{FF2B5EF4-FFF2-40B4-BE49-F238E27FC236}">
              <a16:creationId xmlns:a16="http://schemas.microsoft.com/office/drawing/2014/main" id="{D9DCA30F-37FA-404C-AD9E-F62AAC956728}"/>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65" name="Line 290">
          <a:extLst>
            <a:ext uri="{FF2B5EF4-FFF2-40B4-BE49-F238E27FC236}">
              <a16:creationId xmlns:a16="http://schemas.microsoft.com/office/drawing/2014/main" id="{D969DEAA-0808-498E-98C5-F8745BB9307D}"/>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66" name="Line 291">
          <a:extLst>
            <a:ext uri="{FF2B5EF4-FFF2-40B4-BE49-F238E27FC236}">
              <a16:creationId xmlns:a16="http://schemas.microsoft.com/office/drawing/2014/main" id="{9A7EAB49-51C3-436D-9074-5773B6949BA5}"/>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67" name="Line 292">
          <a:extLst>
            <a:ext uri="{FF2B5EF4-FFF2-40B4-BE49-F238E27FC236}">
              <a16:creationId xmlns:a16="http://schemas.microsoft.com/office/drawing/2014/main" id="{316F9C94-201A-49A9-BF3F-89C19CC7DE45}"/>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68" name="Line 174">
          <a:extLst>
            <a:ext uri="{FF2B5EF4-FFF2-40B4-BE49-F238E27FC236}">
              <a16:creationId xmlns:a16="http://schemas.microsoft.com/office/drawing/2014/main" id="{DD0B8939-ABDA-4BC5-8628-120C46FB06B7}"/>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469" name="Line 175">
          <a:extLst>
            <a:ext uri="{FF2B5EF4-FFF2-40B4-BE49-F238E27FC236}">
              <a16:creationId xmlns:a16="http://schemas.microsoft.com/office/drawing/2014/main" id="{5BC3B6A2-E7B8-4253-A642-A666212AC4F4}"/>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70" name="Line 176">
          <a:extLst>
            <a:ext uri="{FF2B5EF4-FFF2-40B4-BE49-F238E27FC236}">
              <a16:creationId xmlns:a16="http://schemas.microsoft.com/office/drawing/2014/main" id="{AC105F2A-996D-4C34-98C0-9CAAE139CFF7}"/>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71" name="Line 177">
          <a:extLst>
            <a:ext uri="{FF2B5EF4-FFF2-40B4-BE49-F238E27FC236}">
              <a16:creationId xmlns:a16="http://schemas.microsoft.com/office/drawing/2014/main" id="{FEB3895F-16E3-4499-90A7-92EC9158FC6C}"/>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72" name="Line 178">
          <a:extLst>
            <a:ext uri="{FF2B5EF4-FFF2-40B4-BE49-F238E27FC236}">
              <a16:creationId xmlns:a16="http://schemas.microsoft.com/office/drawing/2014/main" id="{87F07F62-AB7D-4AAB-B5B2-55DF1351BA3E}"/>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73" name="Line 193">
          <a:extLst>
            <a:ext uri="{FF2B5EF4-FFF2-40B4-BE49-F238E27FC236}">
              <a16:creationId xmlns:a16="http://schemas.microsoft.com/office/drawing/2014/main" id="{7F8786F8-EC44-4B43-AE94-576D5E07FFED}"/>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74" name="Line 194">
          <a:extLst>
            <a:ext uri="{FF2B5EF4-FFF2-40B4-BE49-F238E27FC236}">
              <a16:creationId xmlns:a16="http://schemas.microsoft.com/office/drawing/2014/main" id="{53FD3B58-CE44-4F0A-9538-D71C434958DA}"/>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475" name="Line 195">
          <a:extLst>
            <a:ext uri="{FF2B5EF4-FFF2-40B4-BE49-F238E27FC236}">
              <a16:creationId xmlns:a16="http://schemas.microsoft.com/office/drawing/2014/main" id="{C08EC5C6-46D1-401B-8113-DFD852AFC54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76" name="Line 196">
          <a:extLst>
            <a:ext uri="{FF2B5EF4-FFF2-40B4-BE49-F238E27FC236}">
              <a16:creationId xmlns:a16="http://schemas.microsoft.com/office/drawing/2014/main" id="{D7787C09-66C3-4668-BD43-30770EA9C627}"/>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477" name="Line 197">
          <a:extLst>
            <a:ext uri="{FF2B5EF4-FFF2-40B4-BE49-F238E27FC236}">
              <a16:creationId xmlns:a16="http://schemas.microsoft.com/office/drawing/2014/main" id="{13A0F5A0-F1F8-4403-BB57-384167449BE8}"/>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478" name="Line 198">
          <a:extLst>
            <a:ext uri="{FF2B5EF4-FFF2-40B4-BE49-F238E27FC236}">
              <a16:creationId xmlns:a16="http://schemas.microsoft.com/office/drawing/2014/main" id="{50EB8D6A-DF22-44E3-AE30-0618B8F10941}"/>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79" name="Line 199">
          <a:extLst>
            <a:ext uri="{FF2B5EF4-FFF2-40B4-BE49-F238E27FC236}">
              <a16:creationId xmlns:a16="http://schemas.microsoft.com/office/drawing/2014/main" id="{B9ACAA5A-4E53-4506-A222-F503464E35DE}"/>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80" name="Line 200">
          <a:extLst>
            <a:ext uri="{FF2B5EF4-FFF2-40B4-BE49-F238E27FC236}">
              <a16:creationId xmlns:a16="http://schemas.microsoft.com/office/drawing/2014/main" id="{A813E7F3-3701-4462-ABF8-B88485FE3471}"/>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81" name="Line 210">
          <a:extLst>
            <a:ext uri="{FF2B5EF4-FFF2-40B4-BE49-F238E27FC236}">
              <a16:creationId xmlns:a16="http://schemas.microsoft.com/office/drawing/2014/main" id="{B13FA2F3-315D-4A6C-8BE1-82969A6E9717}"/>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82" name="Line 211">
          <a:extLst>
            <a:ext uri="{FF2B5EF4-FFF2-40B4-BE49-F238E27FC236}">
              <a16:creationId xmlns:a16="http://schemas.microsoft.com/office/drawing/2014/main" id="{1634A8B4-DB23-4DD0-A1FE-A61C589C8F5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83" name="Line 212">
          <a:extLst>
            <a:ext uri="{FF2B5EF4-FFF2-40B4-BE49-F238E27FC236}">
              <a16:creationId xmlns:a16="http://schemas.microsoft.com/office/drawing/2014/main" id="{8A212479-EEE7-478F-ABDC-F56E5D6BF840}"/>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84" name="Line 223">
          <a:extLst>
            <a:ext uri="{FF2B5EF4-FFF2-40B4-BE49-F238E27FC236}">
              <a16:creationId xmlns:a16="http://schemas.microsoft.com/office/drawing/2014/main" id="{AA5AC1C1-C99F-4920-B0CD-8BC84498221F}"/>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485" name="Line 224">
          <a:extLst>
            <a:ext uri="{FF2B5EF4-FFF2-40B4-BE49-F238E27FC236}">
              <a16:creationId xmlns:a16="http://schemas.microsoft.com/office/drawing/2014/main" id="{8F79647D-80B1-4496-A4F7-735958C4588F}"/>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86" name="Line 225">
          <a:extLst>
            <a:ext uri="{FF2B5EF4-FFF2-40B4-BE49-F238E27FC236}">
              <a16:creationId xmlns:a16="http://schemas.microsoft.com/office/drawing/2014/main" id="{5D586629-114C-4512-B699-A24248FA67BC}"/>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87" name="Line 226">
          <a:extLst>
            <a:ext uri="{FF2B5EF4-FFF2-40B4-BE49-F238E27FC236}">
              <a16:creationId xmlns:a16="http://schemas.microsoft.com/office/drawing/2014/main" id="{91DD7262-56F1-4BAB-A076-7BBF625718E3}"/>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488" name="Line 227">
          <a:extLst>
            <a:ext uri="{FF2B5EF4-FFF2-40B4-BE49-F238E27FC236}">
              <a16:creationId xmlns:a16="http://schemas.microsoft.com/office/drawing/2014/main" id="{EF34852E-F9E6-4FFB-BAAD-19BAB5D82630}"/>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489" name="Line 238">
          <a:extLst>
            <a:ext uri="{FF2B5EF4-FFF2-40B4-BE49-F238E27FC236}">
              <a16:creationId xmlns:a16="http://schemas.microsoft.com/office/drawing/2014/main" id="{06F6F161-B084-49AD-A8F1-151E4062399B}"/>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490" name="Line 239">
          <a:extLst>
            <a:ext uri="{FF2B5EF4-FFF2-40B4-BE49-F238E27FC236}">
              <a16:creationId xmlns:a16="http://schemas.microsoft.com/office/drawing/2014/main" id="{28DA000D-0AB7-48D2-BCE6-8930E640C3B9}"/>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91" name="Line 240">
          <a:extLst>
            <a:ext uri="{FF2B5EF4-FFF2-40B4-BE49-F238E27FC236}">
              <a16:creationId xmlns:a16="http://schemas.microsoft.com/office/drawing/2014/main" id="{DBB5C9E2-836E-45A2-B40B-3A05E5BDC27B}"/>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492" name="Line 241">
          <a:extLst>
            <a:ext uri="{FF2B5EF4-FFF2-40B4-BE49-F238E27FC236}">
              <a16:creationId xmlns:a16="http://schemas.microsoft.com/office/drawing/2014/main" id="{3BC5B4A2-79C6-43A7-BF64-C776E2FAD575}"/>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493" name="Line 242">
          <a:extLst>
            <a:ext uri="{FF2B5EF4-FFF2-40B4-BE49-F238E27FC236}">
              <a16:creationId xmlns:a16="http://schemas.microsoft.com/office/drawing/2014/main" id="{C8554F6F-4E07-4C9F-98C1-3878C080F2F1}"/>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494" name="Line 243">
          <a:extLst>
            <a:ext uri="{FF2B5EF4-FFF2-40B4-BE49-F238E27FC236}">
              <a16:creationId xmlns:a16="http://schemas.microsoft.com/office/drawing/2014/main" id="{AB8E697A-E84C-4F69-988C-249984997ECF}"/>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495" name="Line 244">
          <a:extLst>
            <a:ext uri="{FF2B5EF4-FFF2-40B4-BE49-F238E27FC236}">
              <a16:creationId xmlns:a16="http://schemas.microsoft.com/office/drawing/2014/main" id="{4352A3E6-F8A3-4DE3-A483-3D6D3870546B}"/>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496" name="Line 251">
          <a:extLst>
            <a:ext uri="{FF2B5EF4-FFF2-40B4-BE49-F238E27FC236}">
              <a16:creationId xmlns:a16="http://schemas.microsoft.com/office/drawing/2014/main" id="{92733FDA-E71E-4682-9564-1EFC1D79576C}"/>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497" name="Line 252">
          <a:extLst>
            <a:ext uri="{FF2B5EF4-FFF2-40B4-BE49-F238E27FC236}">
              <a16:creationId xmlns:a16="http://schemas.microsoft.com/office/drawing/2014/main" id="{3A588A07-0B53-4386-B57D-DEF02E53239B}"/>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498" name="Line 253">
          <a:extLst>
            <a:ext uri="{FF2B5EF4-FFF2-40B4-BE49-F238E27FC236}">
              <a16:creationId xmlns:a16="http://schemas.microsoft.com/office/drawing/2014/main" id="{D44B2D4D-EC05-462C-93D5-34183E33B9B0}"/>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499" name="Line 269">
          <a:extLst>
            <a:ext uri="{FF2B5EF4-FFF2-40B4-BE49-F238E27FC236}">
              <a16:creationId xmlns:a16="http://schemas.microsoft.com/office/drawing/2014/main" id="{EFAD2699-7AF4-4F0C-A43D-0518FF3756A0}"/>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500" name="Line 270">
          <a:extLst>
            <a:ext uri="{FF2B5EF4-FFF2-40B4-BE49-F238E27FC236}">
              <a16:creationId xmlns:a16="http://schemas.microsoft.com/office/drawing/2014/main" id="{0273A60D-0C72-4E38-97F7-04BFC7453A59}"/>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01" name="Line 271">
          <a:extLst>
            <a:ext uri="{FF2B5EF4-FFF2-40B4-BE49-F238E27FC236}">
              <a16:creationId xmlns:a16="http://schemas.microsoft.com/office/drawing/2014/main" id="{B584E284-4E5E-4A22-91DF-A8ADB0B3F9EC}"/>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502" name="Line 272">
          <a:extLst>
            <a:ext uri="{FF2B5EF4-FFF2-40B4-BE49-F238E27FC236}">
              <a16:creationId xmlns:a16="http://schemas.microsoft.com/office/drawing/2014/main" id="{D307540E-7A6C-4DA5-95D5-E474E425EC83}"/>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503" name="Line 273">
          <a:extLst>
            <a:ext uri="{FF2B5EF4-FFF2-40B4-BE49-F238E27FC236}">
              <a16:creationId xmlns:a16="http://schemas.microsoft.com/office/drawing/2014/main" id="{BC57280D-407D-4879-8731-2387F3172ECE}"/>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504" name="Line 286">
          <a:extLst>
            <a:ext uri="{FF2B5EF4-FFF2-40B4-BE49-F238E27FC236}">
              <a16:creationId xmlns:a16="http://schemas.microsoft.com/office/drawing/2014/main" id="{619C30F9-09A5-48B1-BB29-63A45DFF661C}"/>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505" name="Line 287">
          <a:extLst>
            <a:ext uri="{FF2B5EF4-FFF2-40B4-BE49-F238E27FC236}">
              <a16:creationId xmlns:a16="http://schemas.microsoft.com/office/drawing/2014/main" id="{6215358B-FD3C-4839-B0CF-0A21D6AA9694}"/>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506" name="Line 288">
          <a:extLst>
            <a:ext uri="{FF2B5EF4-FFF2-40B4-BE49-F238E27FC236}">
              <a16:creationId xmlns:a16="http://schemas.microsoft.com/office/drawing/2014/main" id="{F447C6A0-7E3E-4AFE-B464-E84966EDB80A}"/>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07" name="Line 289">
          <a:extLst>
            <a:ext uri="{FF2B5EF4-FFF2-40B4-BE49-F238E27FC236}">
              <a16:creationId xmlns:a16="http://schemas.microsoft.com/office/drawing/2014/main" id="{1C3F628A-02E5-495D-BE3A-B3766728891F}"/>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508" name="Line 290">
          <a:extLst>
            <a:ext uri="{FF2B5EF4-FFF2-40B4-BE49-F238E27FC236}">
              <a16:creationId xmlns:a16="http://schemas.microsoft.com/office/drawing/2014/main" id="{681BEE1F-D37E-45FD-A488-30A4E8776034}"/>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509" name="Line 291">
          <a:extLst>
            <a:ext uri="{FF2B5EF4-FFF2-40B4-BE49-F238E27FC236}">
              <a16:creationId xmlns:a16="http://schemas.microsoft.com/office/drawing/2014/main" id="{A3564109-CAB3-462B-8951-DB5793757977}"/>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510" name="Line 292">
          <a:extLst>
            <a:ext uri="{FF2B5EF4-FFF2-40B4-BE49-F238E27FC236}">
              <a16:creationId xmlns:a16="http://schemas.microsoft.com/office/drawing/2014/main" id="{1F45A85B-934C-4D49-BCEE-A6B6F331BDFA}"/>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511" name="Line 174">
          <a:extLst>
            <a:ext uri="{FF2B5EF4-FFF2-40B4-BE49-F238E27FC236}">
              <a16:creationId xmlns:a16="http://schemas.microsoft.com/office/drawing/2014/main" id="{ED9F58D5-F039-4CEB-AC24-711D0788C4AD}"/>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512" name="Line 175">
          <a:extLst>
            <a:ext uri="{FF2B5EF4-FFF2-40B4-BE49-F238E27FC236}">
              <a16:creationId xmlns:a16="http://schemas.microsoft.com/office/drawing/2014/main" id="{103CB506-04BF-410D-84C2-77BA76CDA19D}"/>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13" name="Line 176">
          <a:extLst>
            <a:ext uri="{FF2B5EF4-FFF2-40B4-BE49-F238E27FC236}">
              <a16:creationId xmlns:a16="http://schemas.microsoft.com/office/drawing/2014/main" id="{E07E54CC-EA7F-497C-A09F-ABE36370926E}"/>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514" name="Line 177">
          <a:extLst>
            <a:ext uri="{FF2B5EF4-FFF2-40B4-BE49-F238E27FC236}">
              <a16:creationId xmlns:a16="http://schemas.microsoft.com/office/drawing/2014/main" id="{61807E8F-9730-4625-A83E-48B1B4FF259C}"/>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515" name="Line 178">
          <a:extLst>
            <a:ext uri="{FF2B5EF4-FFF2-40B4-BE49-F238E27FC236}">
              <a16:creationId xmlns:a16="http://schemas.microsoft.com/office/drawing/2014/main" id="{5783176E-427D-47A3-9E53-9777A0B14E24}"/>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516" name="Line 193">
          <a:extLst>
            <a:ext uri="{FF2B5EF4-FFF2-40B4-BE49-F238E27FC236}">
              <a16:creationId xmlns:a16="http://schemas.microsoft.com/office/drawing/2014/main" id="{BB4BDE75-D82A-4E3E-A6AA-778AA195779E}"/>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517" name="Line 194">
          <a:extLst>
            <a:ext uri="{FF2B5EF4-FFF2-40B4-BE49-F238E27FC236}">
              <a16:creationId xmlns:a16="http://schemas.microsoft.com/office/drawing/2014/main" id="{854E4811-F873-4FAF-8085-705ADC23AE90}"/>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518" name="Line 195">
          <a:extLst>
            <a:ext uri="{FF2B5EF4-FFF2-40B4-BE49-F238E27FC236}">
              <a16:creationId xmlns:a16="http://schemas.microsoft.com/office/drawing/2014/main" id="{005DC5A9-468E-4CC3-A06F-67462CDA4244}"/>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19" name="Line 196">
          <a:extLst>
            <a:ext uri="{FF2B5EF4-FFF2-40B4-BE49-F238E27FC236}">
              <a16:creationId xmlns:a16="http://schemas.microsoft.com/office/drawing/2014/main" id="{C84F830F-CE80-45C1-808B-4B6961F4B644}"/>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520" name="Line 197">
          <a:extLst>
            <a:ext uri="{FF2B5EF4-FFF2-40B4-BE49-F238E27FC236}">
              <a16:creationId xmlns:a16="http://schemas.microsoft.com/office/drawing/2014/main" id="{B49259AB-B841-4445-AE07-75F097C451BF}"/>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521" name="Line 198">
          <a:extLst>
            <a:ext uri="{FF2B5EF4-FFF2-40B4-BE49-F238E27FC236}">
              <a16:creationId xmlns:a16="http://schemas.microsoft.com/office/drawing/2014/main" id="{8794B8CC-AED4-4436-A6E1-2FAB8BB71DB7}"/>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522" name="Line 199">
          <a:extLst>
            <a:ext uri="{FF2B5EF4-FFF2-40B4-BE49-F238E27FC236}">
              <a16:creationId xmlns:a16="http://schemas.microsoft.com/office/drawing/2014/main" id="{7237F3CA-8253-4620-9DA4-0929808E355D}"/>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523" name="Line 200">
          <a:extLst>
            <a:ext uri="{FF2B5EF4-FFF2-40B4-BE49-F238E27FC236}">
              <a16:creationId xmlns:a16="http://schemas.microsoft.com/office/drawing/2014/main" id="{389ECC54-41C9-453C-A6D6-5D881B3472CF}"/>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524" name="Line 210">
          <a:extLst>
            <a:ext uri="{FF2B5EF4-FFF2-40B4-BE49-F238E27FC236}">
              <a16:creationId xmlns:a16="http://schemas.microsoft.com/office/drawing/2014/main" id="{CF5E9E03-81BD-4628-B792-E0DACC1A3654}"/>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525" name="Line 211">
          <a:extLst>
            <a:ext uri="{FF2B5EF4-FFF2-40B4-BE49-F238E27FC236}">
              <a16:creationId xmlns:a16="http://schemas.microsoft.com/office/drawing/2014/main" id="{5F0D8789-CB9E-47F5-A0B5-162E441C42F0}"/>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526" name="Line 212">
          <a:extLst>
            <a:ext uri="{FF2B5EF4-FFF2-40B4-BE49-F238E27FC236}">
              <a16:creationId xmlns:a16="http://schemas.microsoft.com/office/drawing/2014/main" id="{1AC5A127-AC4A-4514-A279-B2909FF80B63}"/>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527" name="Line 223">
          <a:extLst>
            <a:ext uri="{FF2B5EF4-FFF2-40B4-BE49-F238E27FC236}">
              <a16:creationId xmlns:a16="http://schemas.microsoft.com/office/drawing/2014/main" id="{3AB17F10-16DA-47FF-B0CE-751317792618}"/>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528" name="Line 224">
          <a:extLst>
            <a:ext uri="{FF2B5EF4-FFF2-40B4-BE49-F238E27FC236}">
              <a16:creationId xmlns:a16="http://schemas.microsoft.com/office/drawing/2014/main" id="{D5FD7366-1E2F-41C9-BAA9-077C4C32831B}"/>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29" name="Line 225">
          <a:extLst>
            <a:ext uri="{FF2B5EF4-FFF2-40B4-BE49-F238E27FC236}">
              <a16:creationId xmlns:a16="http://schemas.microsoft.com/office/drawing/2014/main" id="{0FD71961-F4CA-4C12-9BDF-32366758728D}"/>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530" name="Line 226">
          <a:extLst>
            <a:ext uri="{FF2B5EF4-FFF2-40B4-BE49-F238E27FC236}">
              <a16:creationId xmlns:a16="http://schemas.microsoft.com/office/drawing/2014/main" id="{9303F002-6CD1-49B2-A13E-33567C46F51C}"/>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531" name="Line 227">
          <a:extLst>
            <a:ext uri="{FF2B5EF4-FFF2-40B4-BE49-F238E27FC236}">
              <a16:creationId xmlns:a16="http://schemas.microsoft.com/office/drawing/2014/main" id="{AF70C67C-AAD4-4E28-A9C3-809EF1599F78}"/>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532" name="Line 238">
          <a:extLst>
            <a:ext uri="{FF2B5EF4-FFF2-40B4-BE49-F238E27FC236}">
              <a16:creationId xmlns:a16="http://schemas.microsoft.com/office/drawing/2014/main" id="{284F98F8-429C-4129-AB94-966A2CE371FD}"/>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533" name="Line 239">
          <a:extLst>
            <a:ext uri="{FF2B5EF4-FFF2-40B4-BE49-F238E27FC236}">
              <a16:creationId xmlns:a16="http://schemas.microsoft.com/office/drawing/2014/main" id="{5C2A5C8D-94C6-4D4F-85C2-F9F3F8C96D35}"/>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534" name="Line 240">
          <a:extLst>
            <a:ext uri="{FF2B5EF4-FFF2-40B4-BE49-F238E27FC236}">
              <a16:creationId xmlns:a16="http://schemas.microsoft.com/office/drawing/2014/main" id="{47D31456-510D-4D09-B656-454F1ECB4EAC}"/>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35" name="Line 241">
          <a:extLst>
            <a:ext uri="{FF2B5EF4-FFF2-40B4-BE49-F238E27FC236}">
              <a16:creationId xmlns:a16="http://schemas.microsoft.com/office/drawing/2014/main" id="{F4D17983-385F-4DEE-AF44-812F52121C0F}"/>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536" name="Line 242">
          <a:extLst>
            <a:ext uri="{FF2B5EF4-FFF2-40B4-BE49-F238E27FC236}">
              <a16:creationId xmlns:a16="http://schemas.microsoft.com/office/drawing/2014/main" id="{8683AD01-AC8C-482D-A575-BD2285D6BED0}"/>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537" name="Line 243">
          <a:extLst>
            <a:ext uri="{FF2B5EF4-FFF2-40B4-BE49-F238E27FC236}">
              <a16:creationId xmlns:a16="http://schemas.microsoft.com/office/drawing/2014/main" id="{74330B98-049C-410F-A95A-1C7A6860D69A}"/>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538" name="Line 244">
          <a:extLst>
            <a:ext uri="{FF2B5EF4-FFF2-40B4-BE49-F238E27FC236}">
              <a16:creationId xmlns:a16="http://schemas.microsoft.com/office/drawing/2014/main" id="{91E4B5C3-CE6D-42AE-A047-E623915E04BA}"/>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52</xdr:row>
      <xdr:rowOff>0</xdr:rowOff>
    </xdr:to>
    <xdr:sp macro="" textlink="">
      <xdr:nvSpPr>
        <xdr:cNvPr id="979539" name="Line 251">
          <a:extLst>
            <a:ext uri="{FF2B5EF4-FFF2-40B4-BE49-F238E27FC236}">
              <a16:creationId xmlns:a16="http://schemas.microsoft.com/office/drawing/2014/main" id="{38AA7779-2E0C-439B-B669-8248F661514E}"/>
            </a:ext>
          </a:extLst>
        </xdr:cNvPr>
        <xdr:cNvSpPr>
          <a:spLocks noChangeShapeType="1"/>
        </xdr:cNvSpPr>
      </xdr:nvSpPr>
      <xdr:spPr bwMode="auto">
        <a:xfrm>
          <a:off x="2714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52</xdr:row>
      <xdr:rowOff>0</xdr:rowOff>
    </xdr:to>
    <xdr:sp macro="" textlink="">
      <xdr:nvSpPr>
        <xdr:cNvPr id="979540" name="Line 252">
          <a:extLst>
            <a:ext uri="{FF2B5EF4-FFF2-40B4-BE49-F238E27FC236}">
              <a16:creationId xmlns:a16="http://schemas.microsoft.com/office/drawing/2014/main" id="{F651268E-0BA5-495C-A9D6-A3EC6DC61555}"/>
            </a:ext>
          </a:extLst>
        </xdr:cNvPr>
        <xdr:cNvSpPr>
          <a:spLocks noChangeShapeType="1"/>
        </xdr:cNvSpPr>
      </xdr:nvSpPr>
      <xdr:spPr bwMode="auto">
        <a:xfrm>
          <a:off x="7743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13</xdr:col>
      <xdr:colOff>0</xdr:colOff>
      <xdr:row>52</xdr:row>
      <xdr:rowOff>0</xdr:rowOff>
    </xdr:to>
    <xdr:sp macro="" textlink="">
      <xdr:nvSpPr>
        <xdr:cNvPr id="979541" name="Line 253">
          <a:extLst>
            <a:ext uri="{FF2B5EF4-FFF2-40B4-BE49-F238E27FC236}">
              <a16:creationId xmlns:a16="http://schemas.microsoft.com/office/drawing/2014/main" id="{C2CEBA77-F5C5-4433-BF07-B506556A3E1B}"/>
            </a:ext>
          </a:extLst>
        </xdr:cNvPr>
        <xdr:cNvSpPr>
          <a:spLocks noChangeShapeType="1"/>
        </xdr:cNvSpPr>
      </xdr:nvSpPr>
      <xdr:spPr bwMode="auto">
        <a:xfrm>
          <a:off x="82581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52</xdr:row>
      <xdr:rowOff>0</xdr:rowOff>
    </xdr:from>
    <xdr:to>
      <xdr:col>7</xdr:col>
      <xdr:colOff>0</xdr:colOff>
      <xdr:row>52</xdr:row>
      <xdr:rowOff>0</xdr:rowOff>
    </xdr:to>
    <xdr:sp macro="" textlink="">
      <xdr:nvSpPr>
        <xdr:cNvPr id="979542" name="Line 269">
          <a:extLst>
            <a:ext uri="{FF2B5EF4-FFF2-40B4-BE49-F238E27FC236}">
              <a16:creationId xmlns:a16="http://schemas.microsoft.com/office/drawing/2014/main" id="{8743EE6F-B41E-4B83-9292-A2B313A26036}"/>
            </a:ext>
          </a:extLst>
        </xdr:cNvPr>
        <xdr:cNvSpPr>
          <a:spLocks noChangeShapeType="1"/>
        </xdr:cNvSpPr>
      </xdr:nvSpPr>
      <xdr:spPr bwMode="auto">
        <a:xfrm>
          <a:off x="4371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8</xdr:col>
      <xdr:colOff>0</xdr:colOff>
      <xdr:row>52</xdr:row>
      <xdr:rowOff>0</xdr:rowOff>
    </xdr:to>
    <xdr:sp macro="" textlink="">
      <xdr:nvSpPr>
        <xdr:cNvPr id="979543" name="Line 270">
          <a:extLst>
            <a:ext uri="{FF2B5EF4-FFF2-40B4-BE49-F238E27FC236}">
              <a16:creationId xmlns:a16="http://schemas.microsoft.com/office/drawing/2014/main" id="{E4A5D055-EB80-47B2-9FA9-8DF8BCDDCFBD}"/>
            </a:ext>
          </a:extLst>
        </xdr:cNvPr>
        <xdr:cNvSpPr>
          <a:spLocks noChangeShapeType="1"/>
        </xdr:cNvSpPr>
      </xdr:nvSpPr>
      <xdr:spPr bwMode="auto">
        <a:xfrm>
          <a:off x="5000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44" name="Line 271">
          <a:extLst>
            <a:ext uri="{FF2B5EF4-FFF2-40B4-BE49-F238E27FC236}">
              <a16:creationId xmlns:a16="http://schemas.microsoft.com/office/drawing/2014/main" id="{E2F69F9C-E8BE-4F6A-818C-10FB3D642B74}"/>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52</xdr:row>
      <xdr:rowOff>0</xdr:rowOff>
    </xdr:from>
    <xdr:to>
      <xdr:col>15</xdr:col>
      <xdr:colOff>0</xdr:colOff>
      <xdr:row>52</xdr:row>
      <xdr:rowOff>0</xdr:rowOff>
    </xdr:to>
    <xdr:sp macro="" textlink="">
      <xdr:nvSpPr>
        <xdr:cNvPr id="979545" name="Line 272">
          <a:extLst>
            <a:ext uri="{FF2B5EF4-FFF2-40B4-BE49-F238E27FC236}">
              <a16:creationId xmlns:a16="http://schemas.microsoft.com/office/drawing/2014/main" id="{B8CD3DC1-AF62-47C8-B08C-C9D9C928335A}"/>
            </a:ext>
          </a:extLst>
        </xdr:cNvPr>
        <xdr:cNvSpPr>
          <a:spLocks noChangeShapeType="1"/>
        </xdr:cNvSpPr>
      </xdr:nvSpPr>
      <xdr:spPr bwMode="auto">
        <a:xfrm>
          <a:off x="95726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52</xdr:row>
      <xdr:rowOff>0</xdr:rowOff>
    </xdr:from>
    <xdr:to>
      <xdr:col>18</xdr:col>
      <xdr:colOff>0</xdr:colOff>
      <xdr:row>52</xdr:row>
      <xdr:rowOff>0</xdr:rowOff>
    </xdr:to>
    <xdr:sp macro="" textlink="">
      <xdr:nvSpPr>
        <xdr:cNvPr id="979546" name="Line 273">
          <a:extLst>
            <a:ext uri="{FF2B5EF4-FFF2-40B4-BE49-F238E27FC236}">
              <a16:creationId xmlns:a16="http://schemas.microsoft.com/office/drawing/2014/main" id="{7646AECF-46F3-4037-8D4B-4F5C09851CBB}"/>
            </a:ext>
          </a:extLst>
        </xdr:cNvPr>
        <xdr:cNvSpPr>
          <a:spLocks noChangeShapeType="1"/>
        </xdr:cNvSpPr>
      </xdr:nvSpPr>
      <xdr:spPr bwMode="auto">
        <a:xfrm>
          <a:off x="11401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52</xdr:row>
      <xdr:rowOff>0</xdr:rowOff>
    </xdr:from>
    <xdr:to>
      <xdr:col>3</xdr:col>
      <xdr:colOff>0</xdr:colOff>
      <xdr:row>52</xdr:row>
      <xdr:rowOff>0</xdr:rowOff>
    </xdr:to>
    <xdr:sp macro="" textlink="">
      <xdr:nvSpPr>
        <xdr:cNvPr id="979547" name="Line 286">
          <a:extLst>
            <a:ext uri="{FF2B5EF4-FFF2-40B4-BE49-F238E27FC236}">
              <a16:creationId xmlns:a16="http://schemas.microsoft.com/office/drawing/2014/main" id="{8A69FECC-EF9B-40D6-8C6C-64C9312FED8B}"/>
            </a:ext>
          </a:extLst>
        </xdr:cNvPr>
        <xdr:cNvSpPr>
          <a:spLocks noChangeShapeType="1"/>
        </xdr:cNvSpPr>
      </xdr:nvSpPr>
      <xdr:spPr bwMode="auto">
        <a:xfrm>
          <a:off x="20288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79548" name="Line 287">
          <a:extLst>
            <a:ext uri="{FF2B5EF4-FFF2-40B4-BE49-F238E27FC236}">
              <a16:creationId xmlns:a16="http://schemas.microsoft.com/office/drawing/2014/main" id="{82262D19-BB48-40F5-8598-A5E9869C400F}"/>
            </a:ext>
          </a:extLst>
        </xdr:cNvPr>
        <xdr:cNvSpPr>
          <a:spLocks noChangeShapeType="1"/>
        </xdr:cNvSpPr>
      </xdr:nvSpPr>
      <xdr:spPr bwMode="auto">
        <a:xfrm>
          <a:off x="3228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979549" name="Line 288">
          <a:extLst>
            <a:ext uri="{FF2B5EF4-FFF2-40B4-BE49-F238E27FC236}">
              <a16:creationId xmlns:a16="http://schemas.microsoft.com/office/drawing/2014/main" id="{CA7A034C-0EC2-4E17-8909-D587849D3B0A}"/>
            </a:ext>
          </a:extLst>
        </xdr:cNvPr>
        <xdr:cNvSpPr>
          <a:spLocks noChangeShapeType="1"/>
        </xdr:cNvSpPr>
      </xdr:nvSpPr>
      <xdr:spPr bwMode="auto">
        <a:xfrm>
          <a:off x="37433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979550" name="Line 289">
          <a:extLst>
            <a:ext uri="{FF2B5EF4-FFF2-40B4-BE49-F238E27FC236}">
              <a16:creationId xmlns:a16="http://schemas.microsoft.com/office/drawing/2014/main" id="{CA82ADB9-0C80-4BA7-AA78-CD0C4AE463BB}"/>
            </a:ext>
          </a:extLst>
        </xdr:cNvPr>
        <xdr:cNvSpPr>
          <a:spLocks noChangeShapeType="1"/>
        </xdr:cNvSpPr>
      </xdr:nvSpPr>
      <xdr:spPr bwMode="auto">
        <a:xfrm>
          <a:off x="56864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52</xdr:row>
      <xdr:rowOff>0</xdr:rowOff>
    </xdr:to>
    <xdr:sp macro="" textlink="">
      <xdr:nvSpPr>
        <xdr:cNvPr id="979551" name="Line 290">
          <a:extLst>
            <a:ext uri="{FF2B5EF4-FFF2-40B4-BE49-F238E27FC236}">
              <a16:creationId xmlns:a16="http://schemas.microsoft.com/office/drawing/2014/main" id="{B076F1EA-7A53-4781-903B-ABA52F63555A}"/>
            </a:ext>
          </a:extLst>
        </xdr:cNvPr>
        <xdr:cNvSpPr>
          <a:spLocks noChangeShapeType="1"/>
        </xdr:cNvSpPr>
      </xdr:nvSpPr>
      <xdr:spPr bwMode="auto">
        <a:xfrm>
          <a:off x="63722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979552" name="Line 291">
          <a:extLst>
            <a:ext uri="{FF2B5EF4-FFF2-40B4-BE49-F238E27FC236}">
              <a16:creationId xmlns:a16="http://schemas.microsoft.com/office/drawing/2014/main" id="{40E092B1-87EF-46AC-965A-3258A64AF116}"/>
            </a:ext>
          </a:extLst>
        </xdr:cNvPr>
        <xdr:cNvSpPr>
          <a:spLocks noChangeShapeType="1"/>
        </xdr:cNvSpPr>
      </xdr:nvSpPr>
      <xdr:spPr bwMode="auto">
        <a:xfrm>
          <a:off x="705802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14</xdr:col>
      <xdr:colOff>0</xdr:colOff>
      <xdr:row>52</xdr:row>
      <xdr:rowOff>0</xdr:rowOff>
    </xdr:to>
    <xdr:sp macro="" textlink="">
      <xdr:nvSpPr>
        <xdr:cNvPr id="979553" name="Line 292">
          <a:extLst>
            <a:ext uri="{FF2B5EF4-FFF2-40B4-BE49-F238E27FC236}">
              <a16:creationId xmlns:a16="http://schemas.microsoft.com/office/drawing/2014/main" id="{8483FB6A-63CF-4100-9091-7FEBFDCD37E2}"/>
            </a:ext>
          </a:extLst>
        </xdr:cNvPr>
        <xdr:cNvSpPr>
          <a:spLocks noChangeShapeType="1"/>
        </xdr:cNvSpPr>
      </xdr:nvSpPr>
      <xdr:spPr bwMode="auto">
        <a:xfrm>
          <a:off x="8943975"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showGridLines="0" tabSelected="1" view="pageBreakPreview" zoomScaleNormal="100" zoomScaleSheetLayoutView="100" workbookViewId="0">
      <pane xSplit="1" ySplit="8" topLeftCell="B9" activePane="bottomRight" state="frozen"/>
      <selection activeCell="J58" sqref="J58"/>
      <selection pane="topRight" activeCell="J58" sqref="J58"/>
      <selection pane="bottomLeft" activeCell="J58" sqref="J58"/>
      <selection pane="bottomRight" activeCell="B9" sqref="B9"/>
    </sheetView>
  </sheetViews>
  <sheetFormatPr defaultRowHeight="15.95" customHeight="1"/>
  <cols>
    <col min="1" max="1" width="17.125" style="4" customWidth="1"/>
    <col min="2" max="9" width="9.25" style="1" customWidth="1"/>
    <col min="10" max="10" width="10.125" style="1" customWidth="1"/>
    <col min="11" max="11" width="1.5" style="1" customWidth="1"/>
    <col min="12" max="12" width="1.375" style="1" customWidth="1"/>
    <col min="13" max="16384" width="9" style="1"/>
  </cols>
  <sheetData>
    <row r="1" spans="1:10" ht="11.25">
      <c r="A1" s="95" t="s">
        <v>114</v>
      </c>
    </row>
    <row r="2" spans="1:10" s="3" customFormat="1" ht="11.25">
      <c r="A2" s="70" t="s">
        <v>122</v>
      </c>
    </row>
    <row r="3" spans="1:10" s="3" customFormat="1" ht="11.25">
      <c r="A3" s="70" t="s">
        <v>153</v>
      </c>
    </row>
    <row r="4" spans="1:10" s="3" customFormat="1" ht="11.25">
      <c r="A4" s="70" t="s">
        <v>154</v>
      </c>
    </row>
    <row r="5" spans="1:10" ht="15.75" customHeight="1" thickBot="1">
      <c r="I5" s="474" t="s">
        <v>49</v>
      </c>
      <c r="J5" s="474"/>
    </row>
    <row r="6" spans="1:10" ht="15.75" customHeight="1">
      <c r="A6" s="13" t="s">
        <v>0</v>
      </c>
      <c r="B6" s="14" t="s">
        <v>50</v>
      </c>
      <c r="C6" s="15"/>
      <c r="D6" s="15"/>
      <c r="E6" s="15"/>
      <c r="F6" s="15"/>
      <c r="G6" s="15"/>
      <c r="H6" s="15"/>
      <c r="I6" s="15"/>
      <c r="J6" s="16"/>
    </row>
    <row r="7" spans="1:10" ht="15.75" customHeight="1">
      <c r="A7" s="17" t="s">
        <v>1</v>
      </c>
      <c r="B7" s="11" t="s">
        <v>155</v>
      </c>
      <c r="C7" s="12" t="s">
        <v>52</v>
      </c>
      <c r="D7" s="12" t="s">
        <v>53</v>
      </c>
      <c r="E7" s="12" t="s">
        <v>54</v>
      </c>
      <c r="F7" s="12" t="s">
        <v>84</v>
      </c>
      <c r="G7" s="12" t="s">
        <v>55</v>
      </c>
      <c r="H7" s="18" t="s">
        <v>56</v>
      </c>
      <c r="I7" s="19" t="s">
        <v>57</v>
      </c>
      <c r="J7" s="20" t="s">
        <v>58</v>
      </c>
    </row>
    <row r="8" spans="1:10" ht="15.75" customHeight="1" thickBot="1">
      <c r="A8" s="21" t="s">
        <v>2</v>
      </c>
      <c r="B8" s="22"/>
      <c r="C8" s="23"/>
      <c r="D8" s="23"/>
      <c r="E8" s="23" t="s">
        <v>59</v>
      </c>
      <c r="F8" s="23" t="s">
        <v>85</v>
      </c>
      <c r="G8" s="23"/>
      <c r="H8" s="24"/>
      <c r="I8" s="25"/>
      <c r="J8" s="26"/>
    </row>
    <row r="9" spans="1:10" ht="15.75" customHeight="1">
      <c r="A9" s="88" t="s">
        <v>3</v>
      </c>
      <c r="B9" s="159">
        <v>160450</v>
      </c>
      <c r="C9" s="160">
        <v>63351</v>
      </c>
      <c r="D9" s="160">
        <v>29000</v>
      </c>
      <c r="E9" s="161">
        <v>5587515</v>
      </c>
      <c r="F9" s="148"/>
      <c r="G9" s="162">
        <v>595394</v>
      </c>
      <c r="H9" s="163">
        <f t="shared" ref="H9:H41" si="0">SUM(B9:G9)</f>
        <v>6435710</v>
      </c>
      <c r="I9" s="164">
        <v>22418944</v>
      </c>
      <c r="J9" s="165">
        <f>SUM(H9:I9)</f>
        <v>28854654</v>
      </c>
    </row>
    <row r="10" spans="1:10" ht="15.75" customHeight="1">
      <c r="A10" s="89" t="s">
        <v>4</v>
      </c>
      <c r="B10" s="166">
        <v>0</v>
      </c>
      <c r="C10" s="167">
        <v>0</v>
      </c>
      <c r="D10" s="167">
        <v>0</v>
      </c>
      <c r="E10" s="168">
        <v>1355697</v>
      </c>
      <c r="F10" s="149"/>
      <c r="G10" s="167">
        <v>779001</v>
      </c>
      <c r="H10" s="169">
        <f t="shared" si="0"/>
        <v>2134698</v>
      </c>
      <c r="I10" s="170">
        <v>7448752</v>
      </c>
      <c r="J10" s="171">
        <f>SUM(H10:I10)</f>
        <v>9583450</v>
      </c>
    </row>
    <row r="11" spans="1:10" ht="15.75" customHeight="1">
      <c r="A11" s="89" t="s">
        <v>5</v>
      </c>
      <c r="B11" s="166">
        <v>0</v>
      </c>
      <c r="C11" s="167">
        <v>200</v>
      </c>
      <c r="D11" s="167">
        <v>0</v>
      </c>
      <c r="E11" s="168">
        <v>231087</v>
      </c>
      <c r="F11" s="149"/>
      <c r="G11" s="167">
        <v>1100</v>
      </c>
      <c r="H11" s="169">
        <f t="shared" si="0"/>
        <v>232387</v>
      </c>
      <c r="I11" s="170">
        <v>2085494</v>
      </c>
      <c r="J11" s="171">
        <f t="shared" ref="J11:J40" si="1">SUM(H11:I11)</f>
        <v>2317881</v>
      </c>
    </row>
    <row r="12" spans="1:10" ht="15.75" customHeight="1">
      <c r="A12" s="89" t="s">
        <v>6</v>
      </c>
      <c r="B12" s="166">
        <v>0</v>
      </c>
      <c r="C12" s="167">
        <v>0</v>
      </c>
      <c r="D12" s="167">
        <v>0</v>
      </c>
      <c r="E12" s="168">
        <v>77756</v>
      </c>
      <c r="F12" s="149"/>
      <c r="G12" s="167">
        <v>18501</v>
      </c>
      <c r="H12" s="169">
        <f t="shared" si="0"/>
        <v>96257</v>
      </c>
      <c r="I12" s="170">
        <v>3319593</v>
      </c>
      <c r="J12" s="171">
        <f t="shared" si="1"/>
        <v>3415850</v>
      </c>
    </row>
    <row r="13" spans="1:10" ht="15.75" customHeight="1">
      <c r="A13" s="89" t="s">
        <v>7</v>
      </c>
      <c r="B13" s="166">
        <v>0</v>
      </c>
      <c r="C13" s="167">
        <v>0</v>
      </c>
      <c r="D13" s="167">
        <v>0</v>
      </c>
      <c r="E13" s="168">
        <v>200402</v>
      </c>
      <c r="F13" s="149"/>
      <c r="G13" s="167">
        <v>0</v>
      </c>
      <c r="H13" s="169">
        <f t="shared" si="0"/>
        <v>200402</v>
      </c>
      <c r="I13" s="170">
        <v>1028712</v>
      </c>
      <c r="J13" s="171">
        <f t="shared" si="1"/>
        <v>1229114</v>
      </c>
    </row>
    <row r="14" spans="1:10" ht="15.75" customHeight="1">
      <c r="A14" s="89" t="s">
        <v>8</v>
      </c>
      <c r="B14" s="166">
        <v>209000</v>
      </c>
      <c r="C14" s="167">
        <v>0</v>
      </c>
      <c r="D14" s="167">
        <v>0</v>
      </c>
      <c r="E14" s="168">
        <v>351351</v>
      </c>
      <c r="F14" s="149"/>
      <c r="G14" s="167">
        <v>136831</v>
      </c>
      <c r="H14" s="169">
        <f t="shared" si="0"/>
        <v>697182</v>
      </c>
      <c r="I14" s="170">
        <v>5974273</v>
      </c>
      <c r="J14" s="171">
        <f t="shared" si="1"/>
        <v>6671455</v>
      </c>
    </row>
    <row r="15" spans="1:10" ht="15.75" customHeight="1">
      <c r="A15" s="89" t="s">
        <v>9</v>
      </c>
      <c r="B15" s="166">
        <v>0</v>
      </c>
      <c r="C15" s="167">
        <v>406</v>
      </c>
      <c r="D15" s="167">
        <v>0</v>
      </c>
      <c r="E15" s="168">
        <v>96117</v>
      </c>
      <c r="F15" s="149"/>
      <c r="G15" s="167">
        <v>4724</v>
      </c>
      <c r="H15" s="169">
        <f t="shared" si="0"/>
        <v>101247</v>
      </c>
      <c r="I15" s="170">
        <v>636880</v>
      </c>
      <c r="J15" s="171">
        <f t="shared" si="1"/>
        <v>738127</v>
      </c>
    </row>
    <row r="16" spans="1:10" ht="15.75" customHeight="1">
      <c r="A16" s="89" t="s">
        <v>10</v>
      </c>
      <c r="B16" s="166">
        <v>69498</v>
      </c>
      <c r="C16" s="167">
        <v>0</v>
      </c>
      <c r="D16" s="167">
        <v>0</v>
      </c>
      <c r="E16" s="168">
        <v>284361</v>
      </c>
      <c r="F16" s="149"/>
      <c r="G16" s="167">
        <v>313750</v>
      </c>
      <c r="H16" s="169">
        <f t="shared" si="0"/>
        <v>667609</v>
      </c>
      <c r="I16" s="170">
        <v>3140894</v>
      </c>
      <c r="J16" s="171">
        <f t="shared" si="1"/>
        <v>3808503</v>
      </c>
    </row>
    <row r="17" spans="1:10" ht="15.75" customHeight="1">
      <c r="A17" s="89" t="s">
        <v>11</v>
      </c>
      <c r="B17" s="166">
        <v>0</v>
      </c>
      <c r="C17" s="167">
        <v>159</v>
      </c>
      <c r="D17" s="167">
        <v>0</v>
      </c>
      <c r="E17" s="168">
        <v>82456</v>
      </c>
      <c r="F17" s="149"/>
      <c r="G17" s="167">
        <v>1770</v>
      </c>
      <c r="H17" s="169">
        <f>SUM(B17:G17)</f>
        <v>84385</v>
      </c>
      <c r="I17" s="170">
        <v>923833</v>
      </c>
      <c r="J17" s="171">
        <f t="shared" si="1"/>
        <v>1008218</v>
      </c>
    </row>
    <row r="18" spans="1:10" ht="15.75" customHeight="1">
      <c r="A18" s="89" t="s">
        <v>12</v>
      </c>
      <c r="B18" s="166">
        <v>0</v>
      </c>
      <c r="C18" s="167">
        <v>181</v>
      </c>
      <c r="D18" s="167">
        <v>228200</v>
      </c>
      <c r="E18" s="168">
        <v>185792</v>
      </c>
      <c r="F18" s="149"/>
      <c r="G18" s="167">
        <v>62904</v>
      </c>
      <c r="H18" s="169">
        <f t="shared" si="0"/>
        <v>477077</v>
      </c>
      <c r="I18" s="170">
        <v>1535315</v>
      </c>
      <c r="J18" s="171">
        <f t="shared" si="1"/>
        <v>2012392</v>
      </c>
    </row>
    <row r="19" spans="1:10" ht="15.75" customHeight="1">
      <c r="A19" s="89" t="s">
        <v>13</v>
      </c>
      <c r="B19" s="166">
        <v>519226</v>
      </c>
      <c r="C19" s="167">
        <v>0</v>
      </c>
      <c r="D19" s="167">
        <v>966300</v>
      </c>
      <c r="E19" s="168">
        <v>296462</v>
      </c>
      <c r="F19" s="149"/>
      <c r="G19" s="167">
        <v>0</v>
      </c>
      <c r="H19" s="169">
        <f t="shared" si="0"/>
        <v>1781988</v>
      </c>
      <c r="I19" s="170">
        <v>4905579</v>
      </c>
      <c r="J19" s="171">
        <f t="shared" si="1"/>
        <v>6687567</v>
      </c>
    </row>
    <row r="20" spans="1:10" ht="15.75" customHeight="1">
      <c r="A20" s="89" t="s">
        <v>14</v>
      </c>
      <c r="B20" s="166">
        <v>1313381</v>
      </c>
      <c r="C20" s="167">
        <v>480</v>
      </c>
      <c r="D20" s="167">
        <v>1283400</v>
      </c>
      <c r="E20" s="168">
        <v>274425</v>
      </c>
      <c r="F20" s="149"/>
      <c r="G20" s="167">
        <v>1156531</v>
      </c>
      <c r="H20" s="169">
        <f t="shared" si="0"/>
        <v>4028217</v>
      </c>
      <c r="I20" s="170">
        <v>4008385</v>
      </c>
      <c r="J20" s="171">
        <f t="shared" si="1"/>
        <v>8036602</v>
      </c>
    </row>
    <row r="21" spans="1:10" ht="15.75" customHeight="1">
      <c r="A21" s="89" t="s">
        <v>15</v>
      </c>
      <c r="B21" s="166">
        <v>0</v>
      </c>
      <c r="C21" s="167">
        <v>648</v>
      </c>
      <c r="D21" s="167">
        <v>44100</v>
      </c>
      <c r="E21" s="168">
        <v>318274</v>
      </c>
      <c r="F21" s="149"/>
      <c r="G21" s="167">
        <v>28378</v>
      </c>
      <c r="H21" s="169">
        <f t="shared" si="0"/>
        <v>391400</v>
      </c>
      <c r="I21" s="170">
        <v>3069471</v>
      </c>
      <c r="J21" s="171">
        <f t="shared" si="1"/>
        <v>3460871</v>
      </c>
    </row>
    <row r="22" spans="1:10" ht="15.75" customHeight="1">
      <c r="A22" s="89" t="s">
        <v>16</v>
      </c>
      <c r="B22" s="166">
        <v>0</v>
      </c>
      <c r="C22" s="167">
        <v>171</v>
      </c>
      <c r="D22" s="167">
        <v>0</v>
      </c>
      <c r="E22" s="168">
        <v>182473</v>
      </c>
      <c r="F22" s="149"/>
      <c r="G22" s="167">
        <v>2426</v>
      </c>
      <c r="H22" s="169">
        <f t="shared" si="0"/>
        <v>185070</v>
      </c>
      <c r="I22" s="170">
        <v>2020062</v>
      </c>
      <c r="J22" s="171">
        <f t="shared" si="1"/>
        <v>2205132</v>
      </c>
    </row>
    <row r="23" spans="1:10" ht="15.75" customHeight="1">
      <c r="A23" s="89" t="s">
        <v>17</v>
      </c>
      <c r="B23" s="166">
        <v>0</v>
      </c>
      <c r="C23" s="167">
        <v>154</v>
      </c>
      <c r="D23" s="167">
        <v>0</v>
      </c>
      <c r="E23" s="168">
        <v>258887</v>
      </c>
      <c r="F23" s="149"/>
      <c r="G23" s="167">
        <v>56790</v>
      </c>
      <c r="H23" s="169">
        <f t="shared" si="0"/>
        <v>315831</v>
      </c>
      <c r="I23" s="170">
        <v>1339761</v>
      </c>
      <c r="J23" s="171">
        <f t="shared" si="1"/>
        <v>1655592</v>
      </c>
    </row>
    <row r="24" spans="1:10" ht="15.75" customHeight="1">
      <c r="A24" s="89" t="s">
        <v>18</v>
      </c>
      <c r="B24" s="166">
        <v>0</v>
      </c>
      <c r="C24" s="167">
        <v>0</v>
      </c>
      <c r="D24" s="167">
        <v>340700</v>
      </c>
      <c r="E24" s="168">
        <v>172303</v>
      </c>
      <c r="F24" s="149"/>
      <c r="G24" s="167">
        <v>396137</v>
      </c>
      <c r="H24" s="169">
        <f t="shared" si="0"/>
        <v>909140</v>
      </c>
      <c r="I24" s="170">
        <v>1314186</v>
      </c>
      <c r="J24" s="171">
        <f t="shared" si="1"/>
        <v>2223326</v>
      </c>
    </row>
    <row r="25" spans="1:10" ht="15.75" customHeight="1">
      <c r="A25" s="89" t="s">
        <v>19</v>
      </c>
      <c r="B25" s="166">
        <v>0</v>
      </c>
      <c r="C25" s="167">
        <v>161</v>
      </c>
      <c r="D25" s="167">
        <v>0</v>
      </c>
      <c r="E25" s="168">
        <v>249154</v>
      </c>
      <c r="F25" s="149"/>
      <c r="G25" s="167">
        <v>45495</v>
      </c>
      <c r="H25" s="169">
        <f t="shared" si="0"/>
        <v>294810</v>
      </c>
      <c r="I25" s="170">
        <v>944740</v>
      </c>
      <c r="J25" s="171">
        <f t="shared" si="1"/>
        <v>1239550</v>
      </c>
    </row>
    <row r="26" spans="1:10" ht="15.75" customHeight="1">
      <c r="A26" s="89" t="s">
        <v>20</v>
      </c>
      <c r="B26" s="166">
        <v>0</v>
      </c>
      <c r="C26" s="167">
        <v>0</v>
      </c>
      <c r="D26" s="167">
        <v>2600</v>
      </c>
      <c r="E26" s="168">
        <v>169331</v>
      </c>
      <c r="F26" s="149"/>
      <c r="G26" s="167">
        <v>0</v>
      </c>
      <c r="H26" s="169">
        <f t="shared" si="0"/>
        <v>171931</v>
      </c>
      <c r="I26" s="170">
        <v>1377259</v>
      </c>
      <c r="J26" s="171">
        <f t="shared" si="1"/>
        <v>1549190</v>
      </c>
    </row>
    <row r="27" spans="1:10" ht="14.25" customHeight="1">
      <c r="A27" s="89" t="s">
        <v>21</v>
      </c>
      <c r="B27" s="166">
        <v>0</v>
      </c>
      <c r="C27" s="167">
        <v>0</v>
      </c>
      <c r="D27" s="167">
        <v>0</v>
      </c>
      <c r="E27" s="168">
        <v>339762</v>
      </c>
      <c r="F27" s="149"/>
      <c r="G27" s="167">
        <v>470</v>
      </c>
      <c r="H27" s="169">
        <f t="shared" si="0"/>
        <v>340232</v>
      </c>
      <c r="I27" s="170">
        <v>1285157</v>
      </c>
      <c r="J27" s="171">
        <f t="shared" si="1"/>
        <v>1625389</v>
      </c>
    </row>
    <row r="28" spans="1:10" ht="15.75" customHeight="1">
      <c r="A28" s="89" t="s">
        <v>22</v>
      </c>
      <c r="B28" s="166">
        <v>0</v>
      </c>
      <c r="C28" s="167">
        <v>21742</v>
      </c>
      <c r="D28" s="167">
        <v>0</v>
      </c>
      <c r="E28" s="168">
        <v>290383</v>
      </c>
      <c r="F28" s="149"/>
      <c r="G28" s="167">
        <v>27369</v>
      </c>
      <c r="H28" s="169">
        <f>SUM(B28:G28)</f>
        <v>339494</v>
      </c>
      <c r="I28" s="170">
        <v>1210089</v>
      </c>
      <c r="J28" s="171">
        <f t="shared" si="1"/>
        <v>1549583</v>
      </c>
    </row>
    <row r="29" spans="1:10" ht="15.75" customHeight="1">
      <c r="A29" s="89" t="s">
        <v>23</v>
      </c>
      <c r="B29" s="166">
        <v>0</v>
      </c>
      <c r="C29" s="167">
        <v>0</v>
      </c>
      <c r="D29" s="167">
        <v>0</v>
      </c>
      <c r="E29" s="168">
        <v>211114</v>
      </c>
      <c r="F29" s="149"/>
      <c r="G29" s="167">
        <v>48192</v>
      </c>
      <c r="H29" s="169">
        <f t="shared" si="0"/>
        <v>259306</v>
      </c>
      <c r="I29" s="170">
        <v>1668676</v>
      </c>
      <c r="J29" s="171">
        <f t="shared" si="1"/>
        <v>1927982</v>
      </c>
    </row>
    <row r="30" spans="1:10" ht="15.75" customHeight="1">
      <c r="A30" s="89" t="s">
        <v>24</v>
      </c>
      <c r="B30" s="166">
        <v>0</v>
      </c>
      <c r="C30" s="167">
        <v>116</v>
      </c>
      <c r="D30" s="167">
        <v>0</v>
      </c>
      <c r="E30" s="168">
        <v>4856</v>
      </c>
      <c r="F30" s="149"/>
      <c r="G30" s="167">
        <v>415</v>
      </c>
      <c r="H30" s="169">
        <f t="shared" si="0"/>
        <v>5387</v>
      </c>
      <c r="I30" s="170">
        <v>793737</v>
      </c>
      <c r="J30" s="171">
        <f t="shared" si="1"/>
        <v>799124</v>
      </c>
    </row>
    <row r="31" spans="1:10" ht="15.75" customHeight="1">
      <c r="A31" s="89" t="s">
        <v>25</v>
      </c>
      <c r="B31" s="166">
        <v>0</v>
      </c>
      <c r="C31" s="167">
        <v>162</v>
      </c>
      <c r="D31" s="167">
        <v>0</v>
      </c>
      <c r="E31" s="168">
        <v>8915</v>
      </c>
      <c r="F31" s="149"/>
      <c r="G31" s="167">
        <v>0</v>
      </c>
      <c r="H31" s="169">
        <f t="shared" si="0"/>
        <v>9077</v>
      </c>
      <c r="I31" s="170">
        <v>1432114</v>
      </c>
      <c r="J31" s="171">
        <f t="shared" si="1"/>
        <v>1441191</v>
      </c>
    </row>
    <row r="32" spans="1:10" ht="15.75" customHeight="1">
      <c r="A32" s="89" t="s">
        <v>26</v>
      </c>
      <c r="B32" s="166">
        <v>1665</v>
      </c>
      <c r="C32" s="167">
        <v>23600</v>
      </c>
      <c r="D32" s="167">
        <v>43800</v>
      </c>
      <c r="E32" s="168">
        <v>167709</v>
      </c>
      <c r="F32" s="149"/>
      <c r="G32" s="167">
        <v>96449</v>
      </c>
      <c r="H32" s="169">
        <f t="shared" si="0"/>
        <v>333223</v>
      </c>
      <c r="I32" s="170">
        <v>1938366</v>
      </c>
      <c r="J32" s="171">
        <f t="shared" si="1"/>
        <v>2271589</v>
      </c>
    </row>
    <row r="33" spans="1:10" ht="15.75" customHeight="1">
      <c r="A33" s="89" t="s">
        <v>27</v>
      </c>
      <c r="B33" s="166">
        <v>0</v>
      </c>
      <c r="C33" s="167">
        <v>0</v>
      </c>
      <c r="D33" s="167">
        <v>0</v>
      </c>
      <c r="E33" s="168">
        <v>72163</v>
      </c>
      <c r="F33" s="149"/>
      <c r="G33" s="167">
        <v>29721</v>
      </c>
      <c r="H33" s="169">
        <f t="shared" si="0"/>
        <v>101884</v>
      </c>
      <c r="I33" s="170">
        <v>2238062</v>
      </c>
      <c r="J33" s="171">
        <f t="shared" si="1"/>
        <v>2339946</v>
      </c>
    </row>
    <row r="34" spans="1:10" ht="15.75" customHeight="1">
      <c r="A34" s="89" t="s">
        <v>28</v>
      </c>
      <c r="B34" s="166">
        <v>0</v>
      </c>
      <c r="C34" s="167">
        <v>99</v>
      </c>
      <c r="D34" s="167">
        <v>0</v>
      </c>
      <c r="E34" s="168">
        <v>24507</v>
      </c>
      <c r="F34" s="149"/>
      <c r="G34" s="167">
        <v>0</v>
      </c>
      <c r="H34" s="169">
        <f t="shared" si="0"/>
        <v>24606</v>
      </c>
      <c r="I34" s="170">
        <v>422562</v>
      </c>
      <c r="J34" s="171">
        <f t="shared" si="1"/>
        <v>447168</v>
      </c>
    </row>
    <row r="35" spans="1:10" ht="15.75" customHeight="1">
      <c r="A35" s="89" t="s">
        <v>29</v>
      </c>
      <c r="B35" s="166">
        <v>0</v>
      </c>
      <c r="C35" s="167">
        <v>107</v>
      </c>
      <c r="D35" s="167">
        <v>0</v>
      </c>
      <c r="E35" s="168">
        <v>4996</v>
      </c>
      <c r="F35" s="149"/>
      <c r="G35" s="167">
        <v>654</v>
      </c>
      <c r="H35" s="169">
        <f t="shared" si="0"/>
        <v>5757</v>
      </c>
      <c r="I35" s="170">
        <v>899775</v>
      </c>
      <c r="J35" s="171">
        <f t="shared" si="1"/>
        <v>905532</v>
      </c>
    </row>
    <row r="36" spans="1:10" ht="15.75" customHeight="1">
      <c r="A36" s="89" t="s">
        <v>30</v>
      </c>
      <c r="B36" s="166">
        <v>0</v>
      </c>
      <c r="C36" s="167">
        <v>0</v>
      </c>
      <c r="D36" s="167">
        <v>0</v>
      </c>
      <c r="E36" s="168">
        <v>61642</v>
      </c>
      <c r="F36" s="149"/>
      <c r="G36" s="167">
        <v>20</v>
      </c>
      <c r="H36" s="169">
        <f t="shared" si="0"/>
        <v>61662</v>
      </c>
      <c r="I36" s="170">
        <v>5043899</v>
      </c>
      <c r="J36" s="171">
        <f t="shared" si="1"/>
        <v>5105561</v>
      </c>
    </row>
    <row r="37" spans="1:10" ht="15.75" customHeight="1">
      <c r="A37" s="89" t="s">
        <v>31</v>
      </c>
      <c r="B37" s="166">
        <v>0</v>
      </c>
      <c r="C37" s="167">
        <v>0</v>
      </c>
      <c r="D37" s="167">
        <v>0</v>
      </c>
      <c r="E37" s="168">
        <v>72584</v>
      </c>
      <c r="F37" s="149"/>
      <c r="G37" s="167">
        <v>4443</v>
      </c>
      <c r="H37" s="169">
        <f t="shared" si="0"/>
        <v>77027</v>
      </c>
      <c r="I37" s="170">
        <v>853367</v>
      </c>
      <c r="J37" s="171">
        <f t="shared" si="1"/>
        <v>930394</v>
      </c>
    </row>
    <row r="38" spans="1:10" ht="15.75" customHeight="1">
      <c r="A38" s="89" t="s">
        <v>32</v>
      </c>
      <c r="B38" s="166">
        <v>0</v>
      </c>
      <c r="C38" s="167">
        <v>104</v>
      </c>
      <c r="D38" s="167">
        <v>0</v>
      </c>
      <c r="E38" s="168">
        <v>36499</v>
      </c>
      <c r="F38" s="149"/>
      <c r="G38" s="167">
        <v>8135</v>
      </c>
      <c r="H38" s="169">
        <f t="shared" si="0"/>
        <v>44738</v>
      </c>
      <c r="I38" s="170">
        <v>1214227</v>
      </c>
      <c r="J38" s="171">
        <f t="shared" si="1"/>
        <v>1258965</v>
      </c>
    </row>
    <row r="39" spans="1:10" ht="15.75" customHeight="1">
      <c r="A39" s="89" t="s">
        <v>33</v>
      </c>
      <c r="B39" s="166">
        <v>0</v>
      </c>
      <c r="C39" s="167">
        <v>119</v>
      </c>
      <c r="D39" s="167">
        <v>0</v>
      </c>
      <c r="E39" s="168">
        <v>40658</v>
      </c>
      <c r="F39" s="149"/>
      <c r="G39" s="167">
        <v>4773</v>
      </c>
      <c r="H39" s="169">
        <f t="shared" si="0"/>
        <v>45550</v>
      </c>
      <c r="I39" s="170">
        <v>878598</v>
      </c>
      <c r="J39" s="171">
        <f t="shared" si="1"/>
        <v>924148</v>
      </c>
    </row>
    <row r="40" spans="1:10" ht="15.75" customHeight="1">
      <c r="A40" s="89" t="s">
        <v>34</v>
      </c>
      <c r="B40" s="166">
        <v>0</v>
      </c>
      <c r="C40" s="167">
        <v>0</v>
      </c>
      <c r="D40" s="167">
        <v>0</v>
      </c>
      <c r="E40" s="168">
        <v>4977</v>
      </c>
      <c r="F40" s="149"/>
      <c r="G40" s="167">
        <v>30528</v>
      </c>
      <c r="H40" s="169">
        <f t="shared" si="0"/>
        <v>35505</v>
      </c>
      <c r="I40" s="170">
        <v>660866</v>
      </c>
      <c r="J40" s="171">
        <f t="shared" si="1"/>
        <v>696371</v>
      </c>
    </row>
    <row r="41" spans="1:10" ht="15.75" customHeight="1" thickBot="1">
      <c r="A41" s="90" t="s">
        <v>35</v>
      </c>
      <c r="B41" s="172">
        <v>0</v>
      </c>
      <c r="C41" s="173">
        <v>0</v>
      </c>
      <c r="D41" s="173">
        <v>0</v>
      </c>
      <c r="E41" s="174">
        <v>62723</v>
      </c>
      <c r="F41" s="150"/>
      <c r="G41" s="175">
        <v>4266</v>
      </c>
      <c r="H41" s="176">
        <f t="shared" si="0"/>
        <v>66989</v>
      </c>
      <c r="I41" s="177">
        <v>772956</v>
      </c>
      <c r="J41" s="178">
        <f>SUM(H41:I41)</f>
        <v>839945</v>
      </c>
    </row>
    <row r="42" spans="1:10" ht="15.75" customHeight="1" thickBot="1">
      <c r="A42" s="66" t="s">
        <v>36</v>
      </c>
      <c r="B42" s="179">
        <f>SUM(B9:B41)</f>
        <v>2273220</v>
      </c>
      <c r="C42" s="180">
        <f>SUM(C9:C41)</f>
        <v>111960</v>
      </c>
      <c r="D42" s="180">
        <f t="shared" ref="D42:I42" si="2">SUM(D9:D41)</f>
        <v>2938100</v>
      </c>
      <c r="E42" s="180">
        <f t="shared" si="2"/>
        <v>11777331</v>
      </c>
      <c r="F42" s="151"/>
      <c r="G42" s="180">
        <f>SUM(G9:G41)</f>
        <v>3855167</v>
      </c>
      <c r="H42" s="181">
        <f>SUM(H9:H41)</f>
        <v>20955778</v>
      </c>
      <c r="I42" s="181">
        <f t="shared" si="2"/>
        <v>88804584</v>
      </c>
      <c r="J42" s="182">
        <f>SUM(J9:J41)</f>
        <v>109760362</v>
      </c>
    </row>
    <row r="43" spans="1:10" ht="15.75" customHeight="1">
      <c r="A43" s="88" t="s">
        <v>37</v>
      </c>
      <c r="B43" s="183">
        <v>0</v>
      </c>
      <c r="C43" s="184">
        <v>0</v>
      </c>
      <c r="D43" s="184">
        <v>0</v>
      </c>
      <c r="E43" s="184">
        <v>20331</v>
      </c>
      <c r="F43" s="148"/>
      <c r="G43" s="184">
        <v>4857</v>
      </c>
      <c r="H43" s="163">
        <f t="shared" ref="H43:H52" si="3">SUM(B43:G43)</f>
        <v>25188</v>
      </c>
      <c r="I43" s="185">
        <v>522108</v>
      </c>
      <c r="J43" s="165">
        <f t="shared" ref="J43:J52" si="4">SUM(H43:I43)</f>
        <v>547296</v>
      </c>
    </row>
    <row r="44" spans="1:10" ht="15.75" customHeight="1">
      <c r="A44" s="89" t="s">
        <v>38</v>
      </c>
      <c r="B44" s="186">
        <v>0</v>
      </c>
      <c r="C44" s="187">
        <v>17883</v>
      </c>
      <c r="D44" s="187">
        <v>0</v>
      </c>
      <c r="E44" s="187">
        <v>2114</v>
      </c>
      <c r="F44" s="149"/>
      <c r="G44" s="187">
        <v>3200</v>
      </c>
      <c r="H44" s="169">
        <f t="shared" si="3"/>
        <v>23197</v>
      </c>
      <c r="I44" s="188">
        <v>336323</v>
      </c>
      <c r="J44" s="171">
        <f t="shared" si="4"/>
        <v>359520</v>
      </c>
    </row>
    <row r="45" spans="1:10" ht="15.75" customHeight="1">
      <c r="A45" s="89" t="s">
        <v>39</v>
      </c>
      <c r="B45" s="186">
        <v>0</v>
      </c>
      <c r="C45" s="187">
        <v>0</v>
      </c>
      <c r="D45" s="187">
        <v>1730</v>
      </c>
      <c r="E45" s="187">
        <v>2527</v>
      </c>
      <c r="F45" s="149"/>
      <c r="G45" s="187">
        <v>0</v>
      </c>
      <c r="H45" s="169">
        <f t="shared" si="3"/>
        <v>4257</v>
      </c>
      <c r="I45" s="188">
        <v>186986</v>
      </c>
      <c r="J45" s="171">
        <f t="shared" si="4"/>
        <v>191243</v>
      </c>
    </row>
    <row r="46" spans="1:10" ht="15.75" customHeight="1">
      <c r="A46" s="89" t="s">
        <v>40</v>
      </c>
      <c r="B46" s="186">
        <v>0</v>
      </c>
      <c r="C46" s="187">
        <v>0</v>
      </c>
      <c r="D46" s="187">
        <v>0</v>
      </c>
      <c r="E46" s="187">
        <v>33041</v>
      </c>
      <c r="F46" s="149"/>
      <c r="G46" s="187">
        <v>0</v>
      </c>
      <c r="H46" s="169">
        <f t="shared" si="3"/>
        <v>33041</v>
      </c>
      <c r="I46" s="188">
        <v>437802</v>
      </c>
      <c r="J46" s="171">
        <f t="shared" si="4"/>
        <v>470843</v>
      </c>
    </row>
    <row r="47" spans="1:10" ht="15.75" customHeight="1">
      <c r="A47" s="89" t="s">
        <v>41</v>
      </c>
      <c r="B47" s="186">
        <v>0</v>
      </c>
      <c r="C47" s="187">
        <v>90</v>
      </c>
      <c r="D47" s="187">
        <v>0</v>
      </c>
      <c r="E47" s="187">
        <v>76040</v>
      </c>
      <c r="F47" s="149"/>
      <c r="G47" s="187">
        <v>10166</v>
      </c>
      <c r="H47" s="169">
        <f t="shared" si="3"/>
        <v>86296</v>
      </c>
      <c r="I47" s="188">
        <v>675286</v>
      </c>
      <c r="J47" s="171">
        <f t="shared" si="4"/>
        <v>761582</v>
      </c>
    </row>
    <row r="48" spans="1:10" ht="15.75" customHeight="1">
      <c r="A48" s="89" t="s">
        <v>42</v>
      </c>
      <c r="B48" s="186">
        <v>0</v>
      </c>
      <c r="C48" s="187">
        <v>0</v>
      </c>
      <c r="D48" s="187">
        <v>0</v>
      </c>
      <c r="E48" s="187">
        <v>21712</v>
      </c>
      <c r="F48" s="149"/>
      <c r="G48" s="187">
        <v>0</v>
      </c>
      <c r="H48" s="169">
        <f t="shared" si="3"/>
        <v>21712</v>
      </c>
      <c r="I48" s="188">
        <v>171345</v>
      </c>
      <c r="J48" s="171">
        <f t="shared" si="4"/>
        <v>193057</v>
      </c>
    </row>
    <row r="49" spans="1:10" ht="15.75" customHeight="1">
      <c r="A49" s="89" t="s">
        <v>43</v>
      </c>
      <c r="B49" s="186">
        <v>0</v>
      </c>
      <c r="C49" s="187">
        <v>0</v>
      </c>
      <c r="D49" s="187">
        <v>29000</v>
      </c>
      <c r="E49" s="187">
        <v>9137</v>
      </c>
      <c r="F49" s="149"/>
      <c r="G49" s="187">
        <v>0</v>
      </c>
      <c r="H49" s="169">
        <f t="shared" si="3"/>
        <v>38137</v>
      </c>
      <c r="I49" s="188">
        <v>363170</v>
      </c>
      <c r="J49" s="171">
        <f t="shared" si="4"/>
        <v>401307</v>
      </c>
    </row>
    <row r="50" spans="1:10" ht="15.75" customHeight="1">
      <c r="A50" s="89" t="s">
        <v>44</v>
      </c>
      <c r="B50" s="186">
        <v>0</v>
      </c>
      <c r="C50" s="187">
        <v>0</v>
      </c>
      <c r="D50" s="187">
        <v>0</v>
      </c>
      <c r="E50" s="187">
        <v>17468</v>
      </c>
      <c r="F50" s="149"/>
      <c r="G50" s="187">
        <v>6270</v>
      </c>
      <c r="H50" s="169">
        <f t="shared" si="3"/>
        <v>23738</v>
      </c>
      <c r="I50" s="188">
        <v>134437</v>
      </c>
      <c r="J50" s="171">
        <f t="shared" si="4"/>
        <v>158175</v>
      </c>
    </row>
    <row r="51" spans="1:10" ht="15.75" customHeight="1">
      <c r="A51" s="89" t="s">
        <v>45</v>
      </c>
      <c r="B51" s="186">
        <v>0</v>
      </c>
      <c r="C51" s="187">
        <v>63</v>
      </c>
      <c r="D51" s="187">
        <v>0</v>
      </c>
      <c r="E51" s="187">
        <v>44303</v>
      </c>
      <c r="F51" s="149"/>
      <c r="G51" s="187">
        <v>8023</v>
      </c>
      <c r="H51" s="169">
        <f t="shared" si="3"/>
        <v>52389</v>
      </c>
      <c r="I51" s="188">
        <v>142653</v>
      </c>
      <c r="J51" s="171">
        <f t="shared" si="4"/>
        <v>195042</v>
      </c>
    </row>
    <row r="52" spans="1:10" ht="15.75" customHeight="1" thickBot="1">
      <c r="A52" s="90" t="s">
        <v>46</v>
      </c>
      <c r="B52" s="189">
        <v>0</v>
      </c>
      <c r="C52" s="190">
        <v>51</v>
      </c>
      <c r="D52" s="190">
        <v>0</v>
      </c>
      <c r="E52" s="190">
        <v>6771</v>
      </c>
      <c r="F52" s="150"/>
      <c r="G52" s="190">
        <v>2286</v>
      </c>
      <c r="H52" s="176">
        <f t="shared" si="3"/>
        <v>9108</v>
      </c>
      <c r="I52" s="191">
        <v>52771</v>
      </c>
      <c r="J52" s="178">
        <f t="shared" si="4"/>
        <v>61879</v>
      </c>
    </row>
    <row r="53" spans="1:10" ht="15.75" customHeight="1" thickBot="1">
      <c r="A53" s="66" t="s">
        <v>47</v>
      </c>
      <c r="B53" s="179">
        <f>SUM(B43:B52)</f>
        <v>0</v>
      </c>
      <c r="C53" s="180">
        <f>SUM(C43:C52)</f>
        <v>18087</v>
      </c>
      <c r="D53" s="180">
        <f>SUM(D43:D52)</f>
        <v>30730</v>
      </c>
      <c r="E53" s="180">
        <f>SUM(E43:E52)</f>
        <v>233444</v>
      </c>
      <c r="F53" s="151"/>
      <c r="G53" s="180">
        <f>SUM(G43:G52)</f>
        <v>34802</v>
      </c>
      <c r="H53" s="181">
        <f>SUM(H43:H52)</f>
        <v>317063</v>
      </c>
      <c r="I53" s="192">
        <f>SUM(I43:I52)</f>
        <v>3022881</v>
      </c>
      <c r="J53" s="182">
        <f>SUM(J43:J52)</f>
        <v>3339944</v>
      </c>
    </row>
    <row r="54" spans="1:10" ht="21.75" customHeight="1" thickBot="1">
      <c r="A54" s="91" t="s">
        <v>48</v>
      </c>
      <c r="B54" s="193">
        <f>SUM(B53,B42)</f>
        <v>2273220</v>
      </c>
      <c r="C54" s="194">
        <f>SUM(C53,C42)</f>
        <v>130047</v>
      </c>
      <c r="D54" s="194">
        <f>SUM(D53,D42)</f>
        <v>2968830</v>
      </c>
      <c r="E54" s="194">
        <f>SUM(E53,E42)</f>
        <v>12010775</v>
      </c>
      <c r="F54" s="152"/>
      <c r="G54" s="194">
        <f>SUM(G53,G42)</f>
        <v>3889969</v>
      </c>
      <c r="H54" s="195">
        <f>SUM(H53,H42)</f>
        <v>21272841</v>
      </c>
      <c r="I54" s="196">
        <f>SUM(I53,I42)</f>
        <v>91827465</v>
      </c>
      <c r="J54" s="197">
        <f>SUM(J53,J42)</f>
        <v>113100306</v>
      </c>
    </row>
    <row r="55" spans="1:10" ht="35.1" customHeight="1">
      <c r="A55" s="96" t="s">
        <v>130</v>
      </c>
      <c r="B55" s="183">
        <v>0</v>
      </c>
      <c r="C55" s="184">
        <v>0</v>
      </c>
      <c r="D55" s="184">
        <v>0</v>
      </c>
      <c r="E55" s="184">
        <v>432750.23237956065</v>
      </c>
      <c r="F55" s="184">
        <v>578058</v>
      </c>
      <c r="G55" s="184">
        <v>804785.77331412467</v>
      </c>
      <c r="H55" s="169">
        <f>SUM(B55:G55)</f>
        <v>1815594.0056936853</v>
      </c>
      <c r="I55" s="185">
        <v>507689.94888090825</v>
      </c>
      <c r="J55" s="198">
        <f>SUM(H55:I55)</f>
        <v>2323283.9545745933</v>
      </c>
    </row>
    <row r="56" spans="1:10" s="3" customFormat="1" ht="35.1" customHeight="1">
      <c r="A56" s="97" t="s">
        <v>115</v>
      </c>
      <c r="B56" s="186">
        <v>541059</v>
      </c>
      <c r="C56" s="187">
        <v>0</v>
      </c>
      <c r="D56" s="187">
        <v>501700</v>
      </c>
      <c r="E56" s="187">
        <v>432247</v>
      </c>
      <c r="F56" s="187">
        <v>442895</v>
      </c>
      <c r="G56" s="187">
        <v>704406</v>
      </c>
      <c r="H56" s="169">
        <f>SUM(B56:G56)</f>
        <v>2622307</v>
      </c>
      <c r="I56" s="188">
        <v>0</v>
      </c>
      <c r="J56" s="198">
        <f>SUM(H56:I56)</f>
        <v>2622307</v>
      </c>
    </row>
    <row r="57" spans="1:10" s="3" customFormat="1" ht="35.1" customHeight="1">
      <c r="A57" s="97" t="s">
        <v>116</v>
      </c>
      <c r="B57" s="186">
        <v>0</v>
      </c>
      <c r="C57" s="187">
        <v>0</v>
      </c>
      <c r="D57" s="187">
        <v>172200</v>
      </c>
      <c r="E57" s="187">
        <v>200740</v>
      </c>
      <c r="F57" s="187">
        <v>1509501</v>
      </c>
      <c r="G57" s="187">
        <v>26162</v>
      </c>
      <c r="H57" s="169">
        <f t="shared" ref="H57:H63" si="5">SUM(B57:G57)</f>
        <v>1908603</v>
      </c>
      <c r="I57" s="188">
        <v>188779</v>
      </c>
      <c r="J57" s="198">
        <f t="shared" ref="J57:J63" si="6">SUM(H57:I57)</f>
        <v>2097382</v>
      </c>
    </row>
    <row r="58" spans="1:10" s="3" customFormat="1" ht="35.1" customHeight="1">
      <c r="A58" s="97" t="s">
        <v>117</v>
      </c>
      <c r="B58" s="186">
        <v>77989</v>
      </c>
      <c r="C58" s="187">
        <v>0</v>
      </c>
      <c r="D58" s="187">
        <v>0</v>
      </c>
      <c r="E58" s="187">
        <v>103568</v>
      </c>
      <c r="F58" s="187">
        <v>1167140</v>
      </c>
      <c r="G58" s="187">
        <v>2807</v>
      </c>
      <c r="H58" s="169">
        <f t="shared" si="5"/>
        <v>1351504</v>
      </c>
      <c r="I58" s="188">
        <v>0</v>
      </c>
      <c r="J58" s="198">
        <f t="shared" si="6"/>
        <v>1351504</v>
      </c>
    </row>
    <row r="59" spans="1:10" s="3" customFormat="1" ht="35.1" customHeight="1">
      <c r="A59" s="97" t="s">
        <v>118</v>
      </c>
      <c r="B59" s="186">
        <v>0</v>
      </c>
      <c r="C59" s="187">
        <v>0</v>
      </c>
      <c r="D59" s="187">
        <v>37800</v>
      </c>
      <c r="E59" s="187">
        <v>361688</v>
      </c>
      <c r="F59" s="187">
        <v>1765571</v>
      </c>
      <c r="G59" s="187">
        <v>125303</v>
      </c>
      <c r="H59" s="169">
        <f t="shared" si="5"/>
        <v>2290362</v>
      </c>
      <c r="I59" s="188">
        <v>1073260</v>
      </c>
      <c r="J59" s="198">
        <f t="shared" si="6"/>
        <v>3363622</v>
      </c>
    </row>
    <row r="60" spans="1:10" s="3" customFormat="1" ht="35.1" customHeight="1">
      <c r="A60" s="97" t="s">
        <v>119</v>
      </c>
      <c r="B60" s="186">
        <v>0</v>
      </c>
      <c r="C60" s="187">
        <v>0</v>
      </c>
      <c r="D60" s="187">
        <v>3500</v>
      </c>
      <c r="E60" s="187">
        <v>1589</v>
      </c>
      <c r="F60" s="187">
        <v>827431</v>
      </c>
      <c r="G60" s="187">
        <v>142648</v>
      </c>
      <c r="H60" s="169">
        <f t="shared" si="5"/>
        <v>975168</v>
      </c>
      <c r="I60" s="188">
        <v>80866</v>
      </c>
      <c r="J60" s="198">
        <f t="shared" si="6"/>
        <v>1056034</v>
      </c>
    </row>
    <row r="61" spans="1:10" s="3" customFormat="1" ht="35.1" customHeight="1">
      <c r="A61" s="97" t="s">
        <v>83</v>
      </c>
      <c r="B61" s="186">
        <v>285847</v>
      </c>
      <c r="C61" s="187">
        <v>0</v>
      </c>
      <c r="D61" s="187">
        <v>1232100</v>
      </c>
      <c r="E61" s="187">
        <v>379253</v>
      </c>
      <c r="F61" s="187">
        <v>1106820</v>
      </c>
      <c r="G61" s="187">
        <v>0</v>
      </c>
      <c r="H61" s="169">
        <f t="shared" si="5"/>
        <v>3004020</v>
      </c>
      <c r="I61" s="188">
        <v>619099</v>
      </c>
      <c r="J61" s="198">
        <f t="shared" si="6"/>
        <v>3623119</v>
      </c>
    </row>
    <row r="62" spans="1:10" s="3" customFormat="1" ht="35.1" customHeight="1">
      <c r="A62" s="97" t="s">
        <v>120</v>
      </c>
      <c r="B62" s="186">
        <v>1485</v>
      </c>
      <c r="C62" s="187">
        <v>0</v>
      </c>
      <c r="D62" s="187">
        <v>40700</v>
      </c>
      <c r="E62" s="187">
        <v>89965</v>
      </c>
      <c r="F62" s="187">
        <v>1179086</v>
      </c>
      <c r="G62" s="187">
        <v>74976</v>
      </c>
      <c r="H62" s="169">
        <f t="shared" si="5"/>
        <v>1386212</v>
      </c>
      <c r="I62" s="188">
        <v>107483</v>
      </c>
      <c r="J62" s="198">
        <f t="shared" si="6"/>
        <v>1493695</v>
      </c>
    </row>
    <row r="63" spans="1:10" s="3" customFormat="1" ht="35.1" customHeight="1">
      <c r="A63" s="97" t="s">
        <v>156</v>
      </c>
      <c r="B63" s="186">
        <v>27599</v>
      </c>
      <c r="C63" s="187">
        <v>0</v>
      </c>
      <c r="D63" s="187">
        <v>141300</v>
      </c>
      <c r="E63" s="187">
        <v>143224</v>
      </c>
      <c r="F63" s="187">
        <v>1069069</v>
      </c>
      <c r="G63" s="187">
        <v>0</v>
      </c>
      <c r="H63" s="169">
        <f t="shared" si="5"/>
        <v>1381192</v>
      </c>
      <c r="I63" s="188">
        <v>168720</v>
      </c>
      <c r="J63" s="198">
        <f t="shared" si="6"/>
        <v>1549912</v>
      </c>
    </row>
    <row r="64" spans="1:10" s="3" customFormat="1" ht="35.1" customHeight="1">
      <c r="A64" s="97" t="s">
        <v>131</v>
      </c>
      <c r="B64" s="199">
        <v>0</v>
      </c>
      <c r="C64" s="187">
        <v>0</v>
      </c>
      <c r="D64" s="187">
        <v>0</v>
      </c>
      <c r="E64" s="187">
        <v>0</v>
      </c>
      <c r="F64" s="187">
        <v>301770</v>
      </c>
      <c r="G64" s="200">
        <v>47045</v>
      </c>
      <c r="H64" s="169">
        <f>SUM(B64:G64)</f>
        <v>348815</v>
      </c>
      <c r="I64" s="188">
        <v>5051</v>
      </c>
      <c r="J64" s="198">
        <f>SUM(H64:I64)</f>
        <v>353866</v>
      </c>
    </row>
    <row r="65" spans="1:10" s="3" customFormat="1" ht="35.1" customHeight="1">
      <c r="A65" s="97" t="s">
        <v>174</v>
      </c>
      <c r="B65" s="199">
        <v>2674863</v>
      </c>
      <c r="C65" s="187">
        <v>0</v>
      </c>
      <c r="D65" s="187">
        <v>5791000</v>
      </c>
      <c r="E65" s="187">
        <v>0</v>
      </c>
      <c r="F65" s="187">
        <v>10222963</v>
      </c>
      <c r="G65" s="200">
        <v>3923828</v>
      </c>
      <c r="H65" s="169">
        <f>SUM(B65:G65)</f>
        <v>22612654</v>
      </c>
      <c r="I65" s="188">
        <v>0</v>
      </c>
      <c r="J65" s="198">
        <f>SUM(H65:I65)</f>
        <v>22612654</v>
      </c>
    </row>
    <row r="66" spans="1:10" s="3" customFormat="1" ht="35.1" customHeight="1">
      <c r="A66" s="97" t="s">
        <v>173</v>
      </c>
      <c r="B66" s="201">
        <v>0</v>
      </c>
      <c r="C66" s="202">
        <v>0</v>
      </c>
      <c r="D66" s="202">
        <v>72124.620102214656</v>
      </c>
      <c r="E66" s="202">
        <v>0</v>
      </c>
      <c r="F66" s="202">
        <v>26728</v>
      </c>
      <c r="G66" s="203">
        <v>0</v>
      </c>
      <c r="H66" s="169">
        <f>SUM(B66:G66)</f>
        <v>98852.620102214656</v>
      </c>
      <c r="I66" s="204">
        <v>0</v>
      </c>
      <c r="J66" s="198">
        <f>SUM(H66:I66)</f>
        <v>98852.620102214656</v>
      </c>
    </row>
    <row r="67" spans="1:10" ht="42" customHeight="1" thickBot="1">
      <c r="A67" s="98" t="s">
        <v>132</v>
      </c>
      <c r="B67" s="189">
        <v>0</v>
      </c>
      <c r="C67" s="190">
        <v>0</v>
      </c>
      <c r="D67" s="190">
        <v>0</v>
      </c>
      <c r="E67" s="190">
        <v>23000.986074320837</v>
      </c>
      <c r="F67" s="190">
        <v>221022</v>
      </c>
      <c r="G67" s="190">
        <v>45196.791336256232</v>
      </c>
      <c r="H67" s="169">
        <f>SUM(B67:G67)</f>
        <v>289219.77741057705</v>
      </c>
      <c r="I67" s="191">
        <v>0</v>
      </c>
      <c r="J67" s="198">
        <f>SUM(H67:I67)</f>
        <v>289219.77741057705</v>
      </c>
    </row>
    <row r="68" spans="1:10" ht="21.75" customHeight="1" thickBot="1">
      <c r="A68" s="53" t="s">
        <v>86</v>
      </c>
      <c r="B68" s="205">
        <f t="shared" ref="B68:J68" si="7">SUM(B55:B67)</f>
        <v>3608842</v>
      </c>
      <c r="C68" s="206">
        <f t="shared" si="7"/>
        <v>0</v>
      </c>
      <c r="D68" s="206">
        <f t="shared" si="7"/>
        <v>7992424.6201022146</v>
      </c>
      <c r="E68" s="206">
        <f t="shared" si="7"/>
        <v>2168025.2184538813</v>
      </c>
      <c r="F68" s="206">
        <f t="shared" si="7"/>
        <v>20418054</v>
      </c>
      <c r="G68" s="206">
        <f t="shared" si="7"/>
        <v>5897157.564650381</v>
      </c>
      <c r="H68" s="207">
        <f t="shared" si="7"/>
        <v>40084503.403206475</v>
      </c>
      <c r="I68" s="208">
        <f t="shared" si="7"/>
        <v>2750947.9488809081</v>
      </c>
      <c r="J68" s="209">
        <f t="shared" si="7"/>
        <v>42835451.352087379</v>
      </c>
    </row>
    <row r="69" spans="1:10" ht="15.75" customHeight="1" thickBot="1">
      <c r="A69" s="66" t="s">
        <v>60</v>
      </c>
      <c r="B69" s="179">
        <f t="shared" ref="B69:J69" si="8">SUM(B54,B68)</f>
        <v>5882062</v>
      </c>
      <c r="C69" s="180">
        <f t="shared" si="8"/>
        <v>130047</v>
      </c>
      <c r="D69" s="180">
        <f t="shared" si="8"/>
        <v>10961254.620102216</v>
      </c>
      <c r="E69" s="180">
        <f t="shared" si="8"/>
        <v>14178800.21845388</v>
      </c>
      <c r="F69" s="180">
        <f t="shared" si="8"/>
        <v>20418054</v>
      </c>
      <c r="G69" s="180">
        <f t="shared" si="8"/>
        <v>9787126.564650381</v>
      </c>
      <c r="H69" s="181">
        <f t="shared" si="8"/>
        <v>61357344.403206475</v>
      </c>
      <c r="I69" s="210">
        <f t="shared" si="8"/>
        <v>94578412.948880911</v>
      </c>
      <c r="J69" s="182">
        <f t="shared" si="8"/>
        <v>155935757.35208738</v>
      </c>
    </row>
    <row r="70" spans="1:10" ht="11.25">
      <c r="A70" s="158" t="s">
        <v>189</v>
      </c>
    </row>
    <row r="71" spans="1:10" ht="15.95" customHeight="1">
      <c r="A71" s="3"/>
    </row>
    <row r="72" spans="1:10" ht="11.25">
      <c r="A72" s="1"/>
      <c r="D72" s="5"/>
      <c r="J72" s="5"/>
    </row>
  </sheetData>
  <mergeCells count="1">
    <mergeCell ref="I5:J5"/>
  </mergeCells>
  <phoneticPr fontId="2"/>
  <printOptions horizontalCentered="1" gridLinesSet="0"/>
  <pageMargins left="0.59055118110236227" right="0.59055118110236227" top="0.59055118110236227" bottom="0.59055118110236227" header="0.27559055118110237" footer="0.15748031496062992"/>
  <pageSetup paperSize="9" scale="88" orientation="portrait" r:id="rId1"/>
  <headerFooter alignWithMargins="0"/>
  <rowBreaks count="1" manualBreakCount="1">
    <brk id="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60"/>
  <sheetViews>
    <sheetView showGridLines="0" view="pageBreakPreview" zoomScaleNormal="75" zoomScaleSheetLayoutView="100" workbookViewId="0">
      <pane xSplit="1" ySplit="6" topLeftCell="B7" activePane="bottomRight" state="frozen"/>
      <selection activeCell="L1" sqref="L1"/>
      <selection pane="topRight" activeCell="L1" sqref="L1"/>
      <selection pane="bottomLeft" activeCell="L1" sqref="L1"/>
      <selection pane="bottomRight" activeCell="B7" sqref="B7"/>
    </sheetView>
  </sheetViews>
  <sheetFormatPr defaultRowHeight="15.95" customHeight="1"/>
  <cols>
    <col min="1" max="1" width="13.5" style="4" customWidth="1"/>
    <col min="2" max="8" width="9.25" style="1" customWidth="1"/>
    <col min="9" max="9" width="9.25" style="117" customWidth="1"/>
    <col min="10" max="10" width="10.125" style="1" customWidth="1"/>
    <col min="11" max="11" width="3.625" style="119" customWidth="1"/>
    <col min="12" max="16384" width="9" style="119"/>
  </cols>
  <sheetData>
    <row r="2" spans="1:11" s="146" customFormat="1" ht="14.25">
      <c r="A2" s="128" t="s">
        <v>146</v>
      </c>
      <c r="B2" s="3"/>
      <c r="C2" s="3"/>
      <c r="D2" s="3"/>
      <c r="E2" s="3"/>
      <c r="F2" s="3"/>
      <c r="G2" s="3"/>
      <c r="H2" s="118"/>
      <c r="I2" s="3"/>
      <c r="J2" s="3"/>
      <c r="K2" s="3"/>
    </row>
    <row r="3" spans="1:11" s="120" customFormat="1" ht="14.25" customHeight="1" thickBot="1">
      <c r="A3" s="4"/>
      <c r="B3" s="2"/>
      <c r="C3" s="2"/>
      <c r="D3" s="2"/>
      <c r="E3" s="2"/>
      <c r="F3" s="2"/>
      <c r="G3" s="2"/>
      <c r="H3" s="2"/>
      <c r="I3" s="474" t="s">
        <v>49</v>
      </c>
      <c r="J3" s="474"/>
    </row>
    <row r="4" spans="1:11" s="120" customFormat="1" ht="14.25" customHeight="1">
      <c r="A4" s="13" t="s">
        <v>147</v>
      </c>
      <c r="B4" s="475" t="s">
        <v>123</v>
      </c>
      <c r="C4" s="476"/>
      <c r="D4" s="476"/>
      <c r="E4" s="476"/>
      <c r="F4" s="476"/>
      <c r="G4" s="476"/>
      <c r="H4" s="476"/>
      <c r="I4" s="476"/>
      <c r="J4" s="477"/>
    </row>
    <row r="5" spans="1:11" s="120" customFormat="1" ht="14.25" customHeight="1">
      <c r="A5" s="17" t="s">
        <v>1</v>
      </c>
      <c r="B5" s="11" t="s">
        <v>51</v>
      </c>
      <c r="C5" s="12" t="s">
        <v>52</v>
      </c>
      <c r="D5" s="246" t="s">
        <v>53</v>
      </c>
      <c r="E5" s="12" t="s">
        <v>54</v>
      </c>
      <c r="F5" s="246" t="s">
        <v>84</v>
      </c>
      <c r="G5" s="12" t="s">
        <v>55</v>
      </c>
      <c r="H5" s="247" t="s">
        <v>56</v>
      </c>
      <c r="I5" s="115" t="s">
        <v>57</v>
      </c>
      <c r="J5" s="20" t="s">
        <v>58</v>
      </c>
    </row>
    <row r="6" spans="1:11" s="120" customFormat="1" ht="14.25" customHeight="1" thickBot="1">
      <c r="A6" s="248" t="s">
        <v>2</v>
      </c>
      <c r="B6" s="22"/>
      <c r="C6" s="23"/>
      <c r="D6" s="249"/>
      <c r="E6" s="23" t="s">
        <v>59</v>
      </c>
      <c r="F6" s="23" t="s">
        <v>85</v>
      </c>
      <c r="G6" s="23"/>
      <c r="H6" s="57"/>
      <c r="I6" s="116"/>
      <c r="J6" s="26"/>
    </row>
    <row r="7" spans="1:11" s="120" customFormat="1" ht="14.25" customHeight="1">
      <c r="A7" s="250" t="s">
        <v>3</v>
      </c>
      <c r="B7" s="211">
        <v>0</v>
      </c>
      <c r="C7" s="212">
        <v>0</v>
      </c>
      <c r="D7" s="212">
        <v>0</v>
      </c>
      <c r="E7" s="212">
        <v>0</v>
      </c>
      <c r="F7" s="153"/>
      <c r="G7" s="212">
        <v>0</v>
      </c>
      <c r="H7" s="213">
        <f t="shared" ref="H7:H39" si="0">SUM(G7,B7:E7)</f>
        <v>0</v>
      </c>
      <c r="I7" s="214">
        <v>70867</v>
      </c>
      <c r="J7" s="215">
        <f>SUM(H7:I7)</f>
        <v>70867</v>
      </c>
      <c r="K7" s="1"/>
    </row>
    <row r="8" spans="1:11" s="120" customFormat="1" ht="14.25" customHeight="1">
      <c r="A8" s="251" t="s">
        <v>4</v>
      </c>
      <c r="B8" s="216">
        <v>0</v>
      </c>
      <c r="C8" s="217">
        <v>0</v>
      </c>
      <c r="D8" s="217">
        <v>0</v>
      </c>
      <c r="E8" s="217">
        <v>67552</v>
      </c>
      <c r="F8" s="154"/>
      <c r="G8" s="217">
        <v>0</v>
      </c>
      <c r="H8" s="218">
        <f t="shared" si="0"/>
        <v>67552</v>
      </c>
      <c r="I8" s="219">
        <v>673466</v>
      </c>
      <c r="J8" s="220">
        <f t="shared" ref="J8:J58" si="1">SUM(H8:I8)</f>
        <v>741018</v>
      </c>
      <c r="K8" s="1"/>
    </row>
    <row r="9" spans="1:11" s="120" customFormat="1" ht="14.25" customHeight="1">
      <c r="A9" s="251" t="s">
        <v>5</v>
      </c>
      <c r="B9" s="216">
        <v>0</v>
      </c>
      <c r="C9" s="217">
        <v>0</v>
      </c>
      <c r="D9" s="217">
        <v>0</v>
      </c>
      <c r="E9" s="217">
        <v>0</v>
      </c>
      <c r="F9" s="154"/>
      <c r="G9" s="217">
        <v>0</v>
      </c>
      <c r="H9" s="218">
        <f t="shared" si="0"/>
        <v>0</v>
      </c>
      <c r="I9" s="219">
        <v>69165</v>
      </c>
      <c r="J9" s="220">
        <f t="shared" si="1"/>
        <v>69165</v>
      </c>
      <c r="K9" s="1"/>
    </row>
    <row r="10" spans="1:11" s="120" customFormat="1" ht="14.25" customHeight="1">
      <c r="A10" s="251" t="s">
        <v>6</v>
      </c>
      <c r="B10" s="216">
        <v>0</v>
      </c>
      <c r="C10" s="217">
        <v>0</v>
      </c>
      <c r="D10" s="217">
        <v>0</v>
      </c>
      <c r="E10" s="217">
        <v>9150</v>
      </c>
      <c r="F10" s="154"/>
      <c r="G10" s="217">
        <v>70</v>
      </c>
      <c r="H10" s="218">
        <f t="shared" si="0"/>
        <v>9220</v>
      </c>
      <c r="I10" s="219">
        <v>49053</v>
      </c>
      <c r="J10" s="220">
        <f t="shared" si="1"/>
        <v>58273</v>
      </c>
      <c r="K10" s="1"/>
    </row>
    <row r="11" spans="1:11" s="120" customFormat="1" ht="14.25" customHeight="1">
      <c r="A11" s="251" t="s">
        <v>7</v>
      </c>
      <c r="B11" s="216">
        <v>0</v>
      </c>
      <c r="C11" s="217">
        <v>0</v>
      </c>
      <c r="D11" s="217">
        <v>0</v>
      </c>
      <c r="E11" s="217">
        <v>9896</v>
      </c>
      <c r="F11" s="154"/>
      <c r="G11" s="217">
        <v>0</v>
      </c>
      <c r="H11" s="218">
        <f t="shared" si="0"/>
        <v>9896</v>
      </c>
      <c r="I11" s="219">
        <v>24376</v>
      </c>
      <c r="J11" s="220">
        <f t="shared" si="1"/>
        <v>34272</v>
      </c>
      <c r="K11" s="1"/>
    </row>
    <row r="12" spans="1:11" s="120" customFormat="1" ht="14.25" customHeight="1">
      <c r="A12" s="251" t="s">
        <v>8</v>
      </c>
      <c r="B12" s="216">
        <v>0</v>
      </c>
      <c r="C12" s="217">
        <v>0</v>
      </c>
      <c r="D12" s="217">
        <v>0</v>
      </c>
      <c r="E12" s="217">
        <v>4274</v>
      </c>
      <c r="F12" s="154"/>
      <c r="G12" s="217">
        <v>35</v>
      </c>
      <c r="H12" s="218">
        <f t="shared" si="0"/>
        <v>4309</v>
      </c>
      <c r="I12" s="219">
        <v>91074</v>
      </c>
      <c r="J12" s="220">
        <f t="shared" si="1"/>
        <v>95383</v>
      </c>
      <c r="K12" s="1"/>
    </row>
    <row r="13" spans="1:11" s="120" customFormat="1" ht="14.25" customHeight="1">
      <c r="A13" s="251" t="s">
        <v>9</v>
      </c>
      <c r="B13" s="216">
        <v>0</v>
      </c>
      <c r="C13" s="217">
        <v>0</v>
      </c>
      <c r="D13" s="217">
        <v>0</v>
      </c>
      <c r="E13" s="217">
        <v>0</v>
      </c>
      <c r="F13" s="154"/>
      <c r="G13" s="217">
        <v>0</v>
      </c>
      <c r="H13" s="218">
        <f t="shared" si="0"/>
        <v>0</v>
      </c>
      <c r="I13" s="219">
        <v>52567</v>
      </c>
      <c r="J13" s="220">
        <f t="shared" si="1"/>
        <v>52567</v>
      </c>
      <c r="K13" s="1"/>
    </row>
    <row r="14" spans="1:11" s="120" customFormat="1" ht="14.25" customHeight="1">
      <c r="A14" s="251" t="s">
        <v>10</v>
      </c>
      <c r="B14" s="216">
        <v>0</v>
      </c>
      <c r="C14" s="217">
        <v>0</v>
      </c>
      <c r="D14" s="217">
        <v>0</v>
      </c>
      <c r="E14" s="217">
        <v>16318</v>
      </c>
      <c r="F14" s="154"/>
      <c r="G14" s="217">
        <v>0</v>
      </c>
      <c r="H14" s="218">
        <f t="shared" si="0"/>
        <v>16318</v>
      </c>
      <c r="I14" s="219">
        <v>257266</v>
      </c>
      <c r="J14" s="220">
        <f t="shared" si="1"/>
        <v>273584</v>
      </c>
      <c r="K14" s="1"/>
    </row>
    <row r="15" spans="1:11" s="120" customFormat="1" ht="14.25" customHeight="1">
      <c r="A15" s="251" t="s">
        <v>11</v>
      </c>
      <c r="B15" s="216">
        <v>0</v>
      </c>
      <c r="C15" s="217">
        <v>0</v>
      </c>
      <c r="D15" s="217">
        <v>30900</v>
      </c>
      <c r="E15" s="217">
        <v>608</v>
      </c>
      <c r="F15" s="154"/>
      <c r="G15" s="217">
        <v>28</v>
      </c>
      <c r="H15" s="218">
        <f t="shared" si="0"/>
        <v>31536</v>
      </c>
      <c r="I15" s="219">
        <v>160576</v>
      </c>
      <c r="J15" s="220">
        <f t="shared" si="1"/>
        <v>192112</v>
      </c>
      <c r="K15" s="1"/>
    </row>
    <row r="16" spans="1:11" s="120" customFormat="1" ht="14.25" customHeight="1">
      <c r="A16" s="251" t="s">
        <v>12</v>
      </c>
      <c r="B16" s="216">
        <v>0</v>
      </c>
      <c r="C16" s="217">
        <v>0</v>
      </c>
      <c r="D16" s="217">
        <v>0</v>
      </c>
      <c r="E16" s="217">
        <v>0</v>
      </c>
      <c r="F16" s="154"/>
      <c r="G16" s="217">
        <v>0</v>
      </c>
      <c r="H16" s="218">
        <f t="shared" si="0"/>
        <v>0</v>
      </c>
      <c r="I16" s="219">
        <v>9121</v>
      </c>
      <c r="J16" s="220">
        <f t="shared" si="1"/>
        <v>9121</v>
      </c>
      <c r="K16" s="1"/>
    </row>
    <row r="17" spans="1:11" s="120" customFormat="1" ht="14.25" customHeight="1">
      <c r="A17" s="251" t="s">
        <v>13</v>
      </c>
      <c r="B17" s="216">
        <v>0</v>
      </c>
      <c r="C17" s="217">
        <v>0</v>
      </c>
      <c r="D17" s="217">
        <v>0</v>
      </c>
      <c r="E17" s="217">
        <v>7841</v>
      </c>
      <c r="F17" s="154"/>
      <c r="G17" s="217">
        <v>0</v>
      </c>
      <c r="H17" s="218">
        <f t="shared" si="0"/>
        <v>7841</v>
      </c>
      <c r="I17" s="219">
        <v>397806</v>
      </c>
      <c r="J17" s="220">
        <f t="shared" si="1"/>
        <v>405647</v>
      </c>
      <c r="K17" s="1"/>
    </row>
    <row r="18" spans="1:11" s="120" customFormat="1" ht="14.25" customHeight="1">
      <c r="A18" s="251" t="s">
        <v>14</v>
      </c>
      <c r="B18" s="216">
        <v>0</v>
      </c>
      <c r="C18" s="217">
        <v>0</v>
      </c>
      <c r="D18" s="217">
        <v>0</v>
      </c>
      <c r="E18" s="217">
        <v>5493</v>
      </c>
      <c r="F18" s="154"/>
      <c r="G18" s="217">
        <v>25393</v>
      </c>
      <c r="H18" s="218">
        <f t="shared" si="0"/>
        <v>30886</v>
      </c>
      <c r="I18" s="219">
        <v>218795</v>
      </c>
      <c r="J18" s="220">
        <f t="shared" si="1"/>
        <v>249681</v>
      </c>
      <c r="K18" s="1"/>
    </row>
    <row r="19" spans="1:11" s="120" customFormat="1" ht="14.25" customHeight="1">
      <c r="A19" s="251" t="s">
        <v>15</v>
      </c>
      <c r="B19" s="216">
        <v>0</v>
      </c>
      <c r="C19" s="217">
        <v>0</v>
      </c>
      <c r="D19" s="217">
        <v>36100</v>
      </c>
      <c r="E19" s="217">
        <v>49823</v>
      </c>
      <c r="F19" s="154"/>
      <c r="G19" s="217">
        <v>0</v>
      </c>
      <c r="H19" s="218">
        <f t="shared" si="0"/>
        <v>85923</v>
      </c>
      <c r="I19" s="219">
        <v>539287</v>
      </c>
      <c r="J19" s="220">
        <f t="shared" si="1"/>
        <v>625210</v>
      </c>
      <c r="K19" s="1"/>
    </row>
    <row r="20" spans="1:11" s="120" customFormat="1" ht="14.25" customHeight="1">
      <c r="A20" s="251" t="s">
        <v>16</v>
      </c>
      <c r="B20" s="216">
        <v>0</v>
      </c>
      <c r="C20" s="217">
        <v>0</v>
      </c>
      <c r="D20" s="217">
        <v>0</v>
      </c>
      <c r="E20" s="217">
        <v>0</v>
      </c>
      <c r="F20" s="154"/>
      <c r="G20" s="217">
        <v>0</v>
      </c>
      <c r="H20" s="218">
        <f t="shared" si="0"/>
        <v>0</v>
      </c>
      <c r="I20" s="219">
        <v>222113</v>
      </c>
      <c r="J20" s="220">
        <f t="shared" si="1"/>
        <v>222113</v>
      </c>
      <c r="K20" s="1"/>
    </row>
    <row r="21" spans="1:11" s="120" customFormat="1" ht="14.25" customHeight="1">
      <c r="A21" s="251" t="s">
        <v>17</v>
      </c>
      <c r="B21" s="216">
        <v>0</v>
      </c>
      <c r="C21" s="217">
        <v>0</v>
      </c>
      <c r="D21" s="217">
        <v>0</v>
      </c>
      <c r="E21" s="217">
        <v>27122</v>
      </c>
      <c r="F21" s="154"/>
      <c r="G21" s="217">
        <v>0</v>
      </c>
      <c r="H21" s="218">
        <f t="shared" si="0"/>
        <v>27122</v>
      </c>
      <c r="I21" s="219">
        <v>188318</v>
      </c>
      <c r="J21" s="220">
        <f t="shared" si="1"/>
        <v>215440</v>
      </c>
      <c r="K21" s="1"/>
    </row>
    <row r="22" spans="1:11" s="120" customFormat="1" ht="14.25" customHeight="1">
      <c r="A22" s="251" t="s">
        <v>18</v>
      </c>
      <c r="B22" s="216">
        <v>0</v>
      </c>
      <c r="C22" s="217">
        <v>0</v>
      </c>
      <c r="D22" s="217">
        <v>0</v>
      </c>
      <c r="E22" s="217">
        <v>8809</v>
      </c>
      <c r="F22" s="154"/>
      <c r="G22" s="217">
        <v>0</v>
      </c>
      <c r="H22" s="218">
        <f t="shared" si="0"/>
        <v>8809</v>
      </c>
      <c r="I22" s="219">
        <v>87402</v>
      </c>
      <c r="J22" s="220">
        <f t="shared" si="1"/>
        <v>96211</v>
      </c>
      <c r="K22" s="1"/>
    </row>
    <row r="23" spans="1:11" s="120" customFormat="1" ht="14.25" customHeight="1">
      <c r="A23" s="251" t="s">
        <v>19</v>
      </c>
      <c r="B23" s="216">
        <v>0</v>
      </c>
      <c r="C23" s="217">
        <v>0</v>
      </c>
      <c r="D23" s="217">
        <v>0</v>
      </c>
      <c r="E23" s="217">
        <v>16858</v>
      </c>
      <c r="F23" s="154"/>
      <c r="G23" s="217">
        <v>0</v>
      </c>
      <c r="H23" s="218">
        <f t="shared" si="0"/>
        <v>16858</v>
      </c>
      <c r="I23" s="219">
        <v>122769</v>
      </c>
      <c r="J23" s="220">
        <f t="shared" si="1"/>
        <v>139627</v>
      </c>
      <c r="K23" s="1"/>
    </row>
    <row r="24" spans="1:11" s="120" customFormat="1" ht="14.25" customHeight="1">
      <c r="A24" s="251" t="s">
        <v>20</v>
      </c>
      <c r="B24" s="216">
        <v>0</v>
      </c>
      <c r="C24" s="217">
        <v>0</v>
      </c>
      <c r="D24" s="217">
        <v>0</v>
      </c>
      <c r="E24" s="217">
        <v>0</v>
      </c>
      <c r="F24" s="154"/>
      <c r="G24" s="217">
        <v>90</v>
      </c>
      <c r="H24" s="218">
        <f t="shared" si="0"/>
        <v>90</v>
      </c>
      <c r="I24" s="219">
        <v>187982</v>
      </c>
      <c r="J24" s="220">
        <f t="shared" si="1"/>
        <v>188072</v>
      </c>
      <c r="K24" s="1"/>
    </row>
    <row r="25" spans="1:11" s="120" customFormat="1" ht="14.25" customHeight="1">
      <c r="A25" s="251" t="s">
        <v>21</v>
      </c>
      <c r="B25" s="216">
        <v>0</v>
      </c>
      <c r="C25" s="217">
        <v>0</v>
      </c>
      <c r="D25" s="217">
        <v>0</v>
      </c>
      <c r="E25" s="217">
        <v>6665</v>
      </c>
      <c r="F25" s="154"/>
      <c r="G25" s="217">
        <v>0</v>
      </c>
      <c r="H25" s="218">
        <f t="shared" si="0"/>
        <v>6665</v>
      </c>
      <c r="I25" s="219">
        <v>29300</v>
      </c>
      <c r="J25" s="220">
        <f t="shared" si="1"/>
        <v>35965</v>
      </c>
      <c r="K25" s="1"/>
    </row>
    <row r="26" spans="1:11" s="120" customFormat="1" ht="14.25" customHeight="1">
      <c r="A26" s="251" t="s">
        <v>22</v>
      </c>
      <c r="B26" s="216">
        <v>0</v>
      </c>
      <c r="C26" s="217">
        <v>0</v>
      </c>
      <c r="D26" s="217">
        <v>0</v>
      </c>
      <c r="E26" s="217">
        <v>0</v>
      </c>
      <c r="F26" s="154"/>
      <c r="G26" s="217">
        <v>0</v>
      </c>
      <c r="H26" s="218">
        <f t="shared" si="0"/>
        <v>0</v>
      </c>
      <c r="I26" s="219">
        <v>149003</v>
      </c>
      <c r="J26" s="220">
        <f t="shared" si="1"/>
        <v>149003</v>
      </c>
      <c r="K26" s="1"/>
    </row>
    <row r="27" spans="1:11" s="120" customFormat="1" ht="14.25" customHeight="1">
      <c r="A27" s="251" t="s">
        <v>23</v>
      </c>
      <c r="B27" s="216">
        <v>0</v>
      </c>
      <c r="C27" s="217">
        <v>0</v>
      </c>
      <c r="D27" s="217">
        <v>0</v>
      </c>
      <c r="E27" s="217">
        <v>16785</v>
      </c>
      <c r="F27" s="154"/>
      <c r="G27" s="217">
        <v>0</v>
      </c>
      <c r="H27" s="218">
        <f t="shared" si="0"/>
        <v>16785</v>
      </c>
      <c r="I27" s="219">
        <v>0</v>
      </c>
      <c r="J27" s="220">
        <f t="shared" si="1"/>
        <v>16785</v>
      </c>
      <c r="K27" s="1"/>
    </row>
    <row r="28" spans="1:11" s="120" customFormat="1" ht="14.25" customHeight="1">
      <c r="A28" s="251" t="s">
        <v>24</v>
      </c>
      <c r="B28" s="216">
        <v>0</v>
      </c>
      <c r="C28" s="217">
        <v>0</v>
      </c>
      <c r="D28" s="217">
        <v>0</v>
      </c>
      <c r="E28" s="217">
        <v>0</v>
      </c>
      <c r="F28" s="154"/>
      <c r="G28" s="217">
        <v>0</v>
      </c>
      <c r="H28" s="218">
        <f t="shared" si="0"/>
        <v>0</v>
      </c>
      <c r="I28" s="219">
        <v>121066</v>
      </c>
      <c r="J28" s="220">
        <f t="shared" si="1"/>
        <v>121066</v>
      </c>
      <c r="K28" s="1"/>
    </row>
    <row r="29" spans="1:11" s="120" customFormat="1" ht="14.25" customHeight="1">
      <c r="A29" s="251" t="s">
        <v>25</v>
      </c>
      <c r="B29" s="216">
        <v>0</v>
      </c>
      <c r="C29" s="217">
        <v>0</v>
      </c>
      <c r="D29" s="217">
        <v>0</v>
      </c>
      <c r="E29" s="217">
        <v>0</v>
      </c>
      <c r="F29" s="154"/>
      <c r="G29" s="217">
        <v>0</v>
      </c>
      <c r="H29" s="218">
        <f t="shared" si="0"/>
        <v>0</v>
      </c>
      <c r="I29" s="219">
        <v>183902</v>
      </c>
      <c r="J29" s="220">
        <f t="shared" si="1"/>
        <v>183902</v>
      </c>
      <c r="K29" s="1"/>
    </row>
    <row r="30" spans="1:11" s="120" customFormat="1" ht="14.25" customHeight="1">
      <c r="A30" s="251" t="s">
        <v>26</v>
      </c>
      <c r="B30" s="216">
        <v>0</v>
      </c>
      <c r="C30" s="217">
        <v>0</v>
      </c>
      <c r="D30" s="217">
        <v>0</v>
      </c>
      <c r="E30" s="217">
        <v>6866</v>
      </c>
      <c r="F30" s="154"/>
      <c r="G30" s="217">
        <v>166803</v>
      </c>
      <c r="H30" s="218">
        <f t="shared" si="0"/>
        <v>173669</v>
      </c>
      <c r="I30" s="219">
        <v>32434</v>
      </c>
      <c r="J30" s="220">
        <f t="shared" si="1"/>
        <v>206103</v>
      </c>
      <c r="K30" s="1"/>
    </row>
    <row r="31" spans="1:11" s="120" customFormat="1" ht="14.25" customHeight="1">
      <c r="A31" s="251" t="s">
        <v>27</v>
      </c>
      <c r="B31" s="216">
        <v>0</v>
      </c>
      <c r="C31" s="217">
        <v>0</v>
      </c>
      <c r="D31" s="217">
        <v>0</v>
      </c>
      <c r="E31" s="217">
        <v>3963</v>
      </c>
      <c r="F31" s="154"/>
      <c r="G31" s="217">
        <v>0</v>
      </c>
      <c r="H31" s="218">
        <f t="shared" si="0"/>
        <v>3963</v>
      </c>
      <c r="I31" s="219">
        <v>97320</v>
      </c>
      <c r="J31" s="220">
        <f t="shared" si="1"/>
        <v>101283</v>
      </c>
      <c r="K31" s="1"/>
    </row>
    <row r="32" spans="1:11" s="120" customFormat="1" ht="14.25" customHeight="1">
      <c r="A32" s="251" t="s">
        <v>28</v>
      </c>
      <c r="B32" s="216">
        <v>0</v>
      </c>
      <c r="C32" s="217">
        <v>0</v>
      </c>
      <c r="D32" s="217">
        <v>0</v>
      </c>
      <c r="E32" s="217">
        <v>2549</v>
      </c>
      <c r="F32" s="154"/>
      <c r="G32" s="217">
        <v>0</v>
      </c>
      <c r="H32" s="218">
        <f t="shared" si="0"/>
        <v>2549</v>
      </c>
      <c r="I32" s="219">
        <v>66183</v>
      </c>
      <c r="J32" s="220">
        <f t="shared" si="1"/>
        <v>68732</v>
      </c>
      <c r="K32" s="1"/>
    </row>
    <row r="33" spans="1:11" s="120" customFormat="1" ht="14.25" customHeight="1">
      <c r="A33" s="251" t="s">
        <v>29</v>
      </c>
      <c r="B33" s="216">
        <v>0</v>
      </c>
      <c r="C33" s="217">
        <v>0</v>
      </c>
      <c r="D33" s="217">
        <v>0</v>
      </c>
      <c r="E33" s="217">
        <v>0</v>
      </c>
      <c r="F33" s="154"/>
      <c r="G33" s="217">
        <v>0</v>
      </c>
      <c r="H33" s="218">
        <f t="shared" si="0"/>
        <v>0</v>
      </c>
      <c r="I33" s="219">
        <v>81053</v>
      </c>
      <c r="J33" s="220">
        <f t="shared" si="1"/>
        <v>81053</v>
      </c>
      <c r="K33" s="1"/>
    </row>
    <row r="34" spans="1:11" s="120" customFormat="1" ht="14.25" customHeight="1">
      <c r="A34" s="251" t="s">
        <v>30</v>
      </c>
      <c r="B34" s="216">
        <v>0</v>
      </c>
      <c r="C34" s="217">
        <v>0</v>
      </c>
      <c r="D34" s="217">
        <v>0</v>
      </c>
      <c r="E34" s="217">
        <v>23832</v>
      </c>
      <c r="F34" s="154"/>
      <c r="G34" s="217">
        <v>0</v>
      </c>
      <c r="H34" s="218">
        <f t="shared" si="0"/>
        <v>23832</v>
      </c>
      <c r="I34" s="219">
        <v>281987</v>
      </c>
      <c r="J34" s="220">
        <f t="shared" si="1"/>
        <v>305819</v>
      </c>
      <c r="K34" s="1"/>
    </row>
    <row r="35" spans="1:11" s="120" customFormat="1" ht="14.25" customHeight="1">
      <c r="A35" s="251" t="s">
        <v>31</v>
      </c>
      <c r="B35" s="216">
        <v>0</v>
      </c>
      <c r="C35" s="217">
        <v>0</v>
      </c>
      <c r="D35" s="217">
        <v>53200</v>
      </c>
      <c r="E35" s="217">
        <v>37839</v>
      </c>
      <c r="F35" s="154"/>
      <c r="G35" s="217">
        <v>42</v>
      </c>
      <c r="H35" s="218">
        <f t="shared" si="0"/>
        <v>91081</v>
      </c>
      <c r="I35" s="219">
        <v>133792</v>
      </c>
      <c r="J35" s="220">
        <f t="shared" si="1"/>
        <v>224873</v>
      </c>
      <c r="K35" s="1"/>
    </row>
    <row r="36" spans="1:11" s="120" customFormat="1" ht="14.25" customHeight="1">
      <c r="A36" s="251" t="s">
        <v>32</v>
      </c>
      <c r="B36" s="216">
        <v>0</v>
      </c>
      <c r="C36" s="217">
        <v>0</v>
      </c>
      <c r="D36" s="217">
        <v>0</v>
      </c>
      <c r="E36" s="217">
        <v>3037</v>
      </c>
      <c r="F36" s="154"/>
      <c r="G36" s="217">
        <v>153925</v>
      </c>
      <c r="H36" s="218">
        <f t="shared" si="0"/>
        <v>156962</v>
      </c>
      <c r="I36" s="219">
        <v>12187</v>
      </c>
      <c r="J36" s="220">
        <f t="shared" si="1"/>
        <v>169149</v>
      </c>
      <c r="K36" s="1"/>
    </row>
    <row r="37" spans="1:11" s="120" customFormat="1" ht="14.25" customHeight="1">
      <c r="A37" s="251" t="s">
        <v>33</v>
      </c>
      <c r="B37" s="216">
        <v>0</v>
      </c>
      <c r="C37" s="217">
        <v>0</v>
      </c>
      <c r="D37" s="217">
        <v>0</v>
      </c>
      <c r="E37" s="217">
        <v>7604</v>
      </c>
      <c r="F37" s="154"/>
      <c r="G37" s="217">
        <v>0</v>
      </c>
      <c r="H37" s="218">
        <f t="shared" si="0"/>
        <v>7604</v>
      </c>
      <c r="I37" s="219">
        <v>171576</v>
      </c>
      <c r="J37" s="220">
        <f t="shared" si="1"/>
        <v>179180</v>
      </c>
      <c r="K37" s="1"/>
    </row>
    <row r="38" spans="1:11" s="120" customFormat="1" ht="14.25" customHeight="1">
      <c r="A38" s="251" t="s">
        <v>34</v>
      </c>
      <c r="B38" s="216">
        <v>0</v>
      </c>
      <c r="C38" s="217">
        <v>0</v>
      </c>
      <c r="D38" s="217">
        <v>0</v>
      </c>
      <c r="E38" s="217">
        <v>712</v>
      </c>
      <c r="F38" s="154"/>
      <c r="G38" s="217">
        <v>0</v>
      </c>
      <c r="H38" s="218">
        <f t="shared" si="0"/>
        <v>712</v>
      </c>
      <c r="I38" s="219">
        <v>34523</v>
      </c>
      <c r="J38" s="220">
        <f t="shared" si="1"/>
        <v>35235</v>
      </c>
      <c r="K38" s="1"/>
    </row>
    <row r="39" spans="1:11" s="120" customFormat="1" ht="14.25" customHeight="1" thickBot="1">
      <c r="A39" s="252" t="s">
        <v>35</v>
      </c>
      <c r="B39" s="221">
        <v>0</v>
      </c>
      <c r="C39" s="222">
        <v>0</v>
      </c>
      <c r="D39" s="222">
        <v>0</v>
      </c>
      <c r="E39" s="222">
        <v>0</v>
      </c>
      <c r="F39" s="155"/>
      <c r="G39" s="222">
        <v>0</v>
      </c>
      <c r="H39" s="223">
        <f t="shared" si="0"/>
        <v>0</v>
      </c>
      <c r="I39" s="224">
        <v>207507</v>
      </c>
      <c r="J39" s="225">
        <f t="shared" si="1"/>
        <v>207507</v>
      </c>
      <c r="K39" s="1"/>
    </row>
    <row r="40" spans="1:11" s="120" customFormat="1" ht="14.25" customHeight="1" thickBot="1">
      <c r="A40" s="253" t="s">
        <v>36</v>
      </c>
      <c r="B40" s="226">
        <f>SUM(B7:B39)</f>
        <v>0</v>
      </c>
      <c r="C40" s="227">
        <f>SUM(C7:C39)</f>
        <v>0</v>
      </c>
      <c r="D40" s="227">
        <f>SUM(D7:D39)</f>
        <v>120200</v>
      </c>
      <c r="E40" s="227">
        <f>SUM(E7:E39)</f>
        <v>333596</v>
      </c>
      <c r="F40" s="156"/>
      <c r="G40" s="227">
        <f>SUM(G7:G39)</f>
        <v>346386</v>
      </c>
      <c r="H40" s="228">
        <f>SUM(G40,B40:E40)</f>
        <v>800182</v>
      </c>
      <c r="I40" s="229">
        <f>SUM(I7:I39)</f>
        <v>5023836</v>
      </c>
      <c r="J40" s="230">
        <f t="shared" si="1"/>
        <v>5824018</v>
      </c>
      <c r="K40" s="1"/>
    </row>
    <row r="41" spans="1:11" s="120" customFormat="1" ht="14.25" customHeight="1">
      <c r="A41" s="254" t="s">
        <v>37</v>
      </c>
      <c r="B41" s="211">
        <v>0</v>
      </c>
      <c r="C41" s="212">
        <v>0</v>
      </c>
      <c r="D41" s="212">
        <v>0</v>
      </c>
      <c r="E41" s="212">
        <v>4050</v>
      </c>
      <c r="F41" s="153"/>
      <c r="G41" s="212">
        <v>0</v>
      </c>
      <c r="H41" s="213">
        <f t="shared" ref="H41:H50" si="2">SUM(G41,B41:E41)</f>
        <v>4050</v>
      </c>
      <c r="I41" s="214">
        <v>37542</v>
      </c>
      <c r="J41" s="215">
        <f>SUM(H41:I41)</f>
        <v>41592</v>
      </c>
      <c r="K41" s="1"/>
    </row>
    <row r="42" spans="1:11" s="120" customFormat="1" ht="14.25" customHeight="1">
      <c r="A42" s="251" t="s">
        <v>38</v>
      </c>
      <c r="B42" s="216">
        <v>0</v>
      </c>
      <c r="C42" s="217">
        <v>0</v>
      </c>
      <c r="D42" s="217">
        <v>0</v>
      </c>
      <c r="E42" s="217">
        <v>2096</v>
      </c>
      <c r="F42" s="154"/>
      <c r="G42" s="217">
        <v>23324</v>
      </c>
      <c r="H42" s="218">
        <f t="shared" si="2"/>
        <v>25420</v>
      </c>
      <c r="I42" s="219">
        <v>20398</v>
      </c>
      <c r="J42" s="220">
        <f t="shared" si="1"/>
        <v>45818</v>
      </c>
      <c r="K42" s="1"/>
    </row>
    <row r="43" spans="1:11" s="120" customFormat="1" ht="14.25" customHeight="1">
      <c r="A43" s="251" t="s">
        <v>39</v>
      </c>
      <c r="B43" s="216">
        <v>0</v>
      </c>
      <c r="C43" s="217">
        <v>0</v>
      </c>
      <c r="D43" s="217">
        <v>0</v>
      </c>
      <c r="E43" s="217">
        <v>23847</v>
      </c>
      <c r="F43" s="154"/>
      <c r="G43" s="217">
        <v>0</v>
      </c>
      <c r="H43" s="218">
        <f t="shared" si="2"/>
        <v>23847</v>
      </c>
      <c r="I43" s="219">
        <v>68066</v>
      </c>
      <c r="J43" s="220">
        <f t="shared" si="1"/>
        <v>91913</v>
      </c>
      <c r="K43" s="1"/>
    </row>
    <row r="44" spans="1:11" s="120" customFormat="1" ht="14.25" customHeight="1">
      <c r="A44" s="251" t="s">
        <v>40</v>
      </c>
      <c r="B44" s="216">
        <v>0</v>
      </c>
      <c r="C44" s="217">
        <v>0</v>
      </c>
      <c r="D44" s="217">
        <v>0</v>
      </c>
      <c r="E44" s="217">
        <v>0</v>
      </c>
      <c r="F44" s="154"/>
      <c r="G44" s="217">
        <v>0</v>
      </c>
      <c r="H44" s="218">
        <f t="shared" si="2"/>
        <v>0</v>
      </c>
      <c r="I44" s="219">
        <v>23155</v>
      </c>
      <c r="J44" s="220">
        <f t="shared" si="1"/>
        <v>23155</v>
      </c>
      <c r="K44" s="1"/>
    </row>
    <row r="45" spans="1:11" s="120" customFormat="1" ht="14.25" customHeight="1">
      <c r="A45" s="251" t="s">
        <v>41</v>
      </c>
      <c r="B45" s="216">
        <v>0</v>
      </c>
      <c r="C45" s="217">
        <v>0</v>
      </c>
      <c r="D45" s="217">
        <v>0</v>
      </c>
      <c r="E45" s="217">
        <v>0</v>
      </c>
      <c r="F45" s="154"/>
      <c r="G45" s="217">
        <v>0</v>
      </c>
      <c r="H45" s="218">
        <f t="shared" si="2"/>
        <v>0</v>
      </c>
      <c r="I45" s="219">
        <v>124422</v>
      </c>
      <c r="J45" s="220">
        <f t="shared" si="1"/>
        <v>124422</v>
      </c>
      <c r="K45" s="1"/>
    </row>
    <row r="46" spans="1:11" s="120" customFormat="1" ht="14.25" customHeight="1">
      <c r="A46" s="251" t="s">
        <v>42</v>
      </c>
      <c r="B46" s="216">
        <v>0</v>
      </c>
      <c r="C46" s="217">
        <v>0</v>
      </c>
      <c r="D46" s="217">
        <v>0</v>
      </c>
      <c r="E46" s="217">
        <v>0</v>
      </c>
      <c r="F46" s="154"/>
      <c r="G46" s="217">
        <v>0</v>
      </c>
      <c r="H46" s="218">
        <f t="shared" si="2"/>
        <v>0</v>
      </c>
      <c r="I46" s="219">
        <v>2112</v>
      </c>
      <c r="J46" s="220">
        <f t="shared" si="1"/>
        <v>2112</v>
      </c>
      <c r="K46" s="1"/>
    </row>
    <row r="47" spans="1:11" s="120" customFormat="1" ht="14.25" customHeight="1">
      <c r="A47" s="251" t="s">
        <v>43</v>
      </c>
      <c r="B47" s="216">
        <v>0</v>
      </c>
      <c r="C47" s="217">
        <v>0</v>
      </c>
      <c r="D47" s="217">
        <v>0</v>
      </c>
      <c r="E47" s="217">
        <v>0</v>
      </c>
      <c r="F47" s="154"/>
      <c r="G47" s="217">
        <v>0</v>
      </c>
      <c r="H47" s="218">
        <f t="shared" si="2"/>
        <v>0</v>
      </c>
      <c r="I47" s="219">
        <v>92341</v>
      </c>
      <c r="J47" s="220">
        <f t="shared" si="1"/>
        <v>92341</v>
      </c>
      <c r="K47" s="1"/>
    </row>
    <row r="48" spans="1:11" s="120" customFormat="1" ht="14.25" customHeight="1">
      <c r="A48" s="251" t="s">
        <v>44</v>
      </c>
      <c r="B48" s="216">
        <v>0</v>
      </c>
      <c r="C48" s="217">
        <v>0</v>
      </c>
      <c r="D48" s="217">
        <v>0</v>
      </c>
      <c r="E48" s="217">
        <v>2008</v>
      </c>
      <c r="F48" s="154"/>
      <c r="G48" s="217">
        <v>0</v>
      </c>
      <c r="H48" s="218">
        <f t="shared" si="2"/>
        <v>2008</v>
      </c>
      <c r="I48" s="219">
        <v>20944</v>
      </c>
      <c r="J48" s="220">
        <f t="shared" si="1"/>
        <v>22952</v>
      </c>
      <c r="K48" s="1"/>
    </row>
    <row r="49" spans="1:11" s="120" customFormat="1" ht="14.25" customHeight="1">
      <c r="A49" s="251" t="s">
        <v>45</v>
      </c>
      <c r="B49" s="216">
        <v>0</v>
      </c>
      <c r="C49" s="217">
        <v>0</v>
      </c>
      <c r="D49" s="217">
        <v>0</v>
      </c>
      <c r="E49" s="217">
        <v>5162</v>
      </c>
      <c r="F49" s="154"/>
      <c r="G49" s="217">
        <v>0</v>
      </c>
      <c r="H49" s="218">
        <f t="shared" si="2"/>
        <v>5162</v>
      </c>
      <c r="I49" s="219">
        <v>16071</v>
      </c>
      <c r="J49" s="220">
        <f t="shared" si="1"/>
        <v>21233</v>
      </c>
      <c r="K49" s="1"/>
    </row>
    <row r="50" spans="1:11" s="120" customFormat="1" ht="14.25" customHeight="1" thickBot="1">
      <c r="A50" s="252" t="s">
        <v>46</v>
      </c>
      <c r="B50" s="221">
        <v>0</v>
      </c>
      <c r="C50" s="222">
        <v>0</v>
      </c>
      <c r="D50" s="222">
        <v>0</v>
      </c>
      <c r="E50" s="222">
        <v>2964</v>
      </c>
      <c r="F50" s="155"/>
      <c r="G50" s="222">
        <v>0</v>
      </c>
      <c r="H50" s="223">
        <f t="shared" si="2"/>
        <v>2964</v>
      </c>
      <c r="I50" s="224">
        <v>15578</v>
      </c>
      <c r="J50" s="225">
        <f t="shared" si="1"/>
        <v>18542</v>
      </c>
      <c r="K50" s="1"/>
    </row>
    <row r="51" spans="1:11" s="120" customFormat="1" ht="14.25" customHeight="1" thickBot="1">
      <c r="A51" s="253" t="s">
        <v>47</v>
      </c>
      <c r="B51" s="226">
        <v>0</v>
      </c>
      <c r="C51" s="227">
        <v>0</v>
      </c>
      <c r="D51" s="227">
        <v>0</v>
      </c>
      <c r="E51" s="227">
        <f>SUM(E41:E50)</f>
        <v>40127</v>
      </c>
      <c r="F51" s="156"/>
      <c r="G51" s="227">
        <f>SUM(G41:G50)</f>
        <v>23324</v>
      </c>
      <c r="H51" s="228">
        <f>SUM(G51,B51:E51)</f>
        <v>63451</v>
      </c>
      <c r="I51" s="229">
        <f>SUM(I41:I50)</f>
        <v>420629</v>
      </c>
      <c r="J51" s="230">
        <f>SUM(H51:I51)</f>
        <v>484080</v>
      </c>
      <c r="K51" s="1"/>
    </row>
    <row r="52" spans="1:11" s="120" customFormat="1" ht="21.75" customHeight="1" thickBot="1">
      <c r="A52" s="255" t="s">
        <v>48</v>
      </c>
      <c r="B52" s="231">
        <f>B40+B51</f>
        <v>0</v>
      </c>
      <c r="C52" s="232">
        <f>C40+C51</f>
        <v>0</v>
      </c>
      <c r="D52" s="232">
        <f>D40+D51</f>
        <v>120200</v>
      </c>
      <c r="E52" s="232">
        <f>E40+E51</f>
        <v>373723</v>
      </c>
      <c r="F52" s="157"/>
      <c r="G52" s="232">
        <f>G40+G51</f>
        <v>369710</v>
      </c>
      <c r="H52" s="233">
        <f>H40+H51</f>
        <v>863633</v>
      </c>
      <c r="I52" s="234">
        <f>I40+I51</f>
        <v>5444465</v>
      </c>
      <c r="J52" s="235">
        <f>SUM(H52:I52)</f>
        <v>6308098</v>
      </c>
      <c r="K52" s="1"/>
    </row>
    <row r="53" spans="1:11" s="121" customFormat="1" ht="22.5">
      <c r="A53" s="256" t="s">
        <v>177</v>
      </c>
      <c r="B53" s="236">
        <v>2815</v>
      </c>
      <c r="C53" s="237">
        <v>0</v>
      </c>
      <c r="D53" s="237">
        <v>0</v>
      </c>
      <c r="E53" s="237">
        <v>226</v>
      </c>
      <c r="F53" s="238">
        <v>172371</v>
      </c>
      <c r="G53" s="237">
        <v>47182</v>
      </c>
      <c r="H53" s="213">
        <f>SUM(G53,B53:F53)</f>
        <v>222594</v>
      </c>
      <c r="I53" s="239">
        <v>0</v>
      </c>
      <c r="J53" s="215">
        <f t="shared" si="1"/>
        <v>222594</v>
      </c>
    </row>
    <row r="54" spans="1:11" s="121" customFormat="1" ht="21.75" customHeight="1">
      <c r="A54" s="92" t="s">
        <v>178</v>
      </c>
      <c r="B54" s="240">
        <v>0</v>
      </c>
      <c r="C54" s="241">
        <v>0</v>
      </c>
      <c r="D54" s="241">
        <v>0</v>
      </c>
      <c r="E54" s="241">
        <v>201</v>
      </c>
      <c r="F54" s="241">
        <v>148892</v>
      </c>
      <c r="G54" s="242">
        <v>83</v>
      </c>
      <c r="H54" s="218">
        <f>SUM(G54,B54:F54)</f>
        <v>149176</v>
      </c>
      <c r="I54" s="243">
        <v>24986</v>
      </c>
      <c r="J54" s="220">
        <f t="shared" si="1"/>
        <v>174162</v>
      </c>
    </row>
    <row r="55" spans="1:11" s="121" customFormat="1" ht="21.75" customHeight="1">
      <c r="A55" s="92" t="s">
        <v>179</v>
      </c>
      <c r="B55" s="240">
        <v>0</v>
      </c>
      <c r="C55" s="241">
        <v>0</v>
      </c>
      <c r="D55" s="241">
        <v>0</v>
      </c>
      <c r="E55" s="241">
        <v>0</v>
      </c>
      <c r="F55" s="241">
        <v>285195</v>
      </c>
      <c r="G55" s="241">
        <v>10000</v>
      </c>
      <c r="H55" s="218">
        <f>SUM(G55,B55:F55)</f>
        <v>295195</v>
      </c>
      <c r="I55" s="243">
        <v>0</v>
      </c>
      <c r="J55" s="220">
        <f t="shared" si="1"/>
        <v>295195</v>
      </c>
    </row>
    <row r="56" spans="1:11" s="121" customFormat="1" ht="23.25" thickBot="1">
      <c r="A56" s="92" t="s">
        <v>180</v>
      </c>
      <c r="B56" s="240">
        <v>0</v>
      </c>
      <c r="C56" s="241">
        <v>0</v>
      </c>
      <c r="D56" s="241">
        <v>0</v>
      </c>
      <c r="E56" s="241">
        <v>0</v>
      </c>
      <c r="F56" s="241">
        <v>280750</v>
      </c>
      <c r="G56" s="241">
        <v>619</v>
      </c>
      <c r="H56" s="218">
        <f>SUM(G56,B56:F56)</f>
        <v>281369</v>
      </c>
      <c r="I56" s="243">
        <v>0</v>
      </c>
      <c r="J56" s="220">
        <f t="shared" si="1"/>
        <v>281369</v>
      </c>
    </row>
    <row r="57" spans="1:11" s="121" customFormat="1" ht="21.75" customHeight="1" thickBot="1">
      <c r="A57" s="53" t="s">
        <v>86</v>
      </c>
      <c r="B57" s="257">
        <f t="shared" ref="B57:I57" si="3">SUM(B53:B56)</f>
        <v>2815</v>
      </c>
      <c r="C57" s="258">
        <f t="shared" si="3"/>
        <v>0</v>
      </c>
      <c r="D57" s="258">
        <f t="shared" si="3"/>
        <v>0</v>
      </c>
      <c r="E57" s="258">
        <f t="shared" si="3"/>
        <v>427</v>
      </c>
      <c r="F57" s="258">
        <f t="shared" si="3"/>
        <v>887208</v>
      </c>
      <c r="G57" s="258">
        <f t="shared" si="3"/>
        <v>57884</v>
      </c>
      <c r="H57" s="244">
        <f t="shared" si="3"/>
        <v>948334</v>
      </c>
      <c r="I57" s="259">
        <f t="shared" si="3"/>
        <v>24986</v>
      </c>
      <c r="J57" s="245">
        <f t="shared" si="1"/>
        <v>973320</v>
      </c>
    </row>
    <row r="58" spans="1:11" s="120" customFormat="1" ht="21.75" customHeight="1" thickBot="1">
      <c r="A58" s="253" t="s">
        <v>181</v>
      </c>
      <c r="B58" s="260">
        <f t="shared" ref="B58:I58" si="4">SUM(B57,B52)</f>
        <v>2815</v>
      </c>
      <c r="C58" s="261">
        <f t="shared" si="4"/>
        <v>0</v>
      </c>
      <c r="D58" s="261">
        <f>SUM(D57,D52)</f>
        <v>120200</v>
      </c>
      <c r="E58" s="261">
        <f t="shared" si="4"/>
        <v>374150</v>
      </c>
      <c r="F58" s="261">
        <f t="shared" si="4"/>
        <v>887208</v>
      </c>
      <c r="G58" s="261">
        <f t="shared" si="4"/>
        <v>427594</v>
      </c>
      <c r="H58" s="228">
        <f>SUM(H57,H52)</f>
        <v>1811967</v>
      </c>
      <c r="I58" s="262">
        <f t="shared" si="4"/>
        <v>5469451</v>
      </c>
      <c r="J58" s="230">
        <f t="shared" si="1"/>
        <v>7281418</v>
      </c>
    </row>
    <row r="59" spans="1:11" s="120" customFormat="1" ht="15.75" customHeight="1">
      <c r="A59" s="478" t="s">
        <v>190</v>
      </c>
      <c r="B59" s="478"/>
      <c r="C59" s="478"/>
      <c r="D59" s="478"/>
      <c r="E59" s="478"/>
      <c r="F59" s="478"/>
      <c r="G59" s="478"/>
      <c r="H59" s="478"/>
      <c r="I59" s="478"/>
      <c r="J59" s="478"/>
    </row>
    <row r="60" spans="1:11" ht="15.95" customHeight="1">
      <c r="A60" s="1"/>
    </row>
  </sheetData>
  <mergeCells count="3">
    <mergeCell ref="I3:J3"/>
    <mergeCell ref="B4:J4"/>
    <mergeCell ref="A59:J59"/>
  </mergeCells>
  <phoneticPr fontId="6"/>
  <printOptions horizontalCentered="1" gridLinesSet="0"/>
  <pageMargins left="0.59055118110236227" right="0.59055118110236227" top="0.59055118110236227" bottom="0.59055118110236227" header="0.51181102362204722" footer="0.27559055118110237"/>
  <pageSetup paperSize="9" scale="92" fitToWidth="0" fitToHeight="0" orientation="portrait" r:id="rId1"/>
  <headerFooter alignWithMargins="0"/>
  <rowBreaks count="1" manualBreakCount="1">
    <brk id="59"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S70"/>
  <sheetViews>
    <sheetView showGridLines="0" view="pageBreakPreview" zoomScaleNormal="100" zoomScaleSheetLayoutView="100" workbookViewId="0">
      <pane xSplit="1" ySplit="7" topLeftCell="B8" activePane="bottomRight" state="frozen"/>
      <selection activeCell="L1" sqref="L1"/>
      <selection pane="topRight" activeCell="L1" sqref="L1"/>
      <selection pane="bottomLeft" activeCell="L1" sqref="L1"/>
      <selection pane="bottomRight" activeCell="B8" sqref="B8"/>
    </sheetView>
  </sheetViews>
  <sheetFormatPr defaultRowHeight="13.5" customHeight="1"/>
  <cols>
    <col min="1" max="1" width="16.625" style="6" customWidth="1"/>
    <col min="2" max="4" width="9" style="7" customWidth="1"/>
    <col min="5" max="5" width="9.875" style="7" bestFit="1" customWidth="1"/>
    <col min="6" max="6" width="7.375" style="7" bestFit="1" customWidth="1"/>
    <col min="7" max="7" width="8.875" style="7" bestFit="1" customWidth="1"/>
    <col min="8" max="9" width="9.625" style="7" bestFit="1" customWidth="1"/>
    <col min="10" max="10" width="9.375" style="7" bestFit="1" customWidth="1"/>
    <col min="11" max="11" width="9.625" style="7" bestFit="1" customWidth="1"/>
    <col min="12" max="12" width="9.375" style="7" bestFit="1" customWidth="1"/>
    <col min="13" max="13" width="8.375" style="7" bestFit="1" customWidth="1"/>
    <col min="14" max="15" width="9.625" style="7" bestFit="1" customWidth="1"/>
    <col min="16" max="16" width="7.375" style="7" bestFit="1" customWidth="1"/>
    <col min="17" max="17" width="10.625" style="7" bestFit="1" customWidth="1"/>
    <col min="18" max="18" width="8.875" style="7" bestFit="1" customWidth="1"/>
    <col min="19" max="19" width="10.625" style="7" bestFit="1" customWidth="1"/>
    <col min="20" max="16384" width="9" style="6"/>
  </cols>
  <sheetData>
    <row r="2" spans="1:19" s="102" customFormat="1" ht="10.5">
      <c r="A2" s="100" t="s">
        <v>157</v>
      </c>
      <c r="B2" s="101"/>
      <c r="C2" s="101"/>
      <c r="D2" s="101"/>
      <c r="E2" s="101"/>
      <c r="F2" s="101"/>
      <c r="G2" s="101"/>
      <c r="H2" s="101"/>
      <c r="I2" s="101"/>
      <c r="J2" s="101"/>
      <c r="K2" s="101"/>
      <c r="L2" s="101"/>
      <c r="M2" s="101"/>
      <c r="N2" s="101"/>
      <c r="O2" s="101"/>
      <c r="P2" s="101"/>
      <c r="Q2" s="101"/>
      <c r="R2" s="101"/>
      <c r="S2" s="101"/>
    </row>
    <row r="3" spans="1:19" ht="10.5">
      <c r="A3" s="100" t="s">
        <v>154</v>
      </c>
      <c r="C3" s="103"/>
      <c r="D3" s="103"/>
      <c r="E3" s="103"/>
      <c r="F3" s="103"/>
      <c r="G3" s="103"/>
      <c r="I3" s="103"/>
      <c r="J3" s="103"/>
      <c r="K3" s="103"/>
      <c r="L3" s="103"/>
      <c r="M3" s="103"/>
      <c r="N3" s="103"/>
      <c r="O3" s="103"/>
      <c r="P3" s="103"/>
      <c r="R3" s="103"/>
    </row>
    <row r="4" spans="1:19" ht="13.5" customHeight="1" thickBot="1">
      <c r="Q4" s="6"/>
      <c r="R4" s="94"/>
      <c r="S4" s="93" t="s">
        <v>158</v>
      </c>
    </row>
    <row r="5" spans="1:19" ht="13.5" customHeight="1">
      <c r="A5" s="33" t="s">
        <v>90</v>
      </c>
      <c r="B5" s="65" t="s">
        <v>61</v>
      </c>
      <c r="C5" s="34"/>
      <c r="D5" s="34"/>
      <c r="E5" s="34"/>
      <c r="F5" s="34"/>
      <c r="G5" s="34"/>
      <c r="H5" s="34"/>
      <c r="I5" s="64" t="s">
        <v>62</v>
      </c>
      <c r="J5" s="34"/>
      <c r="K5" s="34"/>
      <c r="L5" s="34"/>
      <c r="M5" s="34"/>
      <c r="N5" s="34"/>
      <c r="O5" s="34"/>
      <c r="P5" s="34"/>
      <c r="Q5" s="34"/>
      <c r="R5" s="35"/>
      <c r="S5" s="36"/>
    </row>
    <row r="6" spans="1:19" s="41" customFormat="1" ht="13.5" customHeight="1">
      <c r="A6" s="37" t="s">
        <v>91</v>
      </c>
      <c r="B6" s="479" t="s">
        <v>63</v>
      </c>
      <c r="C6" s="480"/>
      <c r="D6" s="481"/>
      <c r="E6" s="481"/>
      <c r="F6" s="61" t="s">
        <v>64</v>
      </c>
      <c r="G6" s="61" t="s">
        <v>159</v>
      </c>
      <c r="H6" s="38" t="s">
        <v>65</v>
      </c>
      <c r="I6" s="63" t="s">
        <v>66</v>
      </c>
      <c r="J6" s="482" t="s">
        <v>67</v>
      </c>
      <c r="K6" s="482"/>
      <c r="L6" s="482"/>
      <c r="M6" s="62" t="s">
        <v>68</v>
      </c>
      <c r="N6" s="61" t="s">
        <v>69</v>
      </c>
      <c r="O6" s="61" t="s">
        <v>159</v>
      </c>
      <c r="P6" s="61" t="s">
        <v>95</v>
      </c>
      <c r="Q6" s="38" t="s">
        <v>188</v>
      </c>
      <c r="R6" s="39" t="s">
        <v>160</v>
      </c>
      <c r="S6" s="40" t="s">
        <v>58</v>
      </c>
    </row>
    <row r="7" spans="1:19" s="41" customFormat="1" ht="13.5" customHeight="1" thickBot="1">
      <c r="A7" s="42" t="s">
        <v>92</v>
      </c>
      <c r="B7" s="67" t="s">
        <v>97</v>
      </c>
      <c r="C7" s="68" t="s">
        <v>70</v>
      </c>
      <c r="D7" s="59" t="s">
        <v>71</v>
      </c>
      <c r="E7" s="59" t="s">
        <v>55</v>
      </c>
      <c r="F7" s="59"/>
      <c r="G7" s="59" t="s">
        <v>161</v>
      </c>
      <c r="H7" s="43"/>
      <c r="I7" s="60"/>
      <c r="J7" s="59" t="s">
        <v>72</v>
      </c>
      <c r="K7" s="59" t="s">
        <v>73</v>
      </c>
      <c r="L7" s="59" t="s">
        <v>74</v>
      </c>
      <c r="M7" s="59" t="s">
        <v>75</v>
      </c>
      <c r="N7" s="59"/>
      <c r="O7" s="59" t="s">
        <v>161</v>
      </c>
      <c r="P7" s="59" t="s">
        <v>96</v>
      </c>
      <c r="Q7" s="43"/>
      <c r="R7" s="44"/>
      <c r="S7" s="45"/>
    </row>
    <row r="8" spans="1:19" ht="15" customHeight="1">
      <c r="A8" s="46" t="s">
        <v>3</v>
      </c>
      <c r="B8" s="263">
        <v>282949</v>
      </c>
      <c r="C8" s="264">
        <v>48003</v>
      </c>
      <c r="D8" s="264">
        <v>32271</v>
      </c>
      <c r="E8" s="264">
        <v>0</v>
      </c>
      <c r="F8" s="264">
        <v>0</v>
      </c>
      <c r="G8" s="265">
        <v>1633175</v>
      </c>
      <c r="H8" s="266">
        <f>SUM(B8:G8)</f>
        <v>1996398</v>
      </c>
      <c r="I8" s="267">
        <v>12641381</v>
      </c>
      <c r="J8" s="264">
        <v>1978982</v>
      </c>
      <c r="K8" s="264">
        <v>0</v>
      </c>
      <c r="L8" s="264">
        <v>0</v>
      </c>
      <c r="M8" s="264">
        <v>748358</v>
      </c>
      <c r="N8" s="264">
        <v>4607969</v>
      </c>
      <c r="O8" s="268">
        <v>6803230</v>
      </c>
      <c r="P8" s="264">
        <v>8996</v>
      </c>
      <c r="Q8" s="266">
        <f>SUM(I8:P8)</f>
        <v>26788916</v>
      </c>
      <c r="R8" s="269">
        <v>69340</v>
      </c>
      <c r="S8" s="270">
        <f>SUM(Q8,H8,R8)</f>
        <v>28854654</v>
      </c>
    </row>
    <row r="9" spans="1:19" ht="15" customHeight="1">
      <c r="A9" s="47" t="s">
        <v>4</v>
      </c>
      <c r="B9" s="271">
        <v>0</v>
      </c>
      <c r="C9" s="272">
        <v>0</v>
      </c>
      <c r="D9" s="272">
        <v>15195</v>
      </c>
      <c r="E9" s="272">
        <v>0</v>
      </c>
      <c r="F9" s="272">
        <v>0</v>
      </c>
      <c r="G9" s="273">
        <v>0</v>
      </c>
      <c r="H9" s="274">
        <f>SUM(B9:G9)</f>
        <v>15195</v>
      </c>
      <c r="I9" s="275">
        <v>953326</v>
      </c>
      <c r="J9" s="272">
        <v>39765</v>
      </c>
      <c r="K9" s="272">
        <v>759606</v>
      </c>
      <c r="L9" s="272">
        <v>29343</v>
      </c>
      <c r="M9" s="272">
        <v>1299</v>
      </c>
      <c r="N9" s="272">
        <v>7724065</v>
      </c>
      <c r="O9" s="276">
        <v>0</v>
      </c>
      <c r="P9" s="272">
        <v>0</v>
      </c>
      <c r="Q9" s="274">
        <f>SUM(I9:P9)</f>
        <v>9507404</v>
      </c>
      <c r="R9" s="277">
        <v>60851</v>
      </c>
      <c r="S9" s="278">
        <f>SUM(Q9,H9,R9)</f>
        <v>9583450</v>
      </c>
    </row>
    <row r="10" spans="1:19" ht="15" customHeight="1">
      <c r="A10" s="47" t="s">
        <v>5</v>
      </c>
      <c r="B10" s="271">
        <v>0</v>
      </c>
      <c r="C10" s="272">
        <v>0</v>
      </c>
      <c r="D10" s="272">
        <v>0</v>
      </c>
      <c r="E10" s="272">
        <v>0</v>
      </c>
      <c r="F10" s="272">
        <v>0</v>
      </c>
      <c r="G10" s="273">
        <v>237888</v>
      </c>
      <c r="H10" s="274">
        <f t="shared" ref="H10:H39" si="0">SUM(B10:G10)</f>
        <v>237888</v>
      </c>
      <c r="I10" s="275">
        <v>249667</v>
      </c>
      <c r="J10" s="272">
        <v>133594</v>
      </c>
      <c r="K10" s="272">
        <v>0</v>
      </c>
      <c r="L10" s="272">
        <v>0</v>
      </c>
      <c r="M10" s="272">
        <v>0</v>
      </c>
      <c r="N10" s="272">
        <v>1187367</v>
      </c>
      <c r="O10" s="276">
        <v>486415</v>
      </c>
      <c r="P10" s="272">
        <v>0</v>
      </c>
      <c r="Q10" s="274">
        <f t="shared" ref="Q10:Q39" si="1">SUM(I10:P10)</f>
        <v>2057043</v>
      </c>
      <c r="R10" s="277">
        <v>22950</v>
      </c>
      <c r="S10" s="278">
        <f t="shared" ref="S10:S39" si="2">SUM(Q10,H10,R10)</f>
        <v>2317881</v>
      </c>
    </row>
    <row r="11" spans="1:19" ht="15" customHeight="1">
      <c r="A11" s="47" t="s">
        <v>6</v>
      </c>
      <c r="B11" s="271">
        <v>0</v>
      </c>
      <c r="C11" s="272">
        <v>0</v>
      </c>
      <c r="D11" s="272">
        <v>0</v>
      </c>
      <c r="E11" s="272">
        <v>0</v>
      </c>
      <c r="F11" s="272">
        <v>0</v>
      </c>
      <c r="G11" s="273">
        <v>10750</v>
      </c>
      <c r="H11" s="274">
        <f t="shared" si="0"/>
        <v>10750</v>
      </c>
      <c r="I11" s="275">
        <v>1409732</v>
      </c>
      <c r="J11" s="272">
        <v>45373</v>
      </c>
      <c r="K11" s="272">
        <v>0</v>
      </c>
      <c r="L11" s="272">
        <v>0</v>
      </c>
      <c r="M11" s="272">
        <v>56010</v>
      </c>
      <c r="N11" s="272">
        <v>1231487</v>
      </c>
      <c r="O11" s="276">
        <v>567308</v>
      </c>
      <c r="P11" s="272">
        <v>0</v>
      </c>
      <c r="Q11" s="274">
        <f t="shared" si="1"/>
        <v>3309910</v>
      </c>
      <c r="R11" s="277">
        <v>95190</v>
      </c>
      <c r="S11" s="278">
        <f t="shared" si="2"/>
        <v>3415850</v>
      </c>
    </row>
    <row r="12" spans="1:19" ht="15" customHeight="1">
      <c r="A12" s="47" t="s">
        <v>7</v>
      </c>
      <c r="B12" s="271">
        <v>0</v>
      </c>
      <c r="C12" s="272">
        <v>0</v>
      </c>
      <c r="D12" s="272">
        <v>7233</v>
      </c>
      <c r="E12" s="272">
        <v>0</v>
      </c>
      <c r="F12" s="272">
        <v>0</v>
      </c>
      <c r="G12" s="273">
        <v>0</v>
      </c>
      <c r="H12" s="274">
        <f t="shared" si="0"/>
        <v>7233</v>
      </c>
      <c r="I12" s="275">
        <v>452841</v>
      </c>
      <c r="J12" s="272">
        <v>22376</v>
      </c>
      <c r="K12" s="272">
        <v>302293</v>
      </c>
      <c r="L12" s="272">
        <v>0</v>
      </c>
      <c r="M12" s="272">
        <v>13834</v>
      </c>
      <c r="N12" s="272">
        <v>430537</v>
      </c>
      <c r="O12" s="276">
        <v>0</v>
      </c>
      <c r="P12" s="272">
        <v>0</v>
      </c>
      <c r="Q12" s="274">
        <f t="shared" si="1"/>
        <v>1221881</v>
      </c>
      <c r="R12" s="277">
        <v>0</v>
      </c>
      <c r="S12" s="278">
        <f t="shared" si="2"/>
        <v>1229114</v>
      </c>
    </row>
    <row r="13" spans="1:19" ht="15" customHeight="1">
      <c r="A13" s="47" t="s">
        <v>8</v>
      </c>
      <c r="B13" s="271">
        <v>0</v>
      </c>
      <c r="C13" s="272">
        <v>837408</v>
      </c>
      <c r="D13" s="272">
        <v>4069</v>
      </c>
      <c r="E13" s="272">
        <v>0</v>
      </c>
      <c r="F13" s="272">
        <v>11732</v>
      </c>
      <c r="G13" s="273">
        <v>0</v>
      </c>
      <c r="H13" s="274">
        <f t="shared" si="0"/>
        <v>853209</v>
      </c>
      <c r="I13" s="275">
        <v>914939</v>
      </c>
      <c r="J13" s="272">
        <v>51477</v>
      </c>
      <c r="K13" s="272">
        <v>1451668</v>
      </c>
      <c r="L13" s="272">
        <v>0</v>
      </c>
      <c r="M13" s="272">
        <v>0</v>
      </c>
      <c r="N13" s="272">
        <v>2773379</v>
      </c>
      <c r="O13" s="276">
        <v>0</v>
      </c>
      <c r="P13" s="272">
        <v>25614</v>
      </c>
      <c r="Q13" s="274">
        <f t="shared" si="1"/>
        <v>5217077</v>
      </c>
      <c r="R13" s="277">
        <v>601169</v>
      </c>
      <c r="S13" s="278">
        <f t="shared" si="2"/>
        <v>6671455</v>
      </c>
    </row>
    <row r="14" spans="1:19" ht="15" customHeight="1">
      <c r="A14" s="47" t="s">
        <v>9</v>
      </c>
      <c r="B14" s="271">
        <v>0</v>
      </c>
      <c r="C14" s="272">
        <v>0</v>
      </c>
      <c r="D14" s="272">
        <v>0</v>
      </c>
      <c r="E14" s="272">
        <v>0</v>
      </c>
      <c r="F14" s="272">
        <v>0</v>
      </c>
      <c r="G14" s="273">
        <v>21613</v>
      </c>
      <c r="H14" s="274">
        <f t="shared" si="0"/>
        <v>21613</v>
      </c>
      <c r="I14" s="275">
        <v>21162</v>
      </c>
      <c r="J14" s="272">
        <v>959</v>
      </c>
      <c r="K14" s="272">
        <v>0</v>
      </c>
      <c r="L14" s="272">
        <v>0</v>
      </c>
      <c r="M14" s="272">
        <v>0</v>
      </c>
      <c r="N14" s="272">
        <v>558981</v>
      </c>
      <c r="O14" s="276">
        <v>89920</v>
      </c>
      <c r="P14" s="272">
        <v>0</v>
      </c>
      <c r="Q14" s="274">
        <f t="shared" si="1"/>
        <v>671022</v>
      </c>
      <c r="R14" s="277">
        <v>45492</v>
      </c>
      <c r="S14" s="278">
        <f t="shared" si="2"/>
        <v>738127</v>
      </c>
    </row>
    <row r="15" spans="1:19" ht="15" customHeight="1">
      <c r="A15" s="47" t="s">
        <v>10</v>
      </c>
      <c r="B15" s="271">
        <v>0</v>
      </c>
      <c r="C15" s="272">
        <v>1100946</v>
      </c>
      <c r="D15" s="272">
        <v>7735</v>
      </c>
      <c r="E15" s="272">
        <v>0</v>
      </c>
      <c r="F15" s="272">
        <v>0</v>
      </c>
      <c r="G15" s="273">
        <v>0</v>
      </c>
      <c r="H15" s="274">
        <f t="shared" si="0"/>
        <v>1108681</v>
      </c>
      <c r="I15" s="275">
        <v>693983</v>
      </c>
      <c r="J15" s="272">
        <v>13406</v>
      </c>
      <c r="K15" s="272">
        <v>243672</v>
      </c>
      <c r="L15" s="272">
        <v>0</v>
      </c>
      <c r="M15" s="272">
        <v>0</v>
      </c>
      <c r="N15" s="272">
        <v>1705895</v>
      </c>
      <c r="O15" s="276">
        <v>0</v>
      </c>
      <c r="P15" s="272">
        <v>0</v>
      </c>
      <c r="Q15" s="274">
        <f t="shared" si="1"/>
        <v>2656956</v>
      </c>
      <c r="R15" s="277">
        <v>42866</v>
      </c>
      <c r="S15" s="278">
        <f t="shared" si="2"/>
        <v>3808503</v>
      </c>
    </row>
    <row r="16" spans="1:19" ht="15" customHeight="1">
      <c r="A16" s="47" t="s">
        <v>11</v>
      </c>
      <c r="B16" s="271">
        <v>0</v>
      </c>
      <c r="C16" s="272">
        <v>0</v>
      </c>
      <c r="D16" s="272">
        <v>0</v>
      </c>
      <c r="E16" s="272">
        <v>0</v>
      </c>
      <c r="F16" s="272">
        <v>0</v>
      </c>
      <c r="G16" s="273">
        <v>125633</v>
      </c>
      <c r="H16" s="274">
        <f t="shared" si="0"/>
        <v>125633</v>
      </c>
      <c r="I16" s="275">
        <v>191959</v>
      </c>
      <c r="J16" s="272">
        <v>9884</v>
      </c>
      <c r="K16" s="272">
        <v>0</v>
      </c>
      <c r="L16" s="272">
        <v>0</v>
      </c>
      <c r="M16" s="272">
        <v>0</v>
      </c>
      <c r="N16" s="272">
        <v>423858</v>
      </c>
      <c r="O16" s="276">
        <v>256884</v>
      </c>
      <c r="P16" s="272">
        <v>0</v>
      </c>
      <c r="Q16" s="274">
        <f t="shared" si="1"/>
        <v>882585</v>
      </c>
      <c r="R16" s="277">
        <v>0</v>
      </c>
      <c r="S16" s="278">
        <f t="shared" si="2"/>
        <v>1008218</v>
      </c>
    </row>
    <row r="17" spans="1:19" ht="15" customHeight="1">
      <c r="A17" s="47" t="s">
        <v>12</v>
      </c>
      <c r="B17" s="271">
        <v>102121</v>
      </c>
      <c r="C17" s="272">
        <v>177170</v>
      </c>
      <c r="D17" s="272">
        <v>0</v>
      </c>
      <c r="E17" s="272">
        <v>0</v>
      </c>
      <c r="F17" s="272">
        <v>0</v>
      </c>
      <c r="G17" s="273">
        <v>0</v>
      </c>
      <c r="H17" s="274">
        <f t="shared" si="0"/>
        <v>279291</v>
      </c>
      <c r="I17" s="275">
        <v>139166</v>
      </c>
      <c r="J17" s="272">
        <v>0</v>
      </c>
      <c r="K17" s="272">
        <v>2610</v>
      </c>
      <c r="L17" s="272">
        <v>0</v>
      </c>
      <c r="M17" s="272">
        <v>0</v>
      </c>
      <c r="N17" s="272">
        <v>983600</v>
      </c>
      <c r="O17" s="276">
        <v>586142</v>
      </c>
      <c r="P17" s="272">
        <v>0</v>
      </c>
      <c r="Q17" s="274">
        <f t="shared" si="1"/>
        <v>1711518</v>
      </c>
      <c r="R17" s="277">
        <v>21583</v>
      </c>
      <c r="S17" s="278">
        <f t="shared" si="2"/>
        <v>2012392</v>
      </c>
    </row>
    <row r="18" spans="1:19" ht="15" customHeight="1">
      <c r="A18" s="47" t="s">
        <v>13</v>
      </c>
      <c r="B18" s="271">
        <v>0</v>
      </c>
      <c r="C18" s="272">
        <v>0</v>
      </c>
      <c r="D18" s="272">
        <v>14536</v>
      </c>
      <c r="E18" s="272">
        <v>0</v>
      </c>
      <c r="F18" s="272">
        <v>0</v>
      </c>
      <c r="G18" s="273">
        <v>26728</v>
      </c>
      <c r="H18" s="274">
        <f t="shared" si="0"/>
        <v>41264</v>
      </c>
      <c r="I18" s="275">
        <v>1534246</v>
      </c>
      <c r="J18" s="272">
        <v>56101</v>
      </c>
      <c r="K18" s="272">
        <v>2751236</v>
      </c>
      <c r="L18" s="272">
        <v>301</v>
      </c>
      <c r="M18" s="272">
        <v>1937</v>
      </c>
      <c r="N18" s="272">
        <v>1971019</v>
      </c>
      <c r="O18" s="276">
        <v>134087</v>
      </c>
      <c r="P18" s="272">
        <v>0</v>
      </c>
      <c r="Q18" s="274">
        <f t="shared" si="1"/>
        <v>6448927</v>
      </c>
      <c r="R18" s="277">
        <v>197376</v>
      </c>
      <c r="S18" s="278">
        <f t="shared" si="2"/>
        <v>6687567</v>
      </c>
    </row>
    <row r="19" spans="1:19" ht="15" customHeight="1">
      <c r="A19" s="47" t="s">
        <v>14</v>
      </c>
      <c r="B19" s="271">
        <v>0</v>
      </c>
      <c r="C19" s="272">
        <v>3964735</v>
      </c>
      <c r="D19" s="272">
        <v>4374</v>
      </c>
      <c r="E19" s="272">
        <v>0</v>
      </c>
      <c r="F19" s="272">
        <v>0</v>
      </c>
      <c r="G19" s="273">
        <v>0</v>
      </c>
      <c r="H19" s="274">
        <f t="shared" si="0"/>
        <v>3969109</v>
      </c>
      <c r="I19" s="275">
        <v>526034</v>
      </c>
      <c r="J19" s="272">
        <v>38880</v>
      </c>
      <c r="K19" s="272">
        <v>1796783</v>
      </c>
      <c r="L19" s="272">
        <v>0</v>
      </c>
      <c r="M19" s="272">
        <v>0</v>
      </c>
      <c r="N19" s="272">
        <v>1705341</v>
      </c>
      <c r="O19" s="276">
        <v>0</v>
      </c>
      <c r="P19" s="272">
        <v>0</v>
      </c>
      <c r="Q19" s="274">
        <f t="shared" si="1"/>
        <v>4067038</v>
      </c>
      <c r="R19" s="277">
        <v>455</v>
      </c>
      <c r="S19" s="278">
        <f t="shared" si="2"/>
        <v>8036602</v>
      </c>
    </row>
    <row r="20" spans="1:19" ht="15" customHeight="1">
      <c r="A20" s="47" t="s">
        <v>15</v>
      </c>
      <c r="B20" s="271">
        <v>0</v>
      </c>
      <c r="C20" s="272">
        <v>0</v>
      </c>
      <c r="D20" s="272">
        <v>7641</v>
      </c>
      <c r="E20" s="272">
        <v>0</v>
      </c>
      <c r="F20" s="272">
        <v>0</v>
      </c>
      <c r="G20" s="273">
        <v>0</v>
      </c>
      <c r="H20" s="274">
        <f t="shared" si="0"/>
        <v>7641</v>
      </c>
      <c r="I20" s="275">
        <v>1871793</v>
      </c>
      <c r="J20" s="272">
        <v>115483</v>
      </c>
      <c r="K20" s="272">
        <v>139116</v>
      </c>
      <c r="L20" s="272">
        <v>15365</v>
      </c>
      <c r="M20" s="272">
        <v>43818</v>
      </c>
      <c r="N20" s="272">
        <v>441036</v>
      </c>
      <c r="O20" s="276">
        <v>774874</v>
      </c>
      <c r="P20" s="272">
        <v>0</v>
      </c>
      <c r="Q20" s="274">
        <f t="shared" si="1"/>
        <v>3401485</v>
      </c>
      <c r="R20" s="277">
        <v>51745</v>
      </c>
      <c r="S20" s="278">
        <f t="shared" si="2"/>
        <v>3460871</v>
      </c>
    </row>
    <row r="21" spans="1:19" ht="15" customHeight="1">
      <c r="A21" s="47" t="s">
        <v>16</v>
      </c>
      <c r="B21" s="271">
        <v>0</v>
      </c>
      <c r="C21" s="272">
        <v>0</v>
      </c>
      <c r="D21" s="272">
        <v>0</v>
      </c>
      <c r="E21" s="272">
        <v>0</v>
      </c>
      <c r="F21" s="272">
        <v>0</v>
      </c>
      <c r="G21" s="273">
        <v>52341</v>
      </c>
      <c r="H21" s="274">
        <f t="shared" si="0"/>
        <v>52341</v>
      </c>
      <c r="I21" s="275">
        <v>106726</v>
      </c>
      <c r="J21" s="272">
        <v>3431</v>
      </c>
      <c r="K21" s="272">
        <v>0</v>
      </c>
      <c r="L21" s="272">
        <v>0</v>
      </c>
      <c r="M21" s="272">
        <v>0</v>
      </c>
      <c r="N21" s="272">
        <v>946149</v>
      </c>
      <c r="O21" s="276">
        <v>1007744</v>
      </c>
      <c r="P21" s="272">
        <v>0</v>
      </c>
      <c r="Q21" s="274">
        <f t="shared" si="1"/>
        <v>2064050</v>
      </c>
      <c r="R21" s="277">
        <v>88741</v>
      </c>
      <c r="S21" s="278">
        <f t="shared" si="2"/>
        <v>2205132</v>
      </c>
    </row>
    <row r="22" spans="1:19" ht="15" customHeight="1">
      <c r="A22" s="47" t="s">
        <v>17</v>
      </c>
      <c r="B22" s="271">
        <v>0</v>
      </c>
      <c r="C22" s="272">
        <v>0</v>
      </c>
      <c r="D22" s="272">
        <v>0</v>
      </c>
      <c r="E22" s="272">
        <v>0</v>
      </c>
      <c r="F22" s="272">
        <v>0</v>
      </c>
      <c r="G22" s="273">
        <v>1091</v>
      </c>
      <c r="H22" s="274">
        <f t="shared" si="0"/>
        <v>1091</v>
      </c>
      <c r="I22" s="275">
        <v>156418</v>
      </c>
      <c r="J22" s="272">
        <v>8806</v>
      </c>
      <c r="K22" s="272">
        <v>0</v>
      </c>
      <c r="L22" s="272">
        <v>0</v>
      </c>
      <c r="M22" s="272">
        <v>0</v>
      </c>
      <c r="N22" s="272">
        <v>852561</v>
      </c>
      <c r="O22" s="276">
        <v>459685</v>
      </c>
      <c r="P22" s="272">
        <v>0</v>
      </c>
      <c r="Q22" s="274">
        <f t="shared" si="1"/>
        <v>1477470</v>
      </c>
      <c r="R22" s="277">
        <v>177031</v>
      </c>
      <c r="S22" s="278">
        <f t="shared" si="2"/>
        <v>1655592</v>
      </c>
    </row>
    <row r="23" spans="1:19" ht="15" customHeight="1">
      <c r="A23" s="47" t="s">
        <v>18</v>
      </c>
      <c r="B23" s="271">
        <v>0</v>
      </c>
      <c r="C23" s="272">
        <v>208536</v>
      </c>
      <c r="D23" s="272">
        <v>5802</v>
      </c>
      <c r="E23" s="272">
        <v>0</v>
      </c>
      <c r="F23" s="272">
        <v>0</v>
      </c>
      <c r="G23" s="273">
        <v>0</v>
      </c>
      <c r="H23" s="274">
        <f t="shared" si="0"/>
        <v>214338</v>
      </c>
      <c r="I23" s="275">
        <v>603506</v>
      </c>
      <c r="J23" s="272">
        <v>34502</v>
      </c>
      <c r="K23" s="272">
        <v>351676</v>
      </c>
      <c r="L23" s="272">
        <v>0</v>
      </c>
      <c r="M23" s="272">
        <v>0</v>
      </c>
      <c r="N23" s="272">
        <v>872493</v>
      </c>
      <c r="O23" s="276">
        <v>88190</v>
      </c>
      <c r="P23" s="272">
        <v>9020</v>
      </c>
      <c r="Q23" s="274">
        <f t="shared" si="1"/>
        <v>1959387</v>
      </c>
      <c r="R23" s="277">
        <v>49601</v>
      </c>
      <c r="S23" s="278">
        <f t="shared" si="2"/>
        <v>2223326</v>
      </c>
    </row>
    <row r="24" spans="1:19" ht="15" customHeight="1">
      <c r="A24" s="47" t="s">
        <v>19</v>
      </c>
      <c r="B24" s="271">
        <v>0</v>
      </c>
      <c r="C24" s="272">
        <v>0</v>
      </c>
      <c r="D24" s="272">
        <v>0</v>
      </c>
      <c r="E24" s="272">
        <v>0</v>
      </c>
      <c r="F24" s="272">
        <v>0</v>
      </c>
      <c r="G24" s="273">
        <v>1025</v>
      </c>
      <c r="H24" s="274">
        <f t="shared" si="0"/>
        <v>1025</v>
      </c>
      <c r="I24" s="275">
        <v>49162</v>
      </c>
      <c r="J24" s="272">
        <v>0</v>
      </c>
      <c r="K24" s="272">
        <v>0</v>
      </c>
      <c r="L24" s="272">
        <v>0</v>
      </c>
      <c r="M24" s="272">
        <v>0</v>
      </c>
      <c r="N24" s="272">
        <v>821836</v>
      </c>
      <c r="O24" s="276">
        <v>366020</v>
      </c>
      <c r="P24" s="272">
        <v>0</v>
      </c>
      <c r="Q24" s="274">
        <f t="shared" si="1"/>
        <v>1237018</v>
      </c>
      <c r="R24" s="277">
        <v>1507</v>
      </c>
      <c r="S24" s="278">
        <f t="shared" si="2"/>
        <v>1239550</v>
      </c>
    </row>
    <row r="25" spans="1:19" ht="15" customHeight="1">
      <c r="A25" s="47" t="s">
        <v>20</v>
      </c>
      <c r="B25" s="271">
        <v>0</v>
      </c>
      <c r="C25" s="272">
        <v>0</v>
      </c>
      <c r="D25" s="272">
        <v>2964</v>
      </c>
      <c r="E25" s="272">
        <v>0</v>
      </c>
      <c r="F25" s="272">
        <v>0</v>
      </c>
      <c r="G25" s="273">
        <v>0</v>
      </c>
      <c r="H25" s="274">
        <f t="shared" si="0"/>
        <v>2964</v>
      </c>
      <c r="I25" s="275">
        <v>399712</v>
      </c>
      <c r="J25" s="272">
        <v>34943</v>
      </c>
      <c r="K25" s="272">
        <v>3012</v>
      </c>
      <c r="L25" s="272">
        <v>596</v>
      </c>
      <c r="M25" s="272">
        <v>0</v>
      </c>
      <c r="N25" s="272">
        <v>674200</v>
      </c>
      <c r="O25" s="276">
        <v>425542</v>
      </c>
      <c r="P25" s="272">
        <v>0</v>
      </c>
      <c r="Q25" s="274">
        <f t="shared" si="1"/>
        <v>1538005</v>
      </c>
      <c r="R25" s="277">
        <v>8221</v>
      </c>
      <c r="S25" s="278">
        <f t="shared" si="2"/>
        <v>1549190</v>
      </c>
    </row>
    <row r="26" spans="1:19" ht="15" customHeight="1">
      <c r="A26" s="47" t="s">
        <v>21</v>
      </c>
      <c r="B26" s="271">
        <v>0</v>
      </c>
      <c r="C26" s="272">
        <v>0</v>
      </c>
      <c r="D26" s="272">
        <v>0</v>
      </c>
      <c r="E26" s="272">
        <v>0</v>
      </c>
      <c r="F26" s="272">
        <v>0</v>
      </c>
      <c r="G26" s="273">
        <v>94177</v>
      </c>
      <c r="H26" s="274">
        <f t="shared" si="0"/>
        <v>94177</v>
      </c>
      <c r="I26" s="275">
        <v>41409</v>
      </c>
      <c r="J26" s="272">
        <v>0</v>
      </c>
      <c r="K26" s="272">
        <v>0</v>
      </c>
      <c r="L26" s="272">
        <v>0</v>
      </c>
      <c r="M26" s="272">
        <v>0</v>
      </c>
      <c r="N26" s="272">
        <v>1200101</v>
      </c>
      <c r="O26" s="276">
        <v>289702</v>
      </c>
      <c r="P26" s="272">
        <v>0</v>
      </c>
      <c r="Q26" s="274">
        <f t="shared" si="1"/>
        <v>1531212</v>
      </c>
      <c r="R26" s="277">
        <v>0</v>
      </c>
      <c r="S26" s="278">
        <f t="shared" si="2"/>
        <v>1625389</v>
      </c>
    </row>
    <row r="27" spans="1:19" ht="15" customHeight="1">
      <c r="A27" s="47" t="s">
        <v>22</v>
      </c>
      <c r="B27" s="271">
        <v>0</v>
      </c>
      <c r="C27" s="272">
        <v>0</v>
      </c>
      <c r="D27" s="272">
        <v>0</v>
      </c>
      <c r="E27" s="272">
        <v>0</v>
      </c>
      <c r="F27" s="272">
        <v>0</v>
      </c>
      <c r="G27" s="273">
        <v>38730</v>
      </c>
      <c r="H27" s="274">
        <f t="shared" si="0"/>
        <v>38730</v>
      </c>
      <c r="I27" s="275">
        <v>63484</v>
      </c>
      <c r="J27" s="272">
        <v>1033637</v>
      </c>
      <c r="K27" s="272">
        <v>0</v>
      </c>
      <c r="L27" s="272">
        <v>0</v>
      </c>
      <c r="M27" s="272">
        <v>0</v>
      </c>
      <c r="N27" s="272">
        <v>0</v>
      </c>
      <c r="O27" s="276">
        <v>214548</v>
      </c>
      <c r="P27" s="272">
        <v>0</v>
      </c>
      <c r="Q27" s="274">
        <f t="shared" si="1"/>
        <v>1311669</v>
      </c>
      <c r="R27" s="277">
        <v>199184</v>
      </c>
      <c r="S27" s="278">
        <f t="shared" si="2"/>
        <v>1549583</v>
      </c>
    </row>
    <row r="28" spans="1:19" ht="15" customHeight="1">
      <c r="A28" s="47" t="s">
        <v>23</v>
      </c>
      <c r="B28" s="271">
        <v>0</v>
      </c>
      <c r="C28" s="272">
        <v>0</v>
      </c>
      <c r="D28" s="272">
        <v>2339</v>
      </c>
      <c r="E28" s="272">
        <v>0</v>
      </c>
      <c r="F28" s="272">
        <v>0</v>
      </c>
      <c r="G28" s="273">
        <v>0</v>
      </c>
      <c r="H28" s="274">
        <f t="shared" si="0"/>
        <v>2339</v>
      </c>
      <c r="I28" s="275">
        <v>360569</v>
      </c>
      <c r="J28" s="272">
        <v>20534</v>
      </c>
      <c r="K28" s="272">
        <v>5729</v>
      </c>
      <c r="L28" s="272">
        <v>0</v>
      </c>
      <c r="M28" s="272">
        <v>0</v>
      </c>
      <c r="N28" s="272">
        <v>1414283</v>
      </c>
      <c r="O28" s="276">
        <v>0</v>
      </c>
      <c r="P28" s="272">
        <v>3486</v>
      </c>
      <c r="Q28" s="274">
        <f t="shared" si="1"/>
        <v>1804601</v>
      </c>
      <c r="R28" s="277">
        <v>121042</v>
      </c>
      <c r="S28" s="278">
        <f t="shared" si="2"/>
        <v>1927982</v>
      </c>
    </row>
    <row r="29" spans="1:19" ht="15" customHeight="1">
      <c r="A29" s="47" t="s">
        <v>24</v>
      </c>
      <c r="B29" s="271">
        <v>0</v>
      </c>
      <c r="C29" s="272">
        <v>0</v>
      </c>
      <c r="D29" s="272">
        <v>0</v>
      </c>
      <c r="E29" s="272">
        <v>0</v>
      </c>
      <c r="F29" s="272">
        <v>0</v>
      </c>
      <c r="G29" s="273">
        <v>72651</v>
      </c>
      <c r="H29" s="274">
        <f t="shared" si="0"/>
        <v>72651</v>
      </c>
      <c r="I29" s="275">
        <v>25632</v>
      </c>
      <c r="J29" s="272">
        <v>0</v>
      </c>
      <c r="K29" s="272">
        <v>0</v>
      </c>
      <c r="L29" s="272">
        <v>0</v>
      </c>
      <c r="M29" s="272">
        <v>0</v>
      </c>
      <c r="N29" s="272">
        <v>330216</v>
      </c>
      <c r="O29" s="276">
        <v>370625</v>
      </c>
      <c r="P29" s="272">
        <v>0</v>
      </c>
      <c r="Q29" s="274">
        <f t="shared" si="1"/>
        <v>726473</v>
      </c>
      <c r="R29" s="277">
        <v>0</v>
      </c>
      <c r="S29" s="278">
        <f t="shared" si="2"/>
        <v>799124</v>
      </c>
    </row>
    <row r="30" spans="1:19" ht="15" customHeight="1">
      <c r="A30" s="47" t="s">
        <v>25</v>
      </c>
      <c r="B30" s="271">
        <v>0</v>
      </c>
      <c r="C30" s="272">
        <v>0</v>
      </c>
      <c r="D30" s="272">
        <v>0</v>
      </c>
      <c r="E30" s="272">
        <v>0</v>
      </c>
      <c r="F30" s="272">
        <v>0</v>
      </c>
      <c r="G30" s="273">
        <v>101257</v>
      </c>
      <c r="H30" s="274">
        <f t="shared" si="0"/>
        <v>101257</v>
      </c>
      <c r="I30" s="275">
        <v>18848</v>
      </c>
      <c r="J30" s="272">
        <v>920</v>
      </c>
      <c r="K30" s="272">
        <v>0</v>
      </c>
      <c r="L30" s="272">
        <v>0</v>
      </c>
      <c r="M30" s="272">
        <v>0</v>
      </c>
      <c r="N30" s="272">
        <v>717129</v>
      </c>
      <c r="O30" s="276">
        <v>516554</v>
      </c>
      <c r="P30" s="272">
        <v>0</v>
      </c>
      <c r="Q30" s="274">
        <f t="shared" si="1"/>
        <v>1253451</v>
      </c>
      <c r="R30" s="277">
        <v>86483</v>
      </c>
      <c r="S30" s="278">
        <f t="shared" si="2"/>
        <v>1441191</v>
      </c>
    </row>
    <row r="31" spans="1:19" ht="15" customHeight="1">
      <c r="A31" s="47" t="s">
        <v>26</v>
      </c>
      <c r="B31" s="271">
        <v>0</v>
      </c>
      <c r="C31" s="272">
        <v>148493</v>
      </c>
      <c r="D31" s="272">
        <v>0</v>
      </c>
      <c r="E31" s="272">
        <v>0</v>
      </c>
      <c r="F31" s="272">
        <v>0</v>
      </c>
      <c r="G31" s="273">
        <v>0</v>
      </c>
      <c r="H31" s="274">
        <f t="shared" si="0"/>
        <v>148493</v>
      </c>
      <c r="I31" s="275">
        <v>621265</v>
      </c>
      <c r="J31" s="272">
        <v>14221</v>
      </c>
      <c r="K31" s="272">
        <v>334926</v>
      </c>
      <c r="L31" s="272">
        <v>0</v>
      </c>
      <c r="M31" s="272">
        <v>0</v>
      </c>
      <c r="N31" s="272">
        <v>1152684</v>
      </c>
      <c r="O31" s="276">
        <v>0</v>
      </c>
      <c r="P31" s="272">
        <v>0</v>
      </c>
      <c r="Q31" s="274">
        <f t="shared" si="1"/>
        <v>2123096</v>
      </c>
      <c r="R31" s="277">
        <v>0</v>
      </c>
      <c r="S31" s="278">
        <f t="shared" si="2"/>
        <v>2271589</v>
      </c>
    </row>
    <row r="32" spans="1:19" ht="15" customHeight="1">
      <c r="A32" s="47" t="s">
        <v>27</v>
      </c>
      <c r="B32" s="271">
        <v>0</v>
      </c>
      <c r="C32" s="272">
        <v>1196513</v>
      </c>
      <c r="D32" s="272">
        <v>0</v>
      </c>
      <c r="E32" s="272">
        <v>0</v>
      </c>
      <c r="F32" s="272">
        <v>0</v>
      </c>
      <c r="G32" s="273">
        <v>0</v>
      </c>
      <c r="H32" s="274">
        <f t="shared" si="0"/>
        <v>1196513</v>
      </c>
      <c r="I32" s="275">
        <v>373179</v>
      </c>
      <c r="J32" s="272">
        <v>32049</v>
      </c>
      <c r="K32" s="272">
        <v>114264</v>
      </c>
      <c r="L32" s="272">
        <v>0</v>
      </c>
      <c r="M32" s="272">
        <v>0</v>
      </c>
      <c r="N32" s="272">
        <v>623941</v>
      </c>
      <c r="O32" s="276">
        <v>0</v>
      </c>
      <c r="P32" s="272">
        <v>0</v>
      </c>
      <c r="Q32" s="274">
        <f t="shared" si="1"/>
        <v>1143433</v>
      </c>
      <c r="R32" s="277">
        <v>0</v>
      </c>
      <c r="S32" s="278">
        <f t="shared" si="2"/>
        <v>2339946</v>
      </c>
    </row>
    <row r="33" spans="1:19" ht="15" customHeight="1">
      <c r="A33" s="47" t="s">
        <v>28</v>
      </c>
      <c r="B33" s="271">
        <v>0</v>
      </c>
      <c r="C33" s="272">
        <v>0</v>
      </c>
      <c r="D33" s="272">
        <v>0</v>
      </c>
      <c r="E33" s="272">
        <v>0</v>
      </c>
      <c r="F33" s="272">
        <v>0</v>
      </c>
      <c r="G33" s="273">
        <v>17507</v>
      </c>
      <c r="H33" s="274">
        <f t="shared" si="0"/>
        <v>17507</v>
      </c>
      <c r="I33" s="275">
        <v>24420</v>
      </c>
      <c r="J33" s="272">
        <v>0</v>
      </c>
      <c r="K33" s="272">
        <v>0</v>
      </c>
      <c r="L33" s="272">
        <v>0</v>
      </c>
      <c r="M33" s="272">
        <v>0</v>
      </c>
      <c r="N33" s="272">
        <v>344664</v>
      </c>
      <c r="O33" s="276">
        <v>60577</v>
      </c>
      <c r="P33" s="272">
        <v>0</v>
      </c>
      <c r="Q33" s="274">
        <f t="shared" si="1"/>
        <v>429661</v>
      </c>
      <c r="R33" s="277">
        <v>0</v>
      </c>
      <c r="S33" s="278">
        <f t="shared" si="2"/>
        <v>447168</v>
      </c>
    </row>
    <row r="34" spans="1:19" ht="15" customHeight="1">
      <c r="A34" s="47" t="s">
        <v>29</v>
      </c>
      <c r="B34" s="271">
        <v>0</v>
      </c>
      <c r="C34" s="272">
        <v>0</v>
      </c>
      <c r="D34" s="272">
        <v>0</v>
      </c>
      <c r="E34" s="272">
        <v>0</v>
      </c>
      <c r="F34" s="272">
        <v>0</v>
      </c>
      <c r="G34" s="273">
        <v>73494</v>
      </c>
      <c r="H34" s="274">
        <f t="shared" si="0"/>
        <v>73494</v>
      </c>
      <c r="I34" s="275">
        <v>96971</v>
      </c>
      <c r="J34" s="272">
        <v>2891</v>
      </c>
      <c r="K34" s="272">
        <v>35</v>
      </c>
      <c r="L34" s="272">
        <v>0</v>
      </c>
      <c r="M34" s="272">
        <v>0</v>
      </c>
      <c r="N34" s="272">
        <v>346867</v>
      </c>
      <c r="O34" s="276">
        <v>374920</v>
      </c>
      <c r="P34" s="272">
        <v>0</v>
      </c>
      <c r="Q34" s="274">
        <f t="shared" si="1"/>
        <v>821684</v>
      </c>
      <c r="R34" s="277">
        <v>10354</v>
      </c>
      <c r="S34" s="278">
        <f t="shared" si="2"/>
        <v>905532</v>
      </c>
    </row>
    <row r="35" spans="1:19" ht="15" customHeight="1">
      <c r="A35" s="47" t="s">
        <v>30</v>
      </c>
      <c r="B35" s="271">
        <v>0</v>
      </c>
      <c r="C35" s="272">
        <v>0</v>
      </c>
      <c r="D35" s="272">
        <v>0</v>
      </c>
      <c r="E35" s="272">
        <v>0</v>
      </c>
      <c r="F35" s="272">
        <v>0</v>
      </c>
      <c r="G35" s="273">
        <v>324016</v>
      </c>
      <c r="H35" s="274">
        <f t="shared" si="0"/>
        <v>324016</v>
      </c>
      <c r="I35" s="275">
        <v>1608731</v>
      </c>
      <c r="J35" s="272">
        <v>978841</v>
      </c>
      <c r="K35" s="272">
        <v>0</v>
      </c>
      <c r="L35" s="272">
        <v>2</v>
      </c>
      <c r="M35" s="272">
        <v>0</v>
      </c>
      <c r="N35" s="272">
        <v>1136295</v>
      </c>
      <c r="O35" s="276">
        <v>1057676</v>
      </c>
      <c r="P35" s="272">
        <v>0</v>
      </c>
      <c r="Q35" s="274">
        <f t="shared" si="1"/>
        <v>4781545</v>
      </c>
      <c r="R35" s="277">
        <v>0</v>
      </c>
      <c r="S35" s="278">
        <f t="shared" si="2"/>
        <v>5105561</v>
      </c>
    </row>
    <row r="36" spans="1:19" ht="15" customHeight="1">
      <c r="A36" s="47" t="s">
        <v>31</v>
      </c>
      <c r="B36" s="271">
        <v>0</v>
      </c>
      <c r="C36" s="272">
        <v>0</v>
      </c>
      <c r="D36" s="272">
        <v>0</v>
      </c>
      <c r="E36" s="272">
        <v>0</v>
      </c>
      <c r="F36" s="272">
        <v>0</v>
      </c>
      <c r="G36" s="273">
        <v>0</v>
      </c>
      <c r="H36" s="274">
        <f t="shared" si="0"/>
        <v>0</v>
      </c>
      <c r="I36" s="275">
        <v>192246</v>
      </c>
      <c r="J36" s="272">
        <v>18944</v>
      </c>
      <c r="K36" s="272">
        <v>0</v>
      </c>
      <c r="L36" s="272">
        <v>0</v>
      </c>
      <c r="M36" s="272">
        <v>0</v>
      </c>
      <c r="N36" s="272">
        <v>103555</v>
      </c>
      <c r="O36" s="276">
        <v>584085</v>
      </c>
      <c r="P36" s="272">
        <v>0</v>
      </c>
      <c r="Q36" s="274">
        <f t="shared" si="1"/>
        <v>898830</v>
      </c>
      <c r="R36" s="277">
        <v>31564</v>
      </c>
      <c r="S36" s="278">
        <f t="shared" si="2"/>
        <v>930394</v>
      </c>
    </row>
    <row r="37" spans="1:19" ht="15" customHeight="1">
      <c r="A37" s="47" t="s">
        <v>32</v>
      </c>
      <c r="B37" s="271">
        <v>0</v>
      </c>
      <c r="C37" s="272">
        <v>0</v>
      </c>
      <c r="D37" s="272">
        <v>14</v>
      </c>
      <c r="E37" s="272">
        <v>0</v>
      </c>
      <c r="F37" s="272">
        <v>0</v>
      </c>
      <c r="G37" s="273">
        <v>34567</v>
      </c>
      <c r="H37" s="274">
        <f t="shared" si="0"/>
        <v>34581</v>
      </c>
      <c r="I37" s="275">
        <v>30781</v>
      </c>
      <c r="J37" s="272">
        <v>354</v>
      </c>
      <c r="K37" s="272">
        <v>0</v>
      </c>
      <c r="L37" s="272">
        <v>0</v>
      </c>
      <c r="M37" s="272">
        <v>0</v>
      </c>
      <c r="N37" s="272">
        <v>478153</v>
      </c>
      <c r="O37" s="276">
        <v>379713</v>
      </c>
      <c r="P37" s="272">
        <v>0</v>
      </c>
      <c r="Q37" s="274">
        <f t="shared" si="1"/>
        <v>889001</v>
      </c>
      <c r="R37" s="277">
        <v>335383</v>
      </c>
      <c r="S37" s="278">
        <f t="shared" si="2"/>
        <v>1258965</v>
      </c>
    </row>
    <row r="38" spans="1:19" ht="15" customHeight="1">
      <c r="A38" s="47" t="s">
        <v>33</v>
      </c>
      <c r="B38" s="271">
        <v>0</v>
      </c>
      <c r="C38" s="272">
        <v>0</v>
      </c>
      <c r="D38" s="272">
        <v>0</v>
      </c>
      <c r="E38" s="272">
        <v>0</v>
      </c>
      <c r="F38" s="272">
        <v>82</v>
      </c>
      <c r="G38" s="273">
        <v>45228</v>
      </c>
      <c r="H38" s="274">
        <f t="shared" si="0"/>
        <v>45310</v>
      </c>
      <c r="I38" s="275">
        <v>310161</v>
      </c>
      <c r="J38" s="272">
        <v>29816</v>
      </c>
      <c r="K38" s="272">
        <v>0</v>
      </c>
      <c r="L38" s="272">
        <v>0</v>
      </c>
      <c r="M38" s="272">
        <v>13536</v>
      </c>
      <c r="N38" s="272">
        <v>77508</v>
      </c>
      <c r="O38" s="276">
        <v>447416</v>
      </c>
      <c r="P38" s="272">
        <v>0</v>
      </c>
      <c r="Q38" s="274">
        <f t="shared" si="1"/>
        <v>878437</v>
      </c>
      <c r="R38" s="277">
        <v>401</v>
      </c>
      <c r="S38" s="278">
        <f t="shared" si="2"/>
        <v>924148</v>
      </c>
    </row>
    <row r="39" spans="1:19" ht="15" customHeight="1">
      <c r="A39" s="47" t="s">
        <v>34</v>
      </c>
      <c r="B39" s="271">
        <v>0</v>
      </c>
      <c r="C39" s="272">
        <v>0</v>
      </c>
      <c r="D39" s="272">
        <v>0</v>
      </c>
      <c r="E39" s="272">
        <v>0</v>
      </c>
      <c r="F39" s="272">
        <v>0</v>
      </c>
      <c r="G39" s="273">
        <v>609</v>
      </c>
      <c r="H39" s="274">
        <f t="shared" si="0"/>
        <v>609</v>
      </c>
      <c r="I39" s="275">
        <v>85316</v>
      </c>
      <c r="J39" s="272">
        <v>2309</v>
      </c>
      <c r="K39" s="272">
        <v>0</v>
      </c>
      <c r="L39" s="272">
        <v>0</v>
      </c>
      <c r="M39" s="272">
        <v>4046</v>
      </c>
      <c r="N39" s="272">
        <v>385551</v>
      </c>
      <c r="O39" s="276">
        <v>218540</v>
      </c>
      <c r="P39" s="272">
        <v>0</v>
      </c>
      <c r="Q39" s="274">
        <f t="shared" si="1"/>
        <v>695762</v>
      </c>
      <c r="R39" s="277">
        <v>0</v>
      </c>
      <c r="S39" s="278">
        <f t="shared" si="2"/>
        <v>696371</v>
      </c>
    </row>
    <row r="40" spans="1:19" ht="15" customHeight="1" thickBot="1">
      <c r="A40" s="48" t="s">
        <v>35</v>
      </c>
      <c r="B40" s="279">
        <v>0</v>
      </c>
      <c r="C40" s="280">
        <v>0</v>
      </c>
      <c r="D40" s="280">
        <v>0</v>
      </c>
      <c r="E40" s="280">
        <v>0</v>
      </c>
      <c r="F40" s="280">
        <v>0</v>
      </c>
      <c r="G40" s="281">
        <v>0</v>
      </c>
      <c r="H40" s="282">
        <f>SUM(B40:G40)</f>
        <v>0</v>
      </c>
      <c r="I40" s="283">
        <v>245680</v>
      </c>
      <c r="J40" s="280">
        <v>44422</v>
      </c>
      <c r="K40" s="280">
        <v>0</v>
      </c>
      <c r="L40" s="280">
        <v>0</v>
      </c>
      <c r="M40" s="280">
        <v>0</v>
      </c>
      <c r="N40" s="280">
        <v>59250</v>
      </c>
      <c r="O40" s="284">
        <v>484984</v>
      </c>
      <c r="P40" s="280">
        <v>0</v>
      </c>
      <c r="Q40" s="282">
        <f>SUM(I40:P40)</f>
        <v>834336</v>
      </c>
      <c r="R40" s="285">
        <v>5609</v>
      </c>
      <c r="S40" s="286">
        <f>SUM(Q40,H40,R40)</f>
        <v>839945</v>
      </c>
    </row>
    <row r="41" spans="1:19" s="99" customFormat="1" ht="14.25" customHeight="1" thickBot="1">
      <c r="A41" s="51" t="s">
        <v>36</v>
      </c>
      <c r="B41" s="287">
        <f t="shared" ref="B41:G41" si="3">SUM(B8:B40)</f>
        <v>385070</v>
      </c>
      <c r="C41" s="288">
        <f t="shared" si="3"/>
        <v>7681804</v>
      </c>
      <c r="D41" s="288">
        <f t="shared" si="3"/>
        <v>104173</v>
      </c>
      <c r="E41" s="288">
        <f t="shared" si="3"/>
        <v>0</v>
      </c>
      <c r="F41" s="288">
        <f t="shared" si="3"/>
        <v>11814</v>
      </c>
      <c r="G41" s="288">
        <f t="shared" si="3"/>
        <v>2912480</v>
      </c>
      <c r="H41" s="289">
        <f>SUM(B41:G41)</f>
        <v>11095341</v>
      </c>
      <c r="I41" s="287">
        <f t="shared" ref="I41:P41" si="4">SUM(I8:I40)</f>
        <v>27014445</v>
      </c>
      <c r="J41" s="288">
        <f t="shared" si="4"/>
        <v>4766900</v>
      </c>
      <c r="K41" s="288">
        <f t="shared" si="4"/>
        <v>8256626</v>
      </c>
      <c r="L41" s="288">
        <f t="shared" si="4"/>
        <v>45607</v>
      </c>
      <c r="M41" s="288">
        <f t="shared" si="4"/>
        <v>882838</v>
      </c>
      <c r="N41" s="288">
        <f t="shared" si="4"/>
        <v>38281970</v>
      </c>
      <c r="O41" s="288">
        <f>SUM(O8:O40)</f>
        <v>17045381</v>
      </c>
      <c r="P41" s="288">
        <f t="shared" si="4"/>
        <v>47116</v>
      </c>
      <c r="Q41" s="289">
        <f>SUM(I41:P41)</f>
        <v>96340883</v>
      </c>
      <c r="R41" s="290">
        <f>SUM(R8:R40)</f>
        <v>2324138</v>
      </c>
      <c r="S41" s="291">
        <f>SUM(S8:S40)</f>
        <v>109760362</v>
      </c>
    </row>
    <row r="42" spans="1:19" ht="15" customHeight="1">
      <c r="A42" s="46" t="s">
        <v>37</v>
      </c>
      <c r="B42" s="292">
        <v>0</v>
      </c>
      <c r="C42" s="293">
        <v>153448</v>
      </c>
      <c r="D42" s="293">
        <v>0</v>
      </c>
      <c r="E42" s="293">
        <v>526</v>
      </c>
      <c r="F42" s="293">
        <v>0</v>
      </c>
      <c r="G42" s="293">
        <v>0</v>
      </c>
      <c r="H42" s="266">
        <f>SUM(B42:G42)</f>
        <v>153974</v>
      </c>
      <c r="I42" s="292">
        <v>26005</v>
      </c>
      <c r="J42" s="293">
        <v>1146</v>
      </c>
      <c r="K42" s="293">
        <v>40024</v>
      </c>
      <c r="L42" s="293">
        <v>0</v>
      </c>
      <c r="M42" s="293">
        <v>0</v>
      </c>
      <c r="N42" s="293">
        <v>326147</v>
      </c>
      <c r="O42" s="293">
        <v>0</v>
      </c>
      <c r="P42" s="294">
        <v>0</v>
      </c>
      <c r="Q42" s="266">
        <f>SUM(I42:P42)</f>
        <v>393322</v>
      </c>
      <c r="R42" s="295">
        <v>0</v>
      </c>
      <c r="S42" s="270">
        <f>SUM(Q42,H42,R42)</f>
        <v>547296</v>
      </c>
    </row>
    <row r="43" spans="1:19" ht="15" customHeight="1">
      <c r="A43" s="47" t="s">
        <v>38</v>
      </c>
      <c r="B43" s="296">
        <v>0</v>
      </c>
      <c r="C43" s="297">
        <v>0</v>
      </c>
      <c r="D43" s="297">
        <v>297</v>
      </c>
      <c r="E43" s="297">
        <v>0</v>
      </c>
      <c r="F43" s="297">
        <v>0</v>
      </c>
      <c r="G43" s="297">
        <v>0</v>
      </c>
      <c r="H43" s="274">
        <f>SUM(B43:G43)</f>
        <v>297</v>
      </c>
      <c r="I43" s="296">
        <v>84818</v>
      </c>
      <c r="J43" s="297">
        <v>10657</v>
      </c>
      <c r="K43" s="297">
        <v>0</v>
      </c>
      <c r="L43" s="297">
        <v>0</v>
      </c>
      <c r="M43" s="297">
        <v>0</v>
      </c>
      <c r="N43" s="297">
        <v>82132</v>
      </c>
      <c r="O43" s="297">
        <v>134940</v>
      </c>
      <c r="P43" s="298">
        <v>0</v>
      </c>
      <c r="Q43" s="274">
        <f t="shared" ref="Q43:Q50" si="5">SUM(I43:P43)</f>
        <v>312547</v>
      </c>
      <c r="R43" s="299">
        <v>46676</v>
      </c>
      <c r="S43" s="278">
        <f t="shared" ref="S43:S51" si="6">SUM(Q43,H43,R43)</f>
        <v>359520</v>
      </c>
    </row>
    <row r="44" spans="1:19" ht="15" customHeight="1">
      <c r="A44" s="47" t="s">
        <v>39</v>
      </c>
      <c r="B44" s="296">
        <v>0</v>
      </c>
      <c r="C44" s="297">
        <v>0</v>
      </c>
      <c r="D44" s="297">
        <v>133</v>
      </c>
      <c r="E44" s="297">
        <v>0</v>
      </c>
      <c r="F44" s="297">
        <v>0</v>
      </c>
      <c r="G44" s="297">
        <v>0</v>
      </c>
      <c r="H44" s="274">
        <f t="shared" ref="H44:H50" si="7">SUM(B44:G44)</f>
        <v>133</v>
      </c>
      <c r="I44" s="296">
        <v>27760</v>
      </c>
      <c r="J44" s="297">
        <v>10</v>
      </c>
      <c r="K44" s="297">
        <v>0</v>
      </c>
      <c r="L44" s="297">
        <v>0</v>
      </c>
      <c r="M44" s="297">
        <v>0</v>
      </c>
      <c r="N44" s="297">
        <v>77258</v>
      </c>
      <c r="O44" s="297">
        <v>86082</v>
      </c>
      <c r="P44" s="298">
        <v>0</v>
      </c>
      <c r="Q44" s="274">
        <f t="shared" si="5"/>
        <v>191110</v>
      </c>
      <c r="R44" s="299">
        <v>0</v>
      </c>
      <c r="S44" s="278">
        <f t="shared" si="6"/>
        <v>191243</v>
      </c>
    </row>
    <row r="45" spans="1:19" ht="15" customHeight="1">
      <c r="A45" s="47" t="s">
        <v>40</v>
      </c>
      <c r="B45" s="296">
        <v>0</v>
      </c>
      <c r="C45" s="297">
        <v>0</v>
      </c>
      <c r="D45" s="297">
        <v>516</v>
      </c>
      <c r="E45" s="297">
        <v>0</v>
      </c>
      <c r="F45" s="297">
        <v>0</v>
      </c>
      <c r="G45" s="297">
        <v>0</v>
      </c>
      <c r="H45" s="274">
        <f t="shared" si="7"/>
        <v>516</v>
      </c>
      <c r="I45" s="296">
        <v>17744</v>
      </c>
      <c r="J45" s="297">
        <v>0</v>
      </c>
      <c r="K45" s="297">
        <v>269055</v>
      </c>
      <c r="L45" s="297">
        <v>0</v>
      </c>
      <c r="M45" s="297">
        <v>0</v>
      </c>
      <c r="N45" s="297">
        <v>178287</v>
      </c>
      <c r="O45" s="297">
        <v>0</v>
      </c>
      <c r="P45" s="298">
        <v>4785</v>
      </c>
      <c r="Q45" s="274">
        <f t="shared" si="5"/>
        <v>469871</v>
      </c>
      <c r="R45" s="299">
        <v>456</v>
      </c>
      <c r="S45" s="278">
        <f t="shared" si="6"/>
        <v>470843</v>
      </c>
    </row>
    <row r="46" spans="1:19" ht="15" customHeight="1">
      <c r="A46" s="47" t="s">
        <v>41</v>
      </c>
      <c r="B46" s="296">
        <v>0</v>
      </c>
      <c r="C46" s="297">
        <v>0</v>
      </c>
      <c r="D46" s="297">
        <v>898</v>
      </c>
      <c r="E46" s="297">
        <v>0</v>
      </c>
      <c r="F46" s="297">
        <v>0</v>
      </c>
      <c r="G46" s="297">
        <v>14214</v>
      </c>
      <c r="H46" s="274">
        <f t="shared" si="7"/>
        <v>15112</v>
      </c>
      <c r="I46" s="296">
        <v>160519</v>
      </c>
      <c r="J46" s="297">
        <v>18712</v>
      </c>
      <c r="K46" s="297">
        <v>302122</v>
      </c>
      <c r="L46" s="297">
        <v>0</v>
      </c>
      <c r="M46" s="297">
        <v>0</v>
      </c>
      <c r="N46" s="297">
        <v>258205</v>
      </c>
      <c r="O46" s="297">
        <v>0</v>
      </c>
      <c r="P46" s="298">
        <v>0</v>
      </c>
      <c r="Q46" s="274">
        <f t="shared" si="5"/>
        <v>739558</v>
      </c>
      <c r="R46" s="299">
        <v>6912</v>
      </c>
      <c r="S46" s="278">
        <f t="shared" si="6"/>
        <v>761582</v>
      </c>
    </row>
    <row r="47" spans="1:19" ht="15" customHeight="1">
      <c r="A47" s="47" t="s">
        <v>42</v>
      </c>
      <c r="B47" s="296">
        <v>0</v>
      </c>
      <c r="C47" s="297">
        <v>0</v>
      </c>
      <c r="D47" s="297">
        <v>0</v>
      </c>
      <c r="E47" s="297">
        <v>0</v>
      </c>
      <c r="F47" s="297">
        <v>0</v>
      </c>
      <c r="G47" s="297">
        <v>6942</v>
      </c>
      <c r="H47" s="274">
        <f t="shared" si="7"/>
        <v>6942</v>
      </c>
      <c r="I47" s="296">
        <v>33032</v>
      </c>
      <c r="J47" s="297">
        <v>1402</v>
      </c>
      <c r="K47" s="297">
        <v>80</v>
      </c>
      <c r="L47" s="297">
        <v>0</v>
      </c>
      <c r="M47" s="297">
        <v>0</v>
      </c>
      <c r="N47" s="297">
        <v>62042</v>
      </c>
      <c r="O47" s="297">
        <v>85899</v>
      </c>
      <c r="P47" s="298">
        <v>0</v>
      </c>
      <c r="Q47" s="274">
        <f t="shared" si="5"/>
        <v>182455</v>
      </c>
      <c r="R47" s="299">
        <v>3660</v>
      </c>
      <c r="S47" s="278">
        <f t="shared" si="6"/>
        <v>193057</v>
      </c>
    </row>
    <row r="48" spans="1:19" ht="15" customHeight="1">
      <c r="A48" s="47" t="s">
        <v>43</v>
      </c>
      <c r="B48" s="296">
        <v>0</v>
      </c>
      <c r="C48" s="297">
        <v>29040</v>
      </c>
      <c r="D48" s="297">
        <v>0</v>
      </c>
      <c r="E48" s="297">
        <v>0</v>
      </c>
      <c r="F48" s="297">
        <v>0</v>
      </c>
      <c r="G48" s="297">
        <v>0</v>
      </c>
      <c r="H48" s="274">
        <f t="shared" si="7"/>
        <v>29040</v>
      </c>
      <c r="I48" s="296">
        <v>43300</v>
      </c>
      <c r="J48" s="297">
        <v>6</v>
      </c>
      <c r="K48" s="297">
        <v>156157</v>
      </c>
      <c r="L48" s="297">
        <v>8637</v>
      </c>
      <c r="M48" s="297">
        <v>0</v>
      </c>
      <c r="N48" s="297">
        <v>164167</v>
      </c>
      <c r="O48" s="297">
        <v>0</v>
      </c>
      <c r="P48" s="298">
        <v>0</v>
      </c>
      <c r="Q48" s="274">
        <f t="shared" si="5"/>
        <v>372267</v>
      </c>
      <c r="R48" s="299">
        <v>0</v>
      </c>
      <c r="S48" s="278">
        <f t="shared" si="6"/>
        <v>401307</v>
      </c>
    </row>
    <row r="49" spans="1:19" ht="15" customHeight="1">
      <c r="A49" s="47" t="s">
        <v>44</v>
      </c>
      <c r="B49" s="296">
        <v>0</v>
      </c>
      <c r="C49" s="297">
        <v>0</v>
      </c>
      <c r="D49" s="297">
        <v>0</v>
      </c>
      <c r="E49" s="297">
        <v>0</v>
      </c>
      <c r="F49" s="297">
        <v>0</v>
      </c>
      <c r="G49" s="297">
        <v>178</v>
      </c>
      <c r="H49" s="274">
        <f t="shared" si="7"/>
        <v>178</v>
      </c>
      <c r="I49" s="296">
        <v>5057</v>
      </c>
      <c r="J49" s="297">
        <v>0</v>
      </c>
      <c r="K49" s="297">
        <v>0</v>
      </c>
      <c r="L49" s="297">
        <v>0</v>
      </c>
      <c r="M49" s="297">
        <v>0</v>
      </c>
      <c r="N49" s="297">
        <v>105014</v>
      </c>
      <c r="O49" s="297">
        <v>46612</v>
      </c>
      <c r="P49" s="298">
        <v>0</v>
      </c>
      <c r="Q49" s="274">
        <f t="shared" si="5"/>
        <v>156683</v>
      </c>
      <c r="R49" s="299">
        <v>1314</v>
      </c>
      <c r="S49" s="278">
        <f t="shared" si="6"/>
        <v>158175</v>
      </c>
    </row>
    <row r="50" spans="1:19" ht="15" customHeight="1">
      <c r="A50" s="47" t="s">
        <v>45</v>
      </c>
      <c r="B50" s="296">
        <v>0</v>
      </c>
      <c r="C50" s="297">
        <v>0</v>
      </c>
      <c r="D50" s="297">
        <v>0</v>
      </c>
      <c r="E50" s="297">
        <v>0</v>
      </c>
      <c r="F50" s="297">
        <v>0</v>
      </c>
      <c r="G50" s="297">
        <v>198</v>
      </c>
      <c r="H50" s="274">
        <f t="shared" si="7"/>
        <v>198</v>
      </c>
      <c r="I50" s="296">
        <v>3917</v>
      </c>
      <c r="J50" s="297">
        <v>0</v>
      </c>
      <c r="K50" s="297">
        <v>0</v>
      </c>
      <c r="L50" s="297">
        <v>0</v>
      </c>
      <c r="M50" s="297">
        <v>0</v>
      </c>
      <c r="N50" s="297">
        <v>125447</v>
      </c>
      <c r="O50" s="297">
        <v>65480</v>
      </c>
      <c r="P50" s="298">
        <v>0</v>
      </c>
      <c r="Q50" s="274">
        <f t="shared" si="5"/>
        <v>194844</v>
      </c>
      <c r="R50" s="299">
        <v>0</v>
      </c>
      <c r="S50" s="278">
        <f t="shared" si="6"/>
        <v>195042</v>
      </c>
    </row>
    <row r="51" spans="1:19" ht="15" customHeight="1" thickBot="1">
      <c r="A51" s="49" t="s">
        <v>46</v>
      </c>
      <c r="B51" s="300">
        <v>0</v>
      </c>
      <c r="C51" s="301">
        <v>0</v>
      </c>
      <c r="D51" s="301">
        <v>0</v>
      </c>
      <c r="E51" s="301">
        <v>0</v>
      </c>
      <c r="F51" s="301">
        <v>0</v>
      </c>
      <c r="G51" s="301">
        <v>101</v>
      </c>
      <c r="H51" s="282">
        <f>SUM(B51:G51)</f>
        <v>101</v>
      </c>
      <c r="I51" s="300">
        <v>3292</v>
      </c>
      <c r="J51" s="301">
        <v>0</v>
      </c>
      <c r="K51" s="301">
        <v>0</v>
      </c>
      <c r="L51" s="301">
        <v>0</v>
      </c>
      <c r="M51" s="301">
        <v>0</v>
      </c>
      <c r="N51" s="301">
        <v>38939</v>
      </c>
      <c r="O51" s="301">
        <v>19547</v>
      </c>
      <c r="P51" s="302">
        <v>0</v>
      </c>
      <c r="Q51" s="282">
        <f>SUM(I51:P51)</f>
        <v>61778</v>
      </c>
      <c r="R51" s="303">
        <v>0</v>
      </c>
      <c r="S51" s="286">
        <f t="shared" si="6"/>
        <v>61879</v>
      </c>
    </row>
    <row r="52" spans="1:19" s="99" customFormat="1" ht="11.25" thickBot="1">
      <c r="A52" s="51" t="s">
        <v>47</v>
      </c>
      <c r="B52" s="287">
        <f t="shared" ref="B52:S52" si="8">SUM(B42:B51)</f>
        <v>0</v>
      </c>
      <c r="C52" s="288">
        <f t="shared" si="8"/>
        <v>182488</v>
      </c>
      <c r="D52" s="288">
        <f t="shared" si="8"/>
        <v>1844</v>
      </c>
      <c r="E52" s="288">
        <f t="shared" si="8"/>
        <v>526</v>
      </c>
      <c r="F52" s="288">
        <f t="shared" si="8"/>
        <v>0</v>
      </c>
      <c r="G52" s="288">
        <f>SUM(G42:G51)</f>
        <v>21633</v>
      </c>
      <c r="H52" s="289">
        <f>SUM(B52:G52)</f>
        <v>206491</v>
      </c>
      <c r="I52" s="287">
        <f t="shared" si="8"/>
        <v>405444</v>
      </c>
      <c r="J52" s="288">
        <f t="shared" si="8"/>
        <v>31933</v>
      </c>
      <c r="K52" s="288">
        <f t="shared" si="8"/>
        <v>767438</v>
      </c>
      <c r="L52" s="288">
        <f t="shared" si="8"/>
        <v>8637</v>
      </c>
      <c r="M52" s="288">
        <f t="shared" si="8"/>
        <v>0</v>
      </c>
      <c r="N52" s="288">
        <f t="shared" si="8"/>
        <v>1417638</v>
      </c>
      <c r="O52" s="288">
        <f>SUM(O42:O51)</f>
        <v>438560</v>
      </c>
      <c r="P52" s="288">
        <f t="shared" si="8"/>
        <v>4785</v>
      </c>
      <c r="Q52" s="289">
        <f>SUM(I52:P52)</f>
        <v>3074435</v>
      </c>
      <c r="R52" s="290">
        <f t="shared" si="8"/>
        <v>59018</v>
      </c>
      <c r="S52" s="291">
        <f t="shared" si="8"/>
        <v>3339944</v>
      </c>
    </row>
    <row r="53" spans="1:19" s="99" customFormat="1" ht="11.25" thickBot="1">
      <c r="A53" s="51" t="s">
        <v>48</v>
      </c>
      <c r="B53" s="287">
        <f t="shared" ref="B53:S53" si="9">SUM(B52,B41)</f>
        <v>385070</v>
      </c>
      <c r="C53" s="288">
        <f t="shared" si="9"/>
        <v>7864292</v>
      </c>
      <c r="D53" s="288">
        <f t="shared" si="9"/>
        <v>106017</v>
      </c>
      <c r="E53" s="288">
        <f t="shared" si="9"/>
        <v>526</v>
      </c>
      <c r="F53" s="288">
        <f>SUM(F52,F41)</f>
        <v>11814</v>
      </c>
      <c r="G53" s="288">
        <f>SUM(G52,G41)</f>
        <v>2934113</v>
      </c>
      <c r="H53" s="304">
        <f>SUM(B53:G53)</f>
        <v>11301832</v>
      </c>
      <c r="I53" s="305">
        <f t="shared" si="9"/>
        <v>27419889</v>
      </c>
      <c r="J53" s="306">
        <f t="shared" si="9"/>
        <v>4798833</v>
      </c>
      <c r="K53" s="306">
        <f t="shared" si="9"/>
        <v>9024064</v>
      </c>
      <c r="L53" s="306">
        <f t="shared" si="9"/>
        <v>54244</v>
      </c>
      <c r="M53" s="306">
        <f t="shared" si="9"/>
        <v>882838</v>
      </c>
      <c r="N53" s="306">
        <f t="shared" si="9"/>
        <v>39699608</v>
      </c>
      <c r="O53" s="306">
        <f>SUM(O52,O41)</f>
        <v>17483941</v>
      </c>
      <c r="P53" s="306">
        <f t="shared" si="9"/>
        <v>51901</v>
      </c>
      <c r="Q53" s="289">
        <f>SUM(I53:P53)</f>
        <v>99415318</v>
      </c>
      <c r="R53" s="290">
        <f>SUM(R52,R41)</f>
        <v>2383156</v>
      </c>
      <c r="S53" s="291">
        <f t="shared" si="9"/>
        <v>113100306</v>
      </c>
    </row>
    <row r="54" spans="1:19" ht="31.5">
      <c r="A54" s="50" t="s">
        <v>126</v>
      </c>
      <c r="B54" s="292">
        <v>0</v>
      </c>
      <c r="C54" s="293">
        <v>0</v>
      </c>
      <c r="D54" s="293">
        <v>10749.789009670994</v>
      </c>
      <c r="E54" s="293">
        <v>0</v>
      </c>
      <c r="F54" s="293">
        <v>0</v>
      </c>
      <c r="G54" s="307"/>
      <c r="H54" s="274">
        <f t="shared" ref="H54:H62" si="10">SUM(B54:G54)</f>
        <v>10749.789009670994</v>
      </c>
      <c r="I54" s="292">
        <v>447603.49617089331</v>
      </c>
      <c r="J54" s="293">
        <v>0</v>
      </c>
      <c r="K54" s="293">
        <v>560774.12968643371</v>
      </c>
      <c r="L54" s="293">
        <v>0</v>
      </c>
      <c r="M54" s="293">
        <v>0</v>
      </c>
      <c r="N54" s="293">
        <v>691781.8289343986</v>
      </c>
      <c r="O54" s="307"/>
      <c r="P54" s="293">
        <v>0</v>
      </c>
      <c r="Q54" s="274">
        <v>612374.710773197</v>
      </c>
      <c r="R54" s="295">
        <v>509677.01727861771</v>
      </c>
      <c r="S54" s="278">
        <f t="shared" ref="S54:S62" si="11">SUM(H54,Q54,R54)</f>
        <v>1132801.5170614857</v>
      </c>
    </row>
    <row r="55" spans="1:19" ht="21">
      <c r="A55" s="31" t="s">
        <v>125</v>
      </c>
      <c r="B55" s="296">
        <v>0</v>
      </c>
      <c r="C55" s="297">
        <v>0</v>
      </c>
      <c r="D55" s="297">
        <v>11735</v>
      </c>
      <c r="E55" s="297">
        <v>1108874</v>
      </c>
      <c r="F55" s="297">
        <v>0</v>
      </c>
      <c r="G55" s="308"/>
      <c r="H55" s="274">
        <f t="shared" si="10"/>
        <v>1120609</v>
      </c>
      <c r="I55" s="296">
        <v>216893</v>
      </c>
      <c r="J55" s="297">
        <v>0</v>
      </c>
      <c r="K55" s="297">
        <v>571488</v>
      </c>
      <c r="L55" s="297">
        <v>1236</v>
      </c>
      <c r="M55" s="297">
        <v>0</v>
      </c>
      <c r="N55" s="297">
        <v>632644</v>
      </c>
      <c r="O55" s="308"/>
      <c r="P55" s="298">
        <v>0</v>
      </c>
      <c r="Q55" s="274">
        <v>79437</v>
      </c>
      <c r="R55" s="309">
        <v>66972</v>
      </c>
      <c r="S55" s="278">
        <f t="shared" si="11"/>
        <v>1267018</v>
      </c>
    </row>
    <row r="56" spans="1:19" ht="10.5">
      <c r="A56" s="31" t="s">
        <v>121</v>
      </c>
      <c r="B56" s="296">
        <v>0</v>
      </c>
      <c r="C56" s="297">
        <v>196667</v>
      </c>
      <c r="D56" s="297">
        <v>222935</v>
      </c>
      <c r="E56" s="297">
        <v>0</v>
      </c>
      <c r="F56" s="297">
        <v>0</v>
      </c>
      <c r="G56" s="308"/>
      <c r="H56" s="274">
        <f t="shared" si="10"/>
        <v>419602</v>
      </c>
      <c r="I56" s="296">
        <v>535192</v>
      </c>
      <c r="J56" s="297">
        <v>23373</v>
      </c>
      <c r="K56" s="297">
        <v>901277</v>
      </c>
      <c r="L56" s="297">
        <v>47180</v>
      </c>
      <c r="M56" s="297">
        <v>0</v>
      </c>
      <c r="N56" s="297">
        <v>121748</v>
      </c>
      <c r="O56" s="308"/>
      <c r="P56" s="298">
        <v>0</v>
      </c>
      <c r="Q56" s="274">
        <v>49010</v>
      </c>
      <c r="R56" s="296">
        <v>36459</v>
      </c>
      <c r="S56" s="278">
        <f t="shared" si="11"/>
        <v>505071</v>
      </c>
    </row>
    <row r="57" spans="1:19" ht="21">
      <c r="A57" s="31" t="s">
        <v>128</v>
      </c>
      <c r="B57" s="296">
        <v>0</v>
      </c>
      <c r="C57" s="297">
        <v>0</v>
      </c>
      <c r="D57" s="297">
        <v>0</v>
      </c>
      <c r="E57" s="297">
        <v>0</v>
      </c>
      <c r="F57" s="297">
        <v>170390</v>
      </c>
      <c r="G57" s="308"/>
      <c r="H57" s="274">
        <f t="shared" si="10"/>
        <v>170390</v>
      </c>
      <c r="I57" s="296">
        <v>38830</v>
      </c>
      <c r="J57" s="297">
        <v>0</v>
      </c>
      <c r="K57" s="297">
        <v>711446</v>
      </c>
      <c r="L57" s="297">
        <v>0</v>
      </c>
      <c r="M57" s="297">
        <v>0</v>
      </c>
      <c r="N57" s="297">
        <v>430838</v>
      </c>
      <c r="O57" s="308"/>
      <c r="P57" s="298">
        <v>0</v>
      </c>
      <c r="Q57" s="274">
        <v>0</v>
      </c>
      <c r="R57" s="296">
        <v>0</v>
      </c>
      <c r="S57" s="278">
        <f t="shared" si="11"/>
        <v>170390</v>
      </c>
    </row>
    <row r="58" spans="1:19" ht="21">
      <c r="A58" s="31" t="s">
        <v>127</v>
      </c>
      <c r="B58" s="296">
        <v>0</v>
      </c>
      <c r="C58" s="297">
        <v>384990</v>
      </c>
      <c r="D58" s="297">
        <v>19046</v>
      </c>
      <c r="E58" s="297">
        <v>0</v>
      </c>
      <c r="F58" s="297">
        <v>14157</v>
      </c>
      <c r="G58" s="308"/>
      <c r="H58" s="274">
        <f t="shared" si="10"/>
        <v>418193</v>
      </c>
      <c r="I58" s="296">
        <v>981720</v>
      </c>
      <c r="J58" s="297">
        <v>0</v>
      </c>
      <c r="K58" s="297">
        <v>1087358</v>
      </c>
      <c r="L58" s="297">
        <v>0</v>
      </c>
      <c r="M58" s="297">
        <v>0</v>
      </c>
      <c r="N58" s="297">
        <v>678470</v>
      </c>
      <c r="O58" s="308"/>
      <c r="P58" s="298">
        <v>0</v>
      </c>
      <c r="Q58" s="274">
        <v>197881</v>
      </c>
      <c r="R58" s="296">
        <v>161698</v>
      </c>
      <c r="S58" s="278">
        <f t="shared" si="11"/>
        <v>777772</v>
      </c>
    </row>
    <row r="59" spans="1:19" ht="21">
      <c r="A59" s="31" t="s">
        <v>129</v>
      </c>
      <c r="B59" s="296">
        <v>0</v>
      </c>
      <c r="C59" s="297">
        <v>0</v>
      </c>
      <c r="D59" s="297">
        <v>3895</v>
      </c>
      <c r="E59" s="297">
        <v>75900</v>
      </c>
      <c r="F59" s="297">
        <v>0</v>
      </c>
      <c r="G59" s="308"/>
      <c r="H59" s="274">
        <f t="shared" si="10"/>
        <v>79795</v>
      </c>
      <c r="I59" s="296">
        <v>289802</v>
      </c>
      <c r="J59" s="297">
        <v>0</v>
      </c>
      <c r="K59" s="297">
        <v>77204</v>
      </c>
      <c r="L59" s="297">
        <v>0</v>
      </c>
      <c r="M59" s="297">
        <v>0</v>
      </c>
      <c r="N59" s="297">
        <v>561536</v>
      </c>
      <c r="O59" s="308"/>
      <c r="P59" s="298">
        <v>0</v>
      </c>
      <c r="Q59" s="274">
        <v>47697</v>
      </c>
      <c r="R59" s="296">
        <v>45587</v>
      </c>
      <c r="S59" s="278">
        <f t="shared" si="11"/>
        <v>173079</v>
      </c>
    </row>
    <row r="60" spans="1:19" ht="21">
      <c r="A60" s="31" t="s">
        <v>133</v>
      </c>
      <c r="B60" s="296">
        <v>0</v>
      </c>
      <c r="C60" s="297">
        <v>1587707</v>
      </c>
      <c r="D60" s="297">
        <v>7914</v>
      </c>
      <c r="E60" s="297">
        <v>0</v>
      </c>
      <c r="F60" s="297">
        <v>0</v>
      </c>
      <c r="G60" s="308"/>
      <c r="H60" s="274">
        <f>SUM(B60:G60)</f>
        <v>1595621</v>
      </c>
      <c r="I60" s="296">
        <v>184413</v>
      </c>
      <c r="J60" s="297">
        <v>0</v>
      </c>
      <c r="K60" s="297">
        <v>980929</v>
      </c>
      <c r="L60" s="297">
        <v>0</v>
      </c>
      <c r="M60" s="297">
        <v>0</v>
      </c>
      <c r="N60" s="297">
        <v>844021</v>
      </c>
      <c r="O60" s="308"/>
      <c r="P60" s="298">
        <v>0</v>
      </c>
      <c r="Q60" s="274">
        <v>18135</v>
      </c>
      <c r="R60" s="296">
        <v>16234</v>
      </c>
      <c r="S60" s="278">
        <f>SUM(H60,Q60,R60)</f>
        <v>1629990</v>
      </c>
    </row>
    <row r="61" spans="1:19" ht="10.5">
      <c r="A61" s="133" t="s">
        <v>162</v>
      </c>
      <c r="B61" s="296">
        <v>0</v>
      </c>
      <c r="C61" s="297">
        <v>106592</v>
      </c>
      <c r="D61" s="297">
        <v>6497</v>
      </c>
      <c r="E61" s="297">
        <v>0</v>
      </c>
      <c r="F61" s="297">
        <v>0</v>
      </c>
      <c r="G61" s="308"/>
      <c r="H61" s="274">
        <f t="shared" si="10"/>
        <v>113089</v>
      </c>
      <c r="I61" s="296">
        <v>214685</v>
      </c>
      <c r="J61" s="297">
        <v>0</v>
      </c>
      <c r="K61" s="297">
        <v>595480</v>
      </c>
      <c r="L61" s="297">
        <v>0</v>
      </c>
      <c r="M61" s="297">
        <v>0</v>
      </c>
      <c r="N61" s="297">
        <v>536257</v>
      </c>
      <c r="O61" s="308"/>
      <c r="P61" s="298">
        <v>30952</v>
      </c>
      <c r="Q61" s="274">
        <v>3232</v>
      </c>
      <c r="R61" s="296">
        <v>3272</v>
      </c>
      <c r="S61" s="278">
        <f t="shared" si="11"/>
        <v>119593</v>
      </c>
    </row>
    <row r="62" spans="1:19" ht="21">
      <c r="A62" s="31" t="s">
        <v>94</v>
      </c>
      <c r="B62" s="296">
        <v>0</v>
      </c>
      <c r="C62" s="297">
        <v>331650</v>
      </c>
      <c r="D62" s="297">
        <v>2883</v>
      </c>
      <c r="E62" s="297">
        <v>0</v>
      </c>
      <c r="F62" s="297">
        <v>0</v>
      </c>
      <c r="G62" s="308"/>
      <c r="H62" s="274">
        <f t="shared" si="10"/>
        <v>334533</v>
      </c>
      <c r="I62" s="296">
        <v>118983</v>
      </c>
      <c r="J62" s="297">
        <v>0</v>
      </c>
      <c r="K62" s="297">
        <v>191454</v>
      </c>
      <c r="L62" s="297">
        <v>0</v>
      </c>
      <c r="M62" s="297">
        <v>0</v>
      </c>
      <c r="N62" s="297">
        <v>346942</v>
      </c>
      <c r="O62" s="308"/>
      <c r="P62" s="298">
        <v>64785</v>
      </c>
      <c r="Q62" s="274">
        <v>493215</v>
      </c>
      <c r="R62" s="296">
        <v>418149</v>
      </c>
      <c r="S62" s="278">
        <f t="shared" si="11"/>
        <v>1245897</v>
      </c>
    </row>
    <row r="63" spans="1:19" ht="34.5" customHeight="1">
      <c r="A63" s="31" t="s">
        <v>131</v>
      </c>
      <c r="B63" s="296">
        <v>0</v>
      </c>
      <c r="C63" s="297">
        <v>0</v>
      </c>
      <c r="D63" s="297">
        <v>0</v>
      </c>
      <c r="E63" s="297">
        <v>0</v>
      </c>
      <c r="F63" s="297">
        <v>0</v>
      </c>
      <c r="G63" s="308"/>
      <c r="H63" s="274">
        <f>SUM(B63:G63)</f>
        <v>0</v>
      </c>
      <c r="I63" s="296">
        <v>53748</v>
      </c>
      <c r="J63" s="297">
        <v>0</v>
      </c>
      <c r="K63" s="297">
        <v>65400</v>
      </c>
      <c r="L63" s="297">
        <v>0</v>
      </c>
      <c r="M63" s="297">
        <v>0</v>
      </c>
      <c r="N63" s="297">
        <v>211205</v>
      </c>
      <c r="O63" s="308"/>
      <c r="P63" s="298">
        <v>3300</v>
      </c>
      <c r="Q63" s="274">
        <v>20213</v>
      </c>
      <c r="R63" s="296">
        <v>16722</v>
      </c>
      <c r="S63" s="278">
        <f>SUM(H63,Q63,R63)</f>
        <v>36935</v>
      </c>
    </row>
    <row r="64" spans="1:19" ht="21">
      <c r="A64" s="135" t="s">
        <v>175</v>
      </c>
      <c r="B64" s="296">
        <v>0</v>
      </c>
      <c r="C64" s="297">
        <v>9690376</v>
      </c>
      <c r="D64" s="297">
        <v>202314</v>
      </c>
      <c r="E64" s="297">
        <v>0</v>
      </c>
      <c r="F64" s="297">
        <v>0</v>
      </c>
      <c r="G64" s="308"/>
      <c r="H64" s="274">
        <f>SUM(B64:G64)</f>
        <v>9892690</v>
      </c>
      <c r="I64" s="296">
        <v>3881685</v>
      </c>
      <c r="J64" s="297">
        <v>0</v>
      </c>
      <c r="K64" s="297">
        <v>7342273</v>
      </c>
      <c r="L64" s="297">
        <v>55130</v>
      </c>
      <c r="M64" s="297">
        <v>0</v>
      </c>
      <c r="N64" s="297">
        <v>1157390</v>
      </c>
      <c r="O64" s="308"/>
      <c r="P64" s="298">
        <v>5990</v>
      </c>
      <c r="Q64" s="274">
        <v>277496</v>
      </c>
      <c r="R64" s="296">
        <v>271819</v>
      </c>
      <c r="S64" s="278">
        <f>SUM(H64,Q64,R64)</f>
        <v>10442005</v>
      </c>
    </row>
    <row r="65" spans="1:19" ht="21">
      <c r="A65" s="31" t="s">
        <v>173</v>
      </c>
      <c r="B65" s="310">
        <v>0</v>
      </c>
      <c r="C65" s="311">
        <v>94961.956408266909</v>
      </c>
      <c r="D65" s="311">
        <v>0</v>
      </c>
      <c r="E65" s="311">
        <v>0</v>
      </c>
      <c r="F65" s="311">
        <v>3888.4498836143048</v>
      </c>
      <c r="G65" s="312"/>
      <c r="H65" s="274">
        <f>SUM(B65:G65)</f>
        <v>98850.406291881212</v>
      </c>
      <c r="I65" s="313">
        <v>0</v>
      </c>
      <c r="J65" s="314">
        <v>0</v>
      </c>
      <c r="K65" s="314">
        <v>0</v>
      </c>
      <c r="L65" s="314">
        <v>0</v>
      </c>
      <c r="M65" s="314">
        <v>0</v>
      </c>
      <c r="N65" s="314">
        <v>0</v>
      </c>
      <c r="O65" s="312"/>
      <c r="P65" s="315">
        <v>0</v>
      </c>
      <c r="Q65" s="274">
        <f>SUM(I65:P65)</f>
        <v>0</v>
      </c>
      <c r="R65" s="313">
        <v>0</v>
      </c>
      <c r="S65" s="278">
        <f>SUM(H65,Q65,R65)</f>
        <v>98850.406291881212</v>
      </c>
    </row>
    <row r="66" spans="1:19" ht="32.25" thickBot="1">
      <c r="A66" s="32" t="s">
        <v>163</v>
      </c>
      <c r="B66" s="300">
        <v>0</v>
      </c>
      <c r="C66" s="301">
        <v>0</v>
      </c>
      <c r="D66" s="301">
        <v>0</v>
      </c>
      <c r="E66" s="301">
        <v>0</v>
      </c>
      <c r="F66" s="301">
        <v>0</v>
      </c>
      <c r="G66" s="312"/>
      <c r="H66" s="274">
        <f>SUM(B66:G66)</f>
        <v>0</v>
      </c>
      <c r="I66" s="313">
        <v>22225.331218385603</v>
      </c>
      <c r="J66" s="314">
        <v>0</v>
      </c>
      <c r="K66" s="314">
        <v>1420.4379049019692</v>
      </c>
      <c r="L66" s="314">
        <v>0</v>
      </c>
      <c r="M66" s="314">
        <v>0</v>
      </c>
      <c r="N66" s="314">
        <v>265470.53443990997</v>
      </c>
      <c r="O66" s="312"/>
      <c r="P66" s="314">
        <v>103.47384737956293</v>
      </c>
      <c r="Q66" s="274">
        <f>SUM(I66:P66)</f>
        <v>289219.77741057711</v>
      </c>
      <c r="R66" s="316">
        <v>0</v>
      </c>
      <c r="S66" s="278">
        <f>SUM(H66,Q66,R66)</f>
        <v>289219.77741057711</v>
      </c>
    </row>
    <row r="67" spans="1:19" ht="11.25" thickBot="1">
      <c r="A67" s="51" t="s">
        <v>87</v>
      </c>
      <c r="B67" s="287">
        <f>SUM(B54:B66)</f>
        <v>0</v>
      </c>
      <c r="C67" s="288">
        <f>SUM(C54:C66)</f>
        <v>12392943.956408266</v>
      </c>
      <c r="D67" s="288">
        <f>SUM(D54:D66)</f>
        <v>487968.78900967096</v>
      </c>
      <c r="E67" s="288">
        <f>SUM(E54:E66)</f>
        <v>1184774</v>
      </c>
      <c r="F67" s="288">
        <f>SUM(F54:F66)</f>
        <v>188435.44988361432</v>
      </c>
      <c r="G67" s="317"/>
      <c r="H67" s="289">
        <f>SUM(B67:F67)</f>
        <v>14254122.195301551</v>
      </c>
      <c r="I67" s="287">
        <f>SUM(I54:I66)</f>
        <v>6985779.8273892794</v>
      </c>
      <c r="J67" s="288">
        <f t="shared" ref="J67:P67" si="12">SUM(J54:J66)</f>
        <v>23373</v>
      </c>
      <c r="K67" s="288">
        <f t="shared" si="12"/>
        <v>13086503.567591336</v>
      </c>
      <c r="L67" s="288">
        <f t="shared" si="12"/>
        <v>103546</v>
      </c>
      <c r="M67" s="288">
        <f t="shared" si="12"/>
        <v>0</v>
      </c>
      <c r="N67" s="288">
        <f t="shared" si="12"/>
        <v>6478303.3633743087</v>
      </c>
      <c r="O67" s="317"/>
      <c r="P67" s="288">
        <f t="shared" si="12"/>
        <v>105130.47384737956</v>
      </c>
      <c r="Q67" s="289">
        <f>SUM(I67:P67)</f>
        <v>26782636.232202303</v>
      </c>
      <c r="R67" s="290">
        <f>SUM(R54:R66)</f>
        <v>1546589.0172786177</v>
      </c>
      <c r="S67" s="291">
        <f>SUM(H67,Q67,R67)</f>
        <v>42583347.444782473</v>
      </c>
    </row>
    <row r="68" spans="1:19" ht="15" customHeight="1" thickBot="1">
      <c r="A68" s="52" t="s">
        <v>88</v>
      </c>
      <c r="B68" s="318">
        <f>SUM(B53,B67)</f>
        <v>385070</v>
      </c>
      <c r="C68" s="319">
        <f t="shared" ref="C68:S68" si="13">SUM(C53,C67)</f>
        <v>20257235.956408266</v>
      </c>
      <c r="D68" s="319">
        <f t="shared" si="13"/>
        <v>593985.78900967096</v>
      </c>
      <c r="E68" s="319">
        <f t="shared" si="13"/>
        <v>1185300</v>
      </c>
      <c r="F68" s="319">
        <f t="shared" si="13"/>
        <v>200249.44988361432</v>
      </c>
      <c r="G68" s="320">
        <f t="shared" si="13"/>
        <v>2934113</v>
      </c>
      <c r="H68" s="321">
        <f t="shared" si="13"/>
        <v>25555954.195301551</v>
      </c>
      <c r="I68" s="318">
        <f t="shared" si="13"/>
        <v>34405668.827389278</v>
      </c>
      <c r="J68" s="319">
        <f t="shared" si="13"/>
        <v>4822206</v>
      </c>
      <c r="K68" s="319">
        <f t="shared" si="13"/>
        <v>22110567.567591336</v>
      </c>
      <c r="L68" s="319">
        <f t="shared" si="13"/>
        <v>157790</v>
      </c>
      <c r="M68" s="319">
        <f t="shared" si="13"/>
        <v>882838</v>
      </c>
      <c r="N68" s="319">
        <f t="shared" si="13"/>
        <v>46177911.363374308</v>
      </c>
      <c r="O68" s="319">
        <f t="shared" si="13"/>
        <v>17483941</v>
      </c>
      <c r="P68" s="319">
        <f t="shared" si="13"/>
        <v>157031.47384737956</v>
      </c>
      <c r="Q68" s="321">
        <f t="shared" si="13"/>
        <v>126197954.23220231</v>
      </c>
      <c r="R68" s="322">
        <f t="shared" si="13"/>
        <v>3929745.0172786177</v>
      </c>
      <c r="S68" s="323">
        <f t="shared" si="13"/>
        <v>155683653.44478247</v>
      </c>
    </row>
    <row r="69" spans="1:19" s="99" customFormat="1" ht="15" customHeight="1">
      <c r="A69" s="99" t="s">
        <v>191</v>
      </c>
      <c r="B69" s="140"/>
      <c r="C69" s="140"/>
      <c r="D69" s="140"/>
      <c r="E69" s="140"/>
      <c r="F69" s="140"/>
      <c r="G69" s="140"/>
      <c r="H69" s="140"/>
      <c r="I69" s="140"/>
      <c r="J69" s="140"/>
      <c r="K69" s="140"/>
      <c r="L69" s="140"/>
      <c r="M69" s="140"/>
      <c r="N69" s="140"/>
      <c r="O69" s="140"/>
      <c r="P69" s="140"/>
      <c r="Q69" s="140"/>
    </row>
    <row r="70" spans="1:19" s="104" customFormat="1" ht="15.95" customHeight="1">
      <c r="A70" s="106"/>
      <c r="Q70" s="105"/>
      <c r="R70" s="105"/>
      <c r="S70" s="105"/>
    </row>
  </sheetData>
  <mergeCells count="2">
    <mergeCell ref="B6:E6"/>
    <mergeCell ref="J6:L6"/>
  </mergeCells>
  <phoneticPr fontId="2"/>
  <printOptions horizontalCentered="1" gridLinesSet="0"/>
  <pageMargins left="0.59055118110236227" right="0.39370078740157483" top="0.78740157480314965" bottom="0.78740157480314965" header="0.51181102362204722" footer="0.43307086614173229"/>
  <pageSetup paperSize="9" scale="76" fitToHeight="0" orientation="landscape" r:id="rId1"/>
  <headerFooter alignWithMargins="0"/>
  <rowBreaks count="1" manualBreakCount="1">
    <brk id="41" max="18" man="1"/>
  </rowBreaks>
  <ignoredErrors>
    <ignoredError sqref="Q67 Q41 H41 S41 Q52:Q53 H52:H5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119"/>
  <sheetViews>
    <sheetView view="pageBreakPreview" zoomScaleNormal="100" zoomScaleSheetLayoutView="100" workbookViewId="0">
      <pane xSplit="1" ySplit="6" topLeftCell="B7" activePane="bottomRight" state="frozen"/>
      <selection activeCell="L1" sqref="L1"/>
      <selection pane="topRight" activeCell="L1" sqref="L1"/>
      <selection pane="bottomLeft" activeCell="L1" sqref="L1"/>
      <selection pane="bottomRight" activeCell="B7" sqref="B7"/>
    </sheetView>
  </sheetViews>
  <sheetFormatPr defaultRowHeight="13.5"/>
  <cols>
    <col min="1" max="1" width="8.625" style="6" customWidth="1"/>
    <col min="2" max="4" width="9" style="7" customWidth="1"/>
    <col min="5" max="6" width="6.75" style="7" customWidth="1"/>
    <col min="7" max="7" width="8.25" style="7" customWidth="1"/>
    <col min="8" max="8" width="8.25" style="7" bestFit="1" customWidth="1"/>
    <col min="9" max="12" width="9" style="7" customWidth="1"/>
    <col min="13" max="13" width="6.75" style="7" customWidth="1"/>
    <col min="14" max="14" width="9" style="7" customWidth="1"/>
    <col min="15" max="15" width="8.25" style="7" customWidth="1"/>
    <col min="16" max="16" width="6" style="7" bestFit="1" customWidth="1"/>
    <col min="17" max="17" width="9.75" style="7" customWidth="1"/>
    <col min="18" max="18" width="8.25" style="7" customWidth="1"/>
    <col min="19" max="19" width="9.75" style="7" customWidth="1"/>
    <col min="20" max="20" width="4.5" style="6" customWidth="1"/>
    <col min="21" max="16384" width="9" style="147"/>
  </cols>
  <sheetData>
    <row r="2" spans="1:20" ht="13.5" customHeight="1">
      <c r="A2" s="128" t="s">
        <v>146</v>
      </c>
    </row>
    <row r="3" spans="1:20" s="144" customFormat="1" ht="13.5" customHeight="1" thickBot="1">
      <c r="A3" s="6"/>
      <c r="B3" s="7"/>
      <c r="C3" s="7"/>
      <c r="D3" s="7"/>
      <c r="E3" s="7"/>
      <c r="F3" s="7"/>
      <c r="G3" s="7"/>
      <c r="H3" s="7"/>
      <c r="I3" s="7"/>
      <c r="J3" s="7"/>
      <c r="K3" s="7"/>
      <c r="L3" s="7"/>
      <c r="M3" s="7"/>
      <c r="N3" s="7"/>
      <c r="O3" s="7"/>
      <c r="P3" s="7"/>
      <c r="Q3" s="6"/>
      <c r="R3" s="6"/>
      <c r="S3" s="113" t="s">
        <v>49</v>
      </c>
      <c r="T3" s="6"/>
    </row>
    <row r="4" spans="1:20" s="144" customFormat="1" ht="13.5" customHeight="1">
      <c r="A4" s="33" t="s">
        <v>90</v>
      </c>
      <c r="B4" s="483" t="s">
        <v>61</v>
      </c>
      <c r="C4" s="484"/>
      <c r="D4" s="484"/>
      <c r="E4" s="484"/>
      <c r="F4" s="484"/>
      <c r="G4" s="484"/>
      <c r="H4" s="485"/>
      <c r="I4" s="483" t="s">
        <v>62</v>
      </c>
      <c r="J4" s="484"/>
      <c r="K4" s="484"/>
      <c r="L4" s="484"/>
      <c r="M4" s="484"/>
      <c r="N4" s="484"/>
      <c r="O4" s="484"/>
      <c r="P4" s="484"/>
      <c r="Q4" s="485"/>
      <c r="R4" s="127"/>
      <c r="S4" s="36"/>
      <c r="T4" s="6"/>
    </row>
    <row r="5" spans="1:20" s="145" customFormat="1" ht="13.5" customHeight="1">
      <c r="A5" s="37" t="s">
        <v>91</v>
      </c>
      <c r="B5" s="486" t="s">
        <v>63</v>
      </c>
      <c r="C5" s="487"/>
      <c r="D5" s="487"/>
      <c r="E5" s="480"/>
      <c r="F5" s="61" t="s">
        <v>64</v>
      </c>
      <c r="G5" s="61" t="s">
        <v>148</v>
      </c>
      <c r="H5" s="38" t="s">
        <v>65</v>
      </c>
      <c r="I5" s="63" t="s">
        <v>66</v>
      </c>
      <c r="J5" s="488" t="s">
        <v>67</v>
      </c>
      <c r="K5" s="489"/>
      <c r="L5" s="490"/>
      <c r="M5" s="62" t="s">
        <v>68</v>
      </c>
      <c r="N5" s="61" t="s">
        <v>69</v>
      </c>
      <c r="O5" s="61" t="s">
        <v>148</v>
      </c>
      <c r="P5" s="61" t="s">
        <v>95</v>
      </c>
      <c r="Q5" s="38" t="s">
        <v>65</v>
      </c>
      <c r="R5" s="39" t="s">
        <v>149</v>
      </c>
      <c r="S5" s="40" t="s">
        <v>58</v>
      </c>
      <c r="T5" s="41"/>
    </row>
    <row r="6" spans="1:20" s="145" customFormat="1" ht="13.5" customHeight="1" thickBot="1">
      <c r="A6" s="42" t="s">
        <v>92</v>
      </c>
      <c r="B6" s="129" t="s">
        <v>97</v>
      </c>
      <c r="C6" s="130" t="s">
        <v>150</v>
      </c>
      <c r="D6" s="131" t="s">
        <v>71</v>
      </c>
      <c r="E6" s="59" t="s">
        <v>55</v>
      </c>
      <c r="F6" s="126"/>
      <c r="G6" s="59" t="s">
        <v>151</v>
      </c>
      <c r="H6" s="43"/>
      <c r="I6" s="60"/>
      <c r="J6" s="59" t="s">
        <v>72</v>
      </c>
      <c r="K6" s="59" t="s">
        <v>73</v>
      </c>
      <c r="L6" s="59" t="s">
        <v>74</v>
      </c>
      <c r="M6" s="59" t="s">
        <v>75</v>
      </c>
      <c r="N6" s="59"/>
      <c r="O6" s="59" t="s">
        <v>151</v>
      </c>
      <c r="P6" s="59" t="s">
        <v>124</v>
      </c>
      <c r="Q6" s="43"/>
      <c r="R6" s="44"/>
      <c r="S6" s="45"/>
      <c r="T6" s="41"/>
    </row>
    <row r="7" spans="1:20" s="144" customFormat="1" ht="15" customHeight="1">
      <c r="A7" s="46" t="s">
        <v>182</v>
      </c>
      <c r="B7" s="324">
        <v>0</v>
      </c>
      <c r="C7" s="325">
        <v>0</v>
      </c>
      <c r="D7" s="325">
        <v>0</v>
      </c>
      <c r="E7" s="325">
        <v>0</v>
      </c>
      <c r="F7" s="325">
        <v>0</v>
      </c>
      <c r="G7" s="326">
        <v>0</v>
      </c>
      <c r="H7" s="327">
        <f t="shared" ref="H7:H55" si="0">SUM(B7:G7)</f>
        <v>0</v>
      </c>
      <c r="I7" s="324">
        <v>53793</v>
      </c>
      <c r="J7" s="325">
        <v>0</v>
      </c>
      <c r="K7" s="325">
        <v>13781</v>
      </c>
      <c r="L7" s="328">
        <v>0</v>
      </c>
      <c r="M7" s="325">
        <v>0</v>
      </c>
      <c r="N7" s="325">
        <v>3293</v>
      </c>
      <c r="O7" s="326">
        <v>0</v>
      </c>
      <c r="P7" s="325">
        <v>0</v>
      </c>
      <c r="Q7" s="327">
        <f t="shared" ref="Q7:Q55" si="1">SUM(I7:P7)</f>
        <v>70867</v>
      </c>
      <c r="R7" s="329">
        <v>0</v>
      </c>
      <c r="S7" s="330">
        <f t="shared" ref="S7:S57" si="2">SUM(Q7:R7,H7)</f>
        <v>70867</v>
      </c>
      <c r="T7" s="122"/>
    </row>
    <row r="8" spans="1:20" s="144" customFormat="1" ht="15" customHeight="1">
      <c r="A8" s="47" t="s">
        <v>4</v>
      </c>
      <c r="B8" s="331">
        <v>0</v>
      </c>
      <c r="C8" s="332">
        <v>0</v>
      </c>
      <c r="D8" s="332">
        <v>0</v>
      </c>
      <c r="E8" s="332">
        <v>0</v>
      </c>
      <c r="F8" s="332">
        <v>0</v>
      </c>
      <c r="G8" s="333">
        <v>0</v>
      </c>
      <c r="H8" s="334">
        <f t="shared" si="0"/>
        <v>0</v>
      </c>
      <c r="I8" s="335">
        <v>165001</v>
      </c>
      <c r="J8" s="332">
        <v>9366</v>
      </c>
      <c r="K8" s="332">
        <v>161612</v>
      </c>
      <c r="L8" s="332">
        <v>0</v>
      </c>
      <c r="M8" s="332">
        <v>0</v>
      </c>
      <c r="N8" s="332">
        <v>405039</v>
      </c>
      <c r="O8" s="333">
        <v>0</v>
      </c>
      <c r="P8" s="332">
        <v>0</v>
      </c>
      <c r="Q8" s="334">
        <f t="shared" si="1"/>
        <v>741018</v>
      </c>
      <c r="R8" s="336">
        <v>0</v>
      </c>
      <c r="S8" s="337">
        <f t="shared" si="2"/>
        <v>741018</v>
      </c>
      <c r="T8" s="122"/>
    </row>
    <row r="9" spans="1:20" s="144" customFormat="1" ht="15" customHeight="1">
      <c r="A9" s="47" t="s">
        <v>5</v>
      </c>
      <c r="B9" s="335">
        <v>0</v>
      </c>
      <c r="C9" s="332">
        <v>0</v>
      </c>
      <c r="D9" s="332">
        <v>0</v>
      </c>
      <c r="E9" s="332">
        <v>0</v>
      </c>
      <c r="F9" s="332">
        <v>0</v>
      </c>
      <c r="G9" s="333">
        <v>0</v>
      </c>
      <c r="H9" s="334">
        <f t="shared" si="0"/>
        <v>0</v>
      </c>
      <c r="I9" s="335">
        <v>16010</v>
      </c>
      <c r="J9" s="332">
        <v>0</v>
      </c>
      <c r="K9" s="332">
        <v>22880</v>
      </c>
      <c r="L9" s="332">
        <v>0</v>
      </c>
      <c r="M9" s="332">
        <v>0</v>
      </c>
      <c r="N9" s="332">
        <v>30275</v>
      </c>
      <c r="O9" s="333">
        <v>0</v>
      </c>
      <c r="P9" s="332">
        <v>0</v>
      </c>
      <c r="Q9" s="334">
        <f t="shared" si="1"/>
        <v>69165</v>
      </c>
      <c r="R9" s="336">
        <v>0</v>
      </c>
      <c r="S9" s="337">
        <f t="shared" si="2"/>
        <v>69165</v>
      </c>
      <c r="T9" s="122"/>
    </row>
    <row r="10" spans="1:20" s="144" customFormat="1" ht="15" customHeight="1">
      <c r="A10" s="47" t="s">
        <v>6</v>
      </c>
      <c r="B10" s="335">
        <v>0</v>
      </c>
      <c r="C10" s="332">
        <v>0</v>
      </c>
      <c r="D10" s="332">
        <v>0</v>
      </c>
      <c r="E10" s="332">
        <v>0</v>
      </c>
      <c r="F10" s="332">
        <v>0</v>
      </c>
      <c r="G10" s="333">
        <v>0</v>
      </c>
      <c r="H10" s="334">
        <f t="shared" si="0"/>
        <v>0</v>
      </c>
      <c r="I10" s="335">
        <v>12496</v>
      </c>
      <c r="J10" s="332">
        <v>104</v>
      </c>
      <c r="K10" s="332">
        <v>0</v>
      </c>
      <c r="L10" s="332">
        <v>0</v>
      </c>
      <c r="M10" s="332">
        <v>0</v>
      </c>
      <c r="N10" s="332">
        <v>45673</v>
      </c>
      <c r="O10" s="333">
        <v>0</v>
      </c>
      <c r="P10" s="332">
        <v>0</v>
      </c>
      <c r="Q10" s="334">
        <f t="shared" si="1"/>
        <v>58273</v>
      </c>
      <c r="R10" s="336">
        <v>0</v>
      </c>
      <c r="S10" s="337">
        <f t="shared" si="2"/>
        <v>58273</v>
      </c>
      <c r="T10" s="122"/>
    </row>
    <row r="11" spans="1:20" s="144" customFormat="1" ht="15" customHeight="1">
      <c r="A11" s="47" t="s">
        <v>7</v>
      </c>
      <c r="B11" s="349">
        <v>0</v>
      </c>
      <c r="C11" s="350">
        <v>0</v>
      </c>
      <c r="D11" s="350">
        <v>0</v>
      </c>
      <c r="E11" s="350">
        <v>0</v>
      </c>
      <c r="F11" s="350">
        <v>0</v>
      </c>
      <c r="G11" s="351">
        <v>0</v>
      </c>
      <c r="H11" s="334">
        <f t="shared" si="0"/>
        <v>0</v>
      </c>
      <c r="I11" s="349">
        <v>27766</v>
      </c>
      <c r="J11" s="350">
        <v>6506</v>
      </c>
      <c r="K11" s="350">
        <v>0</v>
      </c>
      <c r="L11" s="350">
        <v>0</v>
      </c>
      <c r="M11" s="350">
        <v>0</v>
      </c>
      <c r="N11" s="350">
        <v>0</v>
      </c>
      <c r="O11" s="351">
        <v>0</v>
      </c>
      <c r="P11" s="350">
        <v>0</v>
      </c>
      <c r="Q11" s="334">
        <f t="shared" si="1"/>
        <v>34272</v>
      </c>
      <c r="R11" s="352">
        <v>0</v>
      </c>
      <c r="S11" s="337">
        <f t="shared" si="2"/>
        <v>34272</v>
      </c>
      <c r="T11" s="122"/>
    </row>
    <row r="12" spans="1:20" s="144" customFormat="1" ht="15" customHeight="1">
      <c r="A12" s="47" t="s">
        <v>8</v>
      </c>
      <c r="B12" s="349">
        <v>0</v>
      </c>
      <c r="C12" s="350">
        <v>0</v>
      </c>
      <c r="D12" s="350">
        <v>0</v>
      </c>
      <c r="E12" s="350">
        <v>10188</v>
      </c>
      <c r="F12" s="350">
        <v>0</v>
      </c>
      <c r="G12" s="351">
        <v>0</v>
      </c>
      <c r="H12" s="334">
        <f t="shared" si="0"/>
        <v>10188</v>
      </c>
      <c r="I12" s="349">
        <v>47194</v>
      </c>
      <c r="J12" s="350">
        <v>0</v>
      </c>
      <c r="K12" s="350">
        <v>0</v>
      </c>
      <c r="L12" s="350">
        <v>0</v>
      </c>
      <c r="M12" s="350">
        <v>0</v>
      </c>
      <c r="N12" s="350">
        <v>28100</v>
      </c>
      <c r="O12" s="351">
        <v>0</v>
      </c>
      <c r="P12" s="350">
        <v>0</v>
      </c>
      <c r="Q12" s="334">
        <f t="shared" si="1"/>
        <v>75294</v>
      </c>
      <c r="R12" s="352">
        <v>9901</v>
      </c>
      <c r="S12" s="337">
        <f t="shared" si="2"/>
        <v>95383</v>
      </c>
      <c r="T12" s="122"/>
    </row>
    <row r="13" spans="1:20" s="144" customFormat="1" ht="15" customHeight="1">
      <c r="A13" s="47" t="s">
        <v>9</v>
      </c>
      <c r="B13" s="349">
        <v>0</v>
      </c>
      <c r="C13" s="350">
        <v>0</v>
      </c>
      <c r="D13" s="350">
        <v>0</v>
      </c>
      <c r="E13" s="350">
        <v>0</v>
      </c>
      <c r="F13" s="350">
        <v>0</v>
      </c>
      <c r="G13" s="351">
        <v>1395</v>
      </c>
      <c r="H13" s="334">
        <f t="shared" si="0"/>
        <v>1395</v>
      </c>
      <c r="I13" s="349">
        <v>9841</v>
      </c>
      <c r="J13" s="350">
        <v>0</v>
      </c>
      <c r="K13" s="350">
        <v>0</v>
      </c>
      <c r="L13" s="350">
        <v>0</v>
      </c>
      <c r="M13" s="350">
        <v>0</v>
      </c>
      <c r="N13" s="350">
        <v>0</v>
      </c>
      <c r="O13" s="351">
        <v>33831</v>
      </c>
      <c r="P13" s="350">
        <v>0</v>
      </c>
      <c r="Q13" s="334">
        <f t="shared" si="1"/>
        <v>43672</v>
      </c>
      <c r="R13" s="352">
        <v>7500</v>
      </c>
      <c r="S13" s="337">
        <f t="shared" si="2"/>
        <v>52567</v>
      </c>
      <c r="T13" s="122"/>
    </row>
    <row r="14" spans="1:20" s="144" customFormat="1" ht="15" customHeight="1">
      <c r="A14" s="47" t="s">
        <v>10</v>
      </c>
      <c r="B14" s="349">
        <v>0</v>
      </c>
      <c r="C14" s="350">
        <v>0</v>
      </c>
      <c r="D14" s="350">
        <v>0</v>
      </c>
      <c r="E14" s="350">
        <v>0</v>
      </c>
      <c r="F14" s="350">
        <v>0</v>
      </c>
      <c r="G14" s="351">
        <v>0</v>
      </c>
      <c r="H14" s="334">
        <f t="shared" si="0"/>
        <v>0</v>
      </c>
      <c r="I14" s="349">
        <v>56150</v>
      </c>
      <c r="J14" s="350">
        <v>0</v>
      </c>
      <c r="K14" s="350">
        <v>69364</v>
      </c>
      <c r="L14" s="350">
        <v>0</v>
      </c>
      <c r="M14" s="350">
        <v>0</v>
      </c>
      <c r="N14" s="350">
        <v>147030</v>
      </c>
      <c r="O14" s="351">
        <v>0</v>
      </c>
      <c r="P14" s="350">
        <v>0</v>
      </c>
      <c r="Q14" s="334">
        <f t="shared" si="1"/>
        <v>272544</v>
      </c>
      <c r="R14" s="352">
        <v>1040</v>
      </c>
      <c r="S14" s="337">
        <f t="shared" si="2"/>
        <v>273584</v>
      </c>
      <c r="T14" s="122"/>
    </row>
    <row r="15" spans="1:20" s="144" customFormat="1" ht="15" customHeight="1">
      <c r="A15" s="47" t="s">
        <v>11</v>
      </c>
      <c r="B15" s="349">
        <v>0</v>
      </c>
      <c r="C15" s="350">
        <v>30965</v>
      </c>
      <c r="D15" s="350">
        <v>0</v>
      </c>
      <c r="E15" s="350">
        <v>0</v>
      </c>
      <c r="F15" s="350">
        <v>0</v>
      </c>
      <c r="G15" s="351">
        <v>0</v>
      </c>
      <c r="H15" s="334">
        <f t="shared" si="0"/>
        <v>30965</v>
      </c>
      <c r="I15" s="349">
        <v>6499</v>
      </c>
      <c r="J15" s="350">
        <v>0</v>
      </c>
      <c r="K15" s="350">
        <v>30371</v>
      </c>
      <c r="L15" s="350">
        <v>0</v>
      </c>
      <c r="M15" s="350">
        <v>0</v>
      </c>
      <c r="N15" s="350">
        <v>98070</v>
      </c>
      <c r="O15" s="351">
        <v>0</v>
      </c>
      <c r="P15" s="350">
        <v>0</v>
      </c>
      <c r="Q15" s="334">
        <f t="shared" si="1"/>
        <v>134940</v>
      </c>
      <c r="R15" s="352">
        <v>26207</v>
      </c>
      <c r="S15" s="337">
        <f t="shared" si="2"/>
        <v>192112</v>
      </c>
      <c r="T15" s="122"/>
    </row>
    <row r="16" spans="1:20" s="144" customFormat="1" ht="15" customHeight="1">
      <c r="A16" s="47" t="s">
        <v>12</v>
      </c>
      <c r="B16" s="349">
        <v>0</v>
      </c>
      <c r="C16" s="350">
        <v>0</v>
      </c>
      <c r="D16" s="350">
        <v>0</v>
      </c>
      <c r="E16" s="350">
        <v>0</v>
      </c>
      <c r="F16" s="350">
        <v>0</v>
      </c>
      <c r="G16" s="351">
        <v>0</v>
      </c>
      <c r="H16" s="334">
        <f t="shared" si="0"/>
        <v>0</v>
      </c>
      <c r="I16" s="349">
        <v>9121</v>
      </c>
      <c r="J16" s="350">
        <v>0</v>
      </c>
      <c r="K16" s="350">
        <v>0</v>
      </c>
      <c r="L16" s="350">
        <v>0</v>
      </c>
      <c r="M16" s="350">
        <v>0</v>
      </c>
      <c r="N16" s="350">
        <v>0</v>
      </c>
      <c r="O16" s="351">
        <v>0</v>
      </c>
      <c r="P16" s="350">
        <v>0</v>
      </c>
      <c r="Q16" s="334">
        <f t="shared" si="1"/>
        <v>9121</v>
      </c>
      <c r="R16" s="352">
        <v>0</v>
      </c>
      <c r="S16" s="337">
        <f t="shared" si="2"/>
        <v>9121</v>
      </c>
      <c r="T16" s="122"/>
    </row>
    <row r="17" spans="1:20" s="144" customFormat="1" ht="15" customHeight="1">
      <c r="A17" s="47" t="s">
        <v>13</v>
      </c>
      <c r="B17" s="349">
        <v>0</v>
      </c>
      <c r="C17" s="350">
        <v>103123</v>
      </c>
      <c r="D17" s="350">
        <v>0</v>
      </c>
      <c r="E17" s="350">
        <v>0</v>
      </c>
      <c r="F17" s="350">
        <v>0</v>
      </c>
      <c r="G17" s="351">
        <v>0</v>
      </c>
      <c r="H17" s="334">
        <f t="shared" si="0"/>
        <v>103123</v>
      </c>
      <c r="I17" s="349">
        <v>153132</v>
      </c>
      <c r="J17" s="350">
        <v>4451</v>
      </c>
      <c r="K17" s="350">
        <v>117609</v>
      </c>
      <c r="L17" s="350">
        <v>0</v>
      </c>
      <c r="M17" s="350">
        <v>0</v>
      </c>
      <c r="N17" s="350">
        <v>27294</v>
      </c>
      <c r="O17" s="351">
        <v>0</v>
      </c>
      <c r="P17" s="350">
        <v>0</v>
      </c>
      <c r="Q17" s="334">
        <f t="shared" si="1"/>
        <v>302486</v>
      </c>
      <c r="R17" s="352">
        <v>38</v>
      </c>
      <c r="S17" s="337">
        <f t="shared" si="2"/>
        <v>405647</v>
      </c>
      <c r="T17" s="122"/>
    </row>
    <row r="18" spans="1:20" s="144" customFormat="1" ht="15" customHeight="1">
      <c r="A18" s="47" t="s">
        <v>14</v>
      </c>
      <c r="B18" s="349">
        <v>0</v>
      </c>
      <c r="C18" s="350">
        <v>0</v>
      </c>
      <c r="D18" s="350">
        <v>0</v>
      </c>
      <c r="E18" s="350">
        <v>0</v>
      </c>
      <c r="F18" s="350">
        <v>0</v>
      </c>
      <c r="G18" s="351">
        <v>0</v>
      </c>
      <c r="H18" s="334">
        <f t="shared" si="0"/>
        <v>0</v>
      </c>
      <c r="I18" s="349">
        <v>155842</v>
      </c>
      <c r="J18" s="350">
        <v>12429</v>
      </c>
      <c r="K18" s="350">
        <v>40954</v>
      </c>
      <c r="L18" s="350">
        <v>0</v>
      </c>
      <c r="M18" s="350">
        <v>0</v>
      </c>
      <c r="N18" s="350">
        <v>21393</v>
      </c>
      <c r="O18" s="351">
        <v>0</v>
      </c>
      <c r="P18" s="350">
        <v>0</v>
      </c>
      <c r="Q18" s="334">
        <f t="shared" si="1"/>
        <v>230618</v>
      </c>
      <c r="R18" s="352">
        <v>19063</v>
      </c>
      <c r="S18" s="337">
        <f t="shared" si="2"/>
        <v>249681</v>
      </c>
      <c r="T18" s="122"/>
    </row>
    <row r="19" spans="1:20" s="144" customFormat="1" ht="15" customHeight="1">
      <c r="A19" s="47" t="s">
        <v>15</v>
      </c>
      <c r="B19" s="349">
        <v>0</v>
      </c>
      <c r="C19" s="350">
        <v>61974</v>
      </c>
      <c r="D19" s="350">
        <v>0</v>
      </c>
      <c r="E19" s="350">
        <v>0</v>
      </c>
      <c r="F19" s="350">
        <v>0</v>
      </c>
      <c r="G19" s="351">
        <v>0</v>
      </c>
      <c r="H19" s="334">
        <f t="shared" si="0"/>
        <v>61974</v>
      </c>
      <c r="I19" s="349">
        <v>364118</v>
      </c>
      <c r="J19" s="350">
        <v>24315</v>
      </c>
      <c r="K19" s="350">
        <v>84813</v>
      </c>
      <c r="L19" s="350">
        <v>0</v>
      </c>
      <c r="M19" s="350">
        <v>0</v>
      </c>
      <c r="N19" s="350">
        <v>65581</v>
      </c>
      <c r="O19" s="351">
        <v>0</v>
      </c>
      <c r="P19" s="350">
        <v>0</v>
      </c>
      <c r="Q19" s="334">
        <f t="shared" si="1"/>
        <v>538827</v>
      </c>
      <c r="R19" s="352">
        <v>24409</v>
      </c>
      <c r="S19" s="337">
        <f t="shared" si="2"/>
        <v>625210</v>
      </c>
      <c r="T19" s="122"/>
    </row>
    <row r="20" spans="1:20" s="144" customFormat="1" ht="15" customHeight="1">
      <c r="A20" s="47" t="s">
        <v>16</v>
      </c>
      <c r="B20" s="349">
        <v>0</v>
      </c>
      <c r="C20" s="350">
        <v>0</v>
      </c>
      <c r="D20" s="350">
        <v>0</v>
      </c>
      <c r="E20" s="350">
        <v>0</v>
      </c>
      <c r="F20" s="350">
        <v>0</v>
      </c>
      <c r="G20" s="351">
        <v>0</v>
      </c>
      <c r="H20" s="334">
        <f t="shared" si="0"/>
        <v>0</v>
      </c>
      <c r="I20" s="349">
        <v>15935</v>
      </c>
      <c r="J20" s="350">
        <v>0</v>
      </c>
      <c r="K20" s="350">
        <v>0</v>
      </c>
      <c r="L20" s="350">
        <v>0</v>
      </c>
      <c r="M20" s="350">
        <v>0</v>
      </c>
      <c r="N20" s="350">
        <v>0</v>
      </c>
      <c r="O20" s="351">
        <v>206178</v>
      </c>
      <c r="P20" s="350">
        <v>0</v>
      </c>
      <c r="Q20" s="334">
        <f t="shared" si="1"/>
        <v>222113</v>
      </c>
      <c r="R20" s="352">
        <v>0</v>
      </c>
      <c r="S20" s="337">
        <f t="shared" si="2"/>
        <v>222113</v>
      </c>
      <c r="T20" s="122"/>
    </row>
    <row r="21" spans="1:20" s="144" customFormat="1" ht="15" customHeight="1">
      <c r="A21" s="47" t="s">
        <v>17</v>
      </c>
      <c r="B21" s="349">
        <v>0</v>
      </c>
      <c r="C21" s="350">
        <v>0</v>
      </c>
      <c r="D21" s="350">
        <v>0</v>
      </c>
      <c r="E21" s="350">
        <v>0</v>
      </c>
      <c r="F21" s="350">
        <v>0</v>
      </c>
      <c r="G21" s="351">
        <v>0</v>
      </c>
      <c r="H21" s="334">
        <f t="shared" si="0"/>
        <v>0</v>
      </c>
      <c r="I21" s="349">
        <v>5476</v>
      </c>
      <c r="J21" s="350">
        <v>96</v>
      </c>
      <c r="K21" s="350">
        <v>0</v>
      </c>
      <c r="L21" s="350">
        <v>0</v>
      </c>
      <c r="M21" s="350">
        <v>0</v>
      </c>
      <c r="N21" s="350">
        <v>37767</v>
      </c>
      <c r="O21" s="351">
        <v>96421</v>
      </c>
      <c r="P21" s="350">
        <v>0</v>
      </c>
      <c r="Q21" s="334">
        <f t="shared" si="1"/>
        <v>139760</v>
      </c>
      <c r="R21" s="352">
        <v>75680</v>
      </c>
      <c r="S21" s="337">
        <f t="shared" si="2"/>
        <v>215440</v>
      </c>
      <c r="T21" s="122"/>
    </row>
    <row r="22" spans="1:20" s="144" customFormat="1" ht="15" customHeight="1">
      <c r="A22" s="47" t="s">
        <v>18</v>
      </c>
      <c r="B22" s="349">
        <v>0</v>
      </c>
      <c r="C22" s="350">
        <v>0</v>
      </c>
      <c r="D22" s="350">
        <v>0</v>
      </c>
      <c r="E22" s="350">
        <v>0</v>
      </c>
      <c r="F22" s="350">
        <v>0</v>
      </c>
      <c r="G22" s="351">
        <v>0</v>
      </c>
      <c r="H22" s="334">
        <f t="shared" si="0"/>
        <v>0</v>
      </c>
      <c r="I22" s="349">
        <v>19033</v>
      </c>
      <c r="J22" s="350">
        <v>0</v>
      </c>
      <c r="K22" s="350">
        <v>30349</v>
      </c>
      <c r="L22" s="350">
        <v>0</v>
      </c>
      <c r="M22" s="350">
        <v>0</v>
      </c>
      <c r="N22" s="350">
        <v>46180</v>
      </c>
      <c r="O22" s="351">
        <v>0</v>
      </c>
      <c r="P22" s="350">
        <v>542</v>
      </c>
      <c r="Q22" s="334">
        <f t="shared" si="1"/>
        <v>96104</v>
      </c>
      <c r="R22" s="352">
        <v>107</v>
      </c>
      <c r="S22" s="337">
        <f t="shared" si="2"/>
        <v>96211</v>
      </c>
      <c r="T22" s="122"/>
    </row>
    <row r="23" spans="1:20" s="144" customFormat="1" ht="15" customHeight="1">
      <c r="A23" s="47" t="s">
        <v>19</v>
      </c>
      <c r="B23" s="349">
        <v>0</v>
      </c>
      <c r="C23" s="350">
        <v>0</v>
      </c>
      <c r="D23" s="350">
        <v>0</v>
      </c>
      <c r="E23" s="350">
        <v>0</v>
      </c>
      <c r="F23" s="350">
        <v>0</v>
      </c>
      <c r="G23" s="351">
        <v>0</v>
      </c>
      <c r="H23" s="334">
        <f t="shared" si="0"/>
        <v>0</v>
      </c>
      <c r="I23" s="349">
        <v>11439</v>
      </c>
      <c r="J23" s="350">
        <v>0</v>
      </c>
      <c r="K23" s="350">
        <v>27747</v>
      </c>
      <c r="L23" s="350">
        <v>46</v>
      </c>
      <c r="M23" s="350">
        <v>0</v>
      </c>
      <c r="N23" s="350">
        <v>92513</v>
      </c>
      <c r="O23" s="351">
        <v>0</v>
      </c>
      <c r="P23" s="350">
        <v>0</v>
      </c>
      <c r="Q23" s="334">
        <f t="shared" si="1"/>
        <v>131745</v>
      </c>
      <c r="R23" s="352">
        <v>7882</v>
      </c>
      <c r="S23" s="337">
        <f t="shared" si="2"/>
        <v>139627</v>
      </c>
      <c r="T23" s="122"/>
    </row>
    <row r="24" spans="1:20" s="144" customFormat="1" ht="15" customHeight="1">
      <c r="A24" s="47" t="s">
        <v>20</v>
      </c>
      <c r="B24" s="349">
        <v>0</v>
      </c>
      <c r="C24" s="350">
        <v>0</v>
      </c>
      <c r="D24" s="350">
        <v>0</v>
      </c>
      <c r="E24" s="350">
        <v>0</v>
      </c>
      <c r="F24" s="350">
        <v>0</v>
      </c>
      <c r="G24" s="351">
        <v>0</v>
      </c>
      <c r="H24" s="334">
        <f t="shared" si="0"/>
        <v>0</v>
      </c>
      <c r="I24" s="349">
        <v>36287</v>
      </c>
      <c r="J24" s="350">
        <v>8003</v>
      </c>
      <c r="K24" s="350">
        <v>18530</v>
      </c>
      <c r="L24" s="350">
        <v>36</v>
      </c>
      <c r="M24" s="350">
        <v>0</v>
      </c>
      <c r="N24" s="350">
        <v>125216</v>
      </c>
      <c r="O24" s="351">
        <v>0</v>
      </c>
      <c r="P24" s="350">
        <v>0</v>
      </c>
      <c r="Q24" s="334">
        <f t="shared" si="1"/>
        <v>188072</v>
      </c>
      <c r="R24" s="352">
        <v>0</v>
      </c>
      <c r="S24" s="337">
        <f t="shared" si="2"/>
        <v>188072</v>
      </c>
      <c r="T24" s="122"/>
    </row>
    <row r="25" spans="1:20" s="144" customFormat="1" ht="15" customHeight="1">
      <c r="A25" s="47" t="s">
        <v>21</v>
      </c>
      <c r="B25" s="349">
        <v>0</v>
      </c>
      <c r="C25" s="350">
        <v>0</v>
      </c>
      <c r="D25" s="350">
        <v>0</v>
      </c>
      <c r="E25" s="350">
        <v>0</v>
      </c>
      <c r="F25" s="350">
        <v>0</v>
      </c>
      <c r="G25" s="351">
        <v>0</v>
      </c>
      <c r="H25" s="334">
        <f t="shared" si="0"/>
        <v>0</v>
      </c>
      <c r="I25" s="349">
        <v>9482</v>
      </c>
      <c r="J25" s="350">
        <v>0</v>
      </c>
      <c r="K25" s="350">
        <v>0</v>
      </c>
      <c r="L25" s="350">
        <v>0</v>
      </c>
      <c r="M25" s="350">
        <v>0</v>
      </c>
      <c r="N25" s="350">
        <v>26483</v>
      </c>
      <c r="O25" s="351">
        <v>0</v>
      </c>
      <c r="P25" s="350">
        <v>0</v>
      </c>
      <c r="Q25" s="334">
        <f t="shared" si="1"/>
        <v>35965</v>
      </c>
      <c r="R25" s="352">
        <v>0</v>
      </c>
      <c r="S25" s="337">
        <f t="shared" si="2"/>
        <v>35965</v>
      </c>
      <c r="T25" s="122"/>
    </row>
    <row r="26" spans="1:20" s="144" customFormat="1" ht="15" customHeight="1">
      <c r="A26" s="47" t="s">
        <v>22</v>
      </c>
      <c r="B26" s="349">
        <v>0</v>
      </c>
      <c r="C26" s="350">
        <v>0</v>
      </c>
      <c r="D26" s="350">
        <v>0</v>
      </c>
      <c r="E26" s="350">
        <v>0</v>
      </c>
      <c r="F26" s="350">
        <v>0</v>
      </c>
      <c r="G26" s="351">
        <v>3107</v>
      </c>
      <c r="H26" s="334">
        <f t="shared" si="0"/>
        <v>3107</v>
      </c>
      <c r="I26" s="349">
        <v>6747</v>
      </c>
      <c r="J26" s="350">
        <v>0</v>
      </c>
      <c r="K26" s="350">
        <v>0</v>
      </c>
      <c r="L26" s="350">
        <v>0</v>
      </c>
      <c r="M26" s="350">
        <v>0</v>
      </c>
      <c r="N26" s="350">
        <v>0</v>
      </c>
      <c r="O26" s="351">
        <v>111765</v>
      </c>
      <c r="P26" s="350">
        <v>0</v>
      </c>
      <c r="Q26" s="334">
        <f t="shared" si="1"/>
        <v>118512</v>
      </c>
      <c r="R26" s="352">
        <v>27384</v>
      </c>
      <c r="S26" s="337">
        <f t="shared" si="2"/>
        <v>149003</v>
      </c>
      <c r="T26" s="122"/>
    </row>
    <row r="27" spans="1:20" s="144" customFormat="1" ht="15" customHeight="1">
      <c r="A27" s="47" t="s">
        <v>23</v>
      </c>
      <c r="B27" s="349">
        <v>0</v>
      </c>
      <c r="C27" s="350">
        <v>0</v>
      </c>
      <c r="D27" s="350">
        <v>0</v>
      </c>
      <c r="E27" s="350">
        <v>0</v>
      </c>
      <c r="F27" s="350">
        <v>0</v>
      </c>
      <c r="G27" s="351">
        <v>0</v>
      </c>
      <c r="H27" s="334">
        <f t="shared" si="0"/>
        <v>0</v>
      </c>
      <c r="I27" s="349">
        <v>15343</v>
      </c>
      <c r="J27" s="350">
        <v>727</v>
      </c>
      <c r="K27" s="350">
        <v>0</v>
      </c>
      <c r="L27" s="350">
        <v>418</v>
      </c>
      <c r="M27" s="350">
        <v>0</v>
      </c>
      <c r="N27" s="350">
        <v>0</v>
      </c>
      <c r="O27" s="351">
        <v>0</v>
      </c>
      <c r="P27" s="350">
        <v>0</v>
      </c>
      <c r="Q27" s="334">
        <f t="shared" si="1"/>
        <v>16488</v>
      </c>
      <c r="R27" s="352">
        <v>297</v>
      </c>
      <c r="S27" s="337">
        <f t="shared" si="2"/>
        <v>16785</v>
      </c>
      <c r="T27" s="122"/>
    </row>
    <row r="28" spans="1:20" s="144" customFormat="1" ht="15" customHeight="1">
      <c r="A28" s="47" t="s">
        <v>24</v>
      </c>
      <c r="B28" s="349">
        <v>0</v>
      </c>
      <c r="C28" s="350">
        <v>0</v>
      </c>
      <c r="D28" s="350">
        <v>0</v>
      </c>
      <c r="E28" s="350">
        <v>0</v>
      </c>
      <c r="F28" s="350">
        <v>0</v>
      </c>
      <c r="G28" s="351">
        <v>0</v>
      </c>
      <c r="H28" s="334">
        <f t="shared" si="0"/>
        <v>0</v>
      </c>
      <c r="I28" s="349">
        <v>6565</v>
      </c>
      <c r="J28" s="350">
        <v>0</v>
      </c>
      <c r="K28" s="350">
        <v>0</v>
      </c>
      <c r="L28" s="350">
        <v>0</v>
      </c>
      <c r="M28" s="350">
        <v>0</v>
      </c>
      <c r="N28" s="350">
        <v>26840</v>
      </c>
      <c r="O28" s="351">
        <v>87661</v>
      </c>
      <c r="P28" s="350">
        <v>0</v>
      </c>
      <c r="Q28" s="334">
        <f t="shared" si="1"/>
        <v>121066</v>
      </c>
      <c r="R28" s="352">
        <v>0</v>
      </c>
      <c r="S28" s="337">
        <f t="shared" si="2"/>
        <v>121066</v>
      </c>
      <c r="T28" s="122"/>
    </row>
    <row r="29" spans="1:20" s="144" customFormat="1" ht="15" customHeight="1">
      <c r="A29" s="47" t="s">
        <v>25</v>
      </c>
      <c r="B29" s="349">
        <v>0</v>
      </c>
      <c r="C29" s="350">
        <v>0</v>
      </c>
      <c r="D29" s="350">
        <v>0</v>
      </c>
      <c r="E29" s="350">
        <v>0</v>
      </c>
      <c r="F29" s="350">
        <v>0</v>
      </c>
      <c r="G29" s="351">
        <v>0</v>
      </c>
      <c r="H29" s="334">
        <f t="shared" si="0"/>
        <v>0</v>
      </c>
      <c r="I29" s="349">
        <v>16043</v>
      </c>
      <c r="J29" s="350">
        <v>0</v>
      </c>
      <c r="K29" s="350">
        <v>0</v>
      </c>
      <c r="L29" s="350">
        <v>0</v>
      </c>
      <c r="M29" s="350">
        <v>0</v>
      </c>
      <c r="N29" s="350">
        <v>14516</v>
      </c>
      <c r="O29" s="351">
        <v>126156</v>
      </c>
      <c r="P29" s="350">
        <v>0</v>
      </c>
      <c r="Q29" s="334">
        <f t="shared" si="1"/>
        <v>156715</v>
      </c>
      <c r="R29" s="352">
        <v>27187</v>
      </c>
      <c r="S29" s="337">
        <f t="shared" si="2"/>
        <v>183902</v>
      </c>
      <c r="T29" s="122"/>
    </row>
    <row r="30" spans="1:20" s="144" customFormat="1" ht="15" customHeight="1">
      <c r="A30" s="47" t="s">
        <v>26</v>
      </c>
      <c r="B30" s="349">
        <v>0</v>
      </c>
      <c r="C30" s="350">
        <v>0</v>
      </c>
      <c r="D30" s="350">
        <v>0</v>
      </c>
      <c r="E30" s="350">
        <v>0</v>
      </c>
      <c r="F30" s="350">
        <v>0</v>
      </c>
      <c r="G30" s="351">
        <v>0</v>
      </c>
      <c r="H30" s="334">
        <f t="shared" si="0"/>
        <v>0</v>
      </c>
      <c r="I30" s="349">
        <v>23051</v>
      </c>
      <c r="J30" s="350">
        <v>0</v>
      </c>
      <c r="K30" s="350">
        <v>154897</v>
      </c>
      <c r="L30" s="350">
        <v>0</v>
      </c>
      <c r="M30" s="350">
        <v>0</v>
      </c>
      <c r="N30" s="350">
        <v>28155</v>
      </c>
      <c r="O30" s="351">
        <v>0</v>
      </c>
      <c r="P30" s="350">
        <v>0</v>
      </c>
      <c r="Q30" s="334">
        <f t="shared" si="1"/>
        <v>206103</v>
      </c>
      <c r="R30" s="352">
        <v>0</v>
      </c>
      <c r="S30" s="337">
        <f t="shared" si="2"/>
        <v>206103</v>
      </c>
      <c r="T30" s="122"/>
    </row>
    <row r="31" spans="1:20" s="144" customFormat="1" ht="15" customHeight="1">
      <c r="A31" s="47" t="s">
        <v>27</v>
      </c>
      <c r="B31" s="349">
        <v>0</v>
      </c>
      <c r="C31" s="350">
        <v>0</v>
      </c>
      <c r="D31" s="350">
        <v>0</v>
      </c>
      <c r="E31" s="350">
        <v>0</v>
      </c>
      <c r="F31" s="350">
        <v>0</v>
      </c>
      <c r="G31" s="351">
        <v>0</v>
      </c>
      <c r="H31" s="334">
        <f t="shared" si="0"/>
        <v>0</v>
      </c>
      <c r="I31" s="349">
        <v>11913</v>
      </c>
      <c r="J31" s="350">
        <v>37</v>
      </c>
      <c r="K31" s="350">
        <v>0</v>
      </c>
      <c r="L31" s="350">
        <v>0</v>
      </c>
      <c r="M31" s="350">
        <v>0</v>
      </c>
      <c r="N31" s="350">
        <v>89333</v>
      </c>
      <c r="O31" s="351">
        <v>0</v>
      </c>
      <c r="P31" s="350">
        <v>0</v>
      </c>
      <c r="Q31" s="334">
        <f t="shared" si="1"/>
        <v>101283</v>
      </c>
      <c r="R31" s="352">
        <v>0</v>
      </c>
      <c r="S31" s="337">
        <f t="shared" si="2"/>
        <v>101283</v>
      </c>
      <c r="T31" s="122"/>
    </row>
    <row r="32" spans="1:20" s="144" customFormat="1" ht="15" customHeight="1">
      <c r="A32" s="47" t="s">
        <v>28</v>
      </c>
      <c r="B32" s="349">
        <v>0</v>
      </c>
      <c r="C32" s="350">
        <v>0</v>
      </c>
      <c r="D32" s="350">
        <v>0</v>
      </c>
      <c r="E32" s="350">
        <v>0</v>
      </c>
      <c r="F32" s="350">
        <v>0</v>
      </c>
      <c r="G32" s="351">
        <v>1131</v>
      </c>
      <c r="H32" s="334">
        <f t="shared" si="0"/>
        <v>1131</v>
      </c>
      <c r="I32" s="349">
        <v>6105</v>
      </c>
      <c r="J32" s="350">
        <v>0</v>
      </c>
      <c r="K32" s="350">
        <v>0</v>
      </c>
      <c r="L32" s="350">
        <v>0</v>
      </c>
      <c r="M32" s="350">
        <v>0</v>
      </c>
      <c r="N32" s="350">
        <v>40354</v>
      </c>
      <c r="O32" s="351">
        <v>21142</v>
      </c>
      <c r="P32" s="350">
        <v>0</v>
      </c>
      <c r="Q32" s="334">
        <f>SUM(I32:P32)</f>
        <v>67601</v>
      </c>
      <c r="R32" s="352">
        <v>0</v>
      </c>
      <c r="S32" s="337">
        <f t="shared" si="2"/>
        <v>68732</v>
      </c>
      <c r="T32" s="122"/>
    </row>
    <row r="33" spans="1:20" s="144" customFormat="1" ht="15" customHeight="1">
      <c r="A33" s="47" t="s">
        <v>29</v>
      </c>
      <c r="B33" s="349">
        <v>0</v>
      </c>
      <c r="C33" s="350">
        <v>0</v>
      </c>
      <c r="D33" s="350">
        <v>0</v>
      </c>
      <c r="E33" s="350">
        <v>0</v>
      </c>
      <c r="F33" s="350">
        <v>0</v>
      </c>
      <c r="G33" s="351">
        <v>0</v>
      </c>
      <c r="H33" s="334">
        <f t="shared" si="0"/>
        <v>0</v>
      </c>
      <c r="I33" s="349">
        <v>4547</v>
      </c>
      <c r="J33" s="350">
        <v>0</v>
      </c>
      <c r="K33" s="350">
        <v>0</v>
      </c>
      <c r="L33" s="350">
        <v>0</v>
      </c>
      <c r="M33" s="350">
        <v>0</v>
      </c>
      <c r="N33" s="350">
        <v>0</v>
      </c>
      <c r="O33" s="351">
        <v>71378</v>
      </c>
      <c r="P33" s="350">
        <v>0</v>
      </c>
      <c r="Q33" s="334">
        <f t="shared" si="1"/>
        <v>75925</v>
      </c>
      <c r="R33" s="352">
        <v>5128</v>
      </c>
      <c r="S33" s="337">
        <f t="shared" si="2"/>
        <v>81053</v>
      </c>
      <c r="T33" s="122"/>
    </row>
    <row r="34" spans="1:20" s="144" customFormat="1" ht="15" customHeight="1">
      <c r="A34" s="47" t="s">
        <v>30</v>
      </c>
      <c r="B34" s="349">
        <v>0</v>
      </c>
      <c r="C34" s="350">
        <v>0</v>
      </c>
      <c r="D34" s="350">
        <v>0</v>
      </c>
      <c r="E34" s="350">
        <v>0</v>
      </c>
      <c r="F34" s="350">
        <v>0</v>
      </c>
      <c r="G34" s="351">
        <v>0</v>
      </c>
      <c r="H34" s="334">
        <f t="shared" si="0"/>
        <v>0</v>
      </c>
      <c r="I34" s="349">
        <v>0</v>
      </c>
      <c r="J34" s="350">
        <v>0</v>
      </c>
      <c r="K34" s="350">
        <v>3986</v>
      </c>
      <c r="L34" s="350">
        <v>0</v>
      </c>
      <c r="M34" s="350">
        <v>0</v>
      </c>
      <c r="N34" s="350">
        <v>301833</v>
      </c>
      <c r="O34" s="351">
        <v>0</v>
      </c>
      <c r="P34" s="350">
        <v>0</v>
      </c>
      <c r="Q34" s="334">
        <f t="shared" si="1"/>
        <v>305819</v>
      </c>
      <c r="R34" s="352">
        <v>0</v>
      </c>
      <c r="S34" s="337">
        <f t="shared" si="2"/>
        <v>305819</v>
      </c>
      <c r="T34" s="122"/>
    </row>
    <row r="35" spans="1:20" s="144" customFormat="1" ht="15" customHeight="1">
      <c r="A35" s="47" t="s">
        <v>31</v>
      </c>
      <c r="B35" s="349">
        <v>0</v>
      </c>
      <c r="C35" s="350">
        <v>53204</v>
      </c>
      <c r="D35" s="350">
        <v>0</v>
      </c>
      <c r="E35" s="350">
        <v>0</v>
      </c>
      <c r="F35" s="350">
        <v>0</v>
      </c>
      <c r="G35" s="351">
        <v>0</v>
      </c>
      <c r="H35" s="334">
        <f t="shared" si="0"/>
        <v>53204</v>
      </c>
      <c r="I35" s="349">
        <v>6500</v>
      </c>
      <c r="J35" s="350">
        <v>0</v>
      </c>
      <c r="K35" s="350">
        <v>42117</v>
      </c>
      <c r="L35" s="350">
        <v>0</v>
      </c>
      <c r="M35" s="350">
        <v>0</v>
      </c>
      <c r="N35" s="350">
        <v>123052</v>
      </c>
      <c r="O35" s="351">
        <v>0</v>
      </c>
      <c r="P35" s="350">
        <v>0</v>
      </c>
      <c r="Q35" s="334">
        <f t="shared" si="1"/>
        <v>171669</v>
      </c>
      <c r="R35" s="352">
        <v>0</v>
      </c>
      <c r="S35" s="337">
        <f t="shared" si="2"/>
        <v>224873</v>
      </c>
      <c r="T35" s="122"/>
    </row>
    <row r="36" spans="1:20" s="144" customFormat="1" ht="15" customHeight="1">
      <c r="A36" s="47" t="s">
        <v>32</v>
      </c>
      <c r="B36" s="349">
        <v>0</v>
      </c>
      <c r="C36" s="350">
        <v>0</v>
      </c>
      <c r="D36" s="350">
        <v>0</v>
      </c>
      <c r="E36" s="350">
        <v>1470</v>
      </c>
      <c r="F36" s="350">
        <v>0</v>
      </c>
      <c r="G36" s="351">
        <v>0</v>
      </c>
      <c r="H36" s="334">
        <f t="shared" si="0"/>
        <v>1470</v>
      </c>
      <c r="I36" s="349">
        <v>24625</v>
      </c>
      <c r="J36" s="350">
        <v>0</v>
      </c>
      <c r="K36" s="350">
        <v>0</v>
      </c>
      <c r="L36" s="350">
        <v>53379</v>
      </c>
      <c r="M36" s="350">
        <v>0</v>
      </c>
      <c r="N36" s="350">
        <v>70410</v>
      </c>
      <c r="O36" s="351">
        <v>0</v>
      </c>
      <c r="P36" s="350">
        <v>0</v>
      </c>
      <c r="Q36" s="334">
        <f t="shared" si="1"/>
        <v>148414</v>
      </c>
      <c r="R36" s="352">
        <v>19265</v>
      </c>
      <c r="S36" s="337">
        <f t="shared" si="2"/>
        <v>169149</v>
      </c>
      <c r="T36" s="122"/>
    </row>
    <row r="37" spans="1:20" s="144" customFormat="1" ht="15" customHeight="1">
      <c r="A37" s="47" t="s">
        <v>33</v>
      </c>
      <c r="B37" s="349">
        <v>0</v>
      </c>
      <c r="C37" s="350">
        <v>0</v>
      </c>
      <c r="D37" s="350">
        <v>0</v>
      </c>
      <c r="E37" s="350">
        <v>0</v>
      </c>
      <c r="F37" s="350">
        <v>17926</v>
      </c>
      <c r="G37" s="351">
        <v>0</v>
      </c>
      <c r="H37" s="334">
        <f t="shared" si="0"/>
        <v>17926</v>
      </c>
      <c r="I37" s="349">
        <v>38063</v>
      </c>
      <c r="J37" s="350">
        <v>0</v>
      </c>
      <c r="K37" s="350">
        <v>7916</v>
      </c>
      <c r="L37" s="350">
        <v>0</v>
      </c>
      <c r="M37" s="350">
        <v>0</v>
      </c>
      <c r="N37" s="350">
        <v>115275</v>
      </c>
      <c r="O37" s="351">
        <v>0</v>
      </c>
      <c r="P37" s="350">
        <v>0</v>
      </c>
      <c r="Q37" s="334">
        <f t="shared" si="1"/>
        <v>161254</v>
      </c>
      <c r="R37" s="352">
        <v>0</v>
      </c>
      <c r="S37" s="337">
        <f t="shared" si="2"/>
        <v>179180</v>
      </c>
      <c r="T37" s="122"/>
    </row>
    <row r="38" spans="1:20" s="144" customFormat="1" ht="15" customHeight="1">
      <c r="A38" s="47" t="s">
        <v>34</v>
      </c>
      <c r="B38" s="349">
        <v>0</v>
      </c>
      <c r="C38" s="350">
        <v>0</v>
      </c>
      <c r="D38" s="350">
        <v>0</v>
      </c>
      <c r="E38" s="350">
        <v>0</v>
      </c>
      <c r="F38" s="350">
        <v>0</v>
      </c>
      <c r="G38" s="351">
        <v>0</v>
      </c>
      <c r="H38" s="334">
        <f t="shared" si="0"/>
        <v>0</v>
      </c>
      <c r="I38" s="349">
        <v>12515</v>
      </c>
      <c r="J38" s="350">
        <v>0</v>
      </c>
      <c r="K38" s="350">
        <v>0</v>
      </c>
      <c r="L38" s="350">
        <v>0</v>
      </c>
      <c r="M38" s="350">
        <v>0</v>
      </c>
      <c r="N38" s="350">
        <v>9999</v>
      </c>
      <c r="O38" s="351">
        <v>12721</v>
      </c>
      <c r="P38" s="350">
        <v>0</v>
      </c>
      <c r="Q38" s="334">
        <f t="shared" si="1"/>
        <v>35235</v>
      </c>
      <c r="R38" s="352">
        <v>0</v>
      </c>
      <c r="S38" s="337">
        <f t="shared" si="2"/>
        <v>35235</v>
      </c>
      <c r="T38" s="122"/>
    </row>
    <row r="39" spans="1:20" s="144" customFormat="1" ht="15" customHeight="1" thickBot="1">
      <c r="A39" s="124" t="s">
        <v>35</v>
      </c>
      <c r="B39" s="353">
        <v>0</v>
      </c>
      <c r="C39" s="354">
        <v>0</v>
      </c>
      <c r="D39" s="354">
        <v>0</v>
      </c>
      <c r="E39" s="354">
        <v>0</v>
      </c>
      <c r="F39" s="354">
        <v>0</v>
      </c>
      <c r="G39" s="355">
        <v>0</v>
      </c>
      <c r="H39" s="338">
        <f t="shared" si="0"/>
        <v>0</v>
      </c>
      <c r="I39" s="353">
        <v>0</v>
      </c>
      <c r="J39" s="354">
        <v>0</v>
      </c>
      <c r="K39" s="354">
        <v>2140</v>
      </c>
      <c r="L39" s="354">
        <v>651</v>
      </c>
      <c r="M39" s="354">
        <v>0</v>
      </c>
      <c r="N39" s="354">
        <v>193608</v>
      </c>
      <c r="O39" s="355">
        <v>0</v>
      </c>
      <c r="P39" s="354">
        <v>11108</v>
      </c>
      <c r="Q39" s="338">
        <f t="shared" si="1"/>
        <v>207507</v>
      </c>
      <c r="R39" s="356">
        <v>0</v>
      </c>
      <c r="S39" s="339">
        <f t="shared" si="2"/>
        <v>207507</v>
      </c>
      <c r="T39" s="122"/>
    </row>
    <row r="40" spans="1:20" s="144" customFormat="1" ht="20.25" customHeight="1" thickBot="1">
      <c r="A40" s="51" t="s">
        <v>36</v>
      </c>
      <c r="B40" s="340">
        <f t="shared" ref="B40:G40" si="3">SUM(B7:B39)</f>
        <v>0</v>
      </c>
      <c r="C40" s="341">
        <f>SUM(C7:C39)</f>
        <v>249266</v>
      </c>
      <c r="D40" s="341">
        <f t="shared" si="3"/>
        <v>0</v>
      </c>
      <c r="E40" s="341">
        <f t="shared" si="3"/>
        <v>11658</v>
      </c>
      <c r="F40" s="341">
        <f t="shared" si="3"/>
        <v>17926</v>
      </c>
      <c r="G40" s="341">
        <f t="shared" si="3"/>
        <v>5633</v>
      </c>
      <c r="H40" s="342">
        <f t="shared" si="0"/>
        <v>284483</v>
      </c>
      <c r="I40" s="340">
        <f>SUM(I7:I39)</f>
        <v>1346632</v>
      </c>
      <c r="J40" s="341">
        <f t="shared" ref="J40:P40" si="4">SUM(J7:J39)</f>
        <v>66034</v>
      </c>
      <c r="K40" s="341">
        <f t="shared" si="4"/>
        <v>829066</v>
      </c>
      <c r="L40" s="341">
        <f t="shared" si="4"/>
        <v>54530</v>
      </c>
      <c r="M40" s="341">
        <f t="shared" si="4"/>
        <v>0</v>
      </c>
      <c r="N40" s="341">
        <f t="shared" si="4"/>
        <v>2213282</v>
      </c>
      <c r="O40" s="341">
        <f t="shared" si="4"/>
        <v>767253</v>
      </c>
      <c r="P40" s="341">
        <f t="shared" si="4"/>
        <v>11650</v>
      </c>
      <c r="Q40" s="342">
        <f t="shared" si="1"/>
        <v>5288447</v>
      </c>
      <c r="R40" s="343">
        <f>SUM(R7:R39)</f>
        <v>251088</v>
      </c>
      <c r="S40" s="344">
        <f t="shared" si="2"/>
        <v>5824018</v>
      </c>
      <c r="T40" s="122"/>
    </row>
    <row r="41" spans="1:20" s="144" customFormat="1" ht="15" customHeight="1">
      <c r="A41" s="125" t="s">
        <v>37</v>
      </c>
      <c r="B41" s="357">
        <v>0</v>
      </c>
      <c r="C41" s="358">
        <v>0</v>
      </c>
      <c r="D41" s="358">
        <v>0</v>
      </c>
      <c r="E41" s="358">
        <v>0</v>
      </c>
      <c r="F41" s="358">
        <v>0</v>
      </c>
      <c r="G41" s="359">
        <v>0</v>
      </c>
      <c r="H41" s="327">
        <f t="shared" si="0"/>
        <v>0</v>
      </c>
      <c r="I41" s="357">
        <v>3501</v>
      </c>
      <c r="J41" s="358">
        <v>0</v>
      </c>
      <c r="K41" s="358">
        <v>0</v>
      </c>
      <c r="L41" s="358">
        <v>0</v>
      </c>
      <c r="M41" s="358">
        <v>0</v>
      </c>
      <c r="N41" s="358">
        <v>38091</v>
      </c>
      <c r="O41" s="359">
        <v>0</v>
      </c>
      <c r="P41" s="358">
        <v>0</v>
      </c>
      <c r="Q41" s="327">
        <f t="shared" si="1"/>
        <v>41592</v>
      </c>
      <c r="R41" s="360">
        <v>0</v>
      </c>
      <c r="S41" s="330">
        <f t="shared" si="2"/>
        <v>41592</v>
      </c>
      <c r="T41" s="122"/>
    </row>
    <row r="42" spans="1:20" s="144" customFormat="1" ht="15" customHeight="1">
      <c r="A42" s="47" t="s">
        <v>38</v>
      </c>
      <c r="B42" s="349">
        <v>0</v>
      </c>
      <c r="C42" s="350">
        <v>0</v>
      </c>
      <c r="D42" s="350">
        <v>0</v>
      </c>
      <c r="E42" s="350">
        <v>0</v>
      </c>
      <c r="F42" s="350">
        <v>0</v>
      </c>
      <c r="G42" s="351">
        <v>0</v>
      </c>
      <c r="H42" s="334">
        <f t="shared" si="0"/>
        <v>0</v>
      </c>
      <c r="I42" s="349">
        <v>10909</v>
      </c>
      <c r="J42" s="350">
        <v>490</v>
      </c>
      <c r="K42" s="350">
        <v>12109</v>
      </c>
      <c r="L42" s="350">
        <v>0</v>
      </c>
      <c r="M42" s="350">
        <v>0</v>
      </c>
      <c r="N42" s="350">
        <v>22310</v>
      </c>
      <c r="O42" s="351">
        <v>0</v>
      </c>
      <c r="P42" s="350">
        <v>0</v>
      </c>
      <c r="Q42" s="334">
        <f t="shared" si="1"/>
        <v>45818</v>
      </c>
      <c r="R42" s="352">
        <v>0</v>
      </c>
      <c r="S42" s="337">
        <f t="shared" si="2"/>
        <v>45818</v>
      </c>
      <c r="T42" s="122"/>
    </row>
    <row r="43" spans="1:20" s="144" customFormat="1" ht="15" customHeight="1">
      <c r="A43" s="47" t="s">
        <v>39</v>
      </c>
      <c r="B43" s="349">
        <v>0</v>
      </c>
      <c r="C43" s="350">
        <v>0</v>
      </c>
      <c r="D43" s="350">
        <v>0</v>
      </c>
      <c r="E43" s="350">
        <v>0</v>
      </c>
      <c r="F43" s="350">
        <v>0</v>
      </c>
      <c r="G43" s="351">
        <v>0</v>
      </c>
      <c r="H43" s="334">
        <f t="shared" si="0"/>
        <v>0</v>
      </c>
      <c r="I43" s="349">
        <v>12030</v>
      </c>
      <c r="J43" s="350">
        <v>10</v>
      </c>
      <c r="K43" s="350">
        <v>26863</v>
      </c>
      <c r="L43" s="350">
        <v>0</v>
      </c>
      <c r="M43" s="350">
        <v>0</v>
      </c>
      <c r="N43" s="350">
        <v>53010</v>
      </c>
      <c r="O43" s="351">
        <v>0</v>
      </c>
      <c r="P43" s="350">
        <v>0</v>
      </c>
      <c r="Q43" s="334">
        <f t="shared" si="1"/>
        <v>91913</v>
      </c>
      <c r="R43" s="352">
        <v>0</v>
      </c>
      <c r="S43" s="337">
        <f t="shared" si="2"/>
        <v>91913</v>
      </c>
      <c r="T43" s="122"/>
    </row>
    <row r="44" spans="1:20" s="144" customFormat="1" ht="15" customHeight="1">
      <c r="A44" s="47" t="s">
        <v>40</v>
      </c>
      <c r="B44" s="349">
        <v>0</v>
      </c>
      <c r="C44" s="350">
        <v>0</v>
      </c>
      <c r="D44" s="350">
        <v>0</v>
      </c>
      <c r="E44" s="350">
        <v>0</v>
      </c>
      <c r="F44" s="350">
        <v>0</v>
      </c>
      <c r="G44" s="351">
        <v>0</v>
      </c>
      <c r="H44" s="334">
        <f t="shared" si="0"/>
        <v>0</v>
      </c>
      <c r="I44" s="349">
        <v>1227</v>
      </c>
      <c r="J44" s="350">
        <v>0</v>
      </c>
      <c r="K44" s="350">
        <v>0</v>
      </c>
      <c r="L44" s="350">
        <v>0</v>
      </c>
      <c r="M44" s="350">
        <v>0</v>
      </c>
      <c r="N44" s="350">
        <v>21928</v>
      </c>
      <c r="O44" s="351">
        <v>0</v>
      </c>
      <c r="P44" s="350">
        <v>0</v>
      </c>
      <c r="Q44" s="334">
        <f t="shared" si="1"/>
        <v>23155</v>
      </c>
      <c r="R44" s="352">
        <v>0</v>
      </c>
      <c r="S44" s="337">
        <f t="shared" si="2"/>
        <v>23155</v>
      </c>
      <c r="T44" s="122"/>
    </row>
    <row r="45" spans="1:20" s="144" customFormat="1" ht="15" customHeight="1">
      <c r="A45" s="47" t="s">
        <v>41</v>
      </c>
      <c r="B45" s="349">
        <v>0</v>
      </c>
      <c r="C45" s="350">
        <v>0</v>
      </c>
      <c r="D45" s="350">
        <v>0</v>
      </c>
      <c r="E45" s="350">
        <v>0</v>
      </c>
      <c r="F45" s="350">
        <v>0</v>
      </c>
      <c r="G45" s="351">
        <v>0</v>
      </c>
      <c r="H45" s="334">
        <f t="shared" si="0"/>
        <v>0</v>
      </c>
      <c r="I45" s="349">
        <v>3687</v>
      </c>
      <c r="J45" s="350">
        <v>48264</v>
      </c>
      <c r="K45" s="350">
        <v>0</v>
      </c>
      <c r="L45" s="350">
        <v>0</v>
      </c>
      <c r="M45" s="350">
        <v>0</v>
      </c>
      <c r="N45" s="350">
        <v>0</v>
      </c>
      <c r="O45" s="351">
        <v>72460</v>
      </c>
      <c r="P45" s="350">
        <v>0</v>
      </c>
      <c r="Q45" s="334">
        <f t="shared" si="1"/>
        <v>124411</v>
      </c>
      <c r="R45" s="352">
        <v>11</v>
      </c>
      <c r="S45" s="337">
        <f t="shared" si="2"/>
        <v>124422</v>
      </c>
      <c r="T45" s="122"/>
    </row>
    <row r="46" spans="1:20" s="144" customFormat="1" ht="15" customHeight="1">
      <c r="A46" s="47" t="s">
        <v>42</v>
      </c>
      <c r="B46" s="349">
        <v>0</v>
      </c>
      <c r="C46" s="350">
        <v>0</v>
      </c>
      <c r="D46" s="350">
        <v>0</v>
      </c>
      <c r="E46" s="350">
        <v>0</v>
      </c>
      <c r="F46" s="350">
        <v>0</v>
      </c>
      <c r="G46" s="351">
        <v>0</v>
      </c>
      <c r="H46" s="334">
        <f t="shared" si="0"/>
        <v>0</v>
      </c>
      <c r="I46" s="349">
        <v>0</v>
      </c>
      <c r="J46" s="350">
        <v>0</v>
      </c>
      <c r="K46" s="350">
        <v>0</v>
      </c>
      <c r="L46" s="350">
        <v>0</v>
      </c>
      <c r="M46" s="350">
        <v>0</v>
      </c>
      <c r="N46" s="350">
        <v>0</v>
      </c>
      <c r="O46" s="351">
        <v>2112</v>
      </c>
      <c r="P46" s="350">
        <v>0</v>
      </c>
      <c r="Q46" s="334">
        <f t="shared" si="1"/>
        <v>2112</v>
      </c>
      <c r="R46" s="352">
        <v>0</v>
      </c>
      <c r="S46" s="337">
        <f t="shared" si="2"/>
        <v>2112</v>
      </c>
      <c r="T46" s="122"/>
    </row>
    <row r="47" spans="1:20" s="144" customFormat="1" ht="15" customHeight="1">
      <c r="A47" s="47" t="s">
        <v>43</v>
      </c>
      <c r="B47" s="349">
        <v>0</v>
      </c>
      <c r="C47" s="350">
        <v>0</v>
      </c>
      <c r="D47" s="350">
        <v>0</v>
      </c>
      <c r="E47" s="350">
        <v>0</v>
      </c>
      <c r="F47" s="350">
        <v>0</v>
      </c>
      <c r="G47" s="351">
        <v>0</v>
      </c>
      <c r="H47" s="334">
        <f t="shared" si="0"/>
        <v>0</v>
      </c>
      <c r="I47" s="349">
        <v>19823</v>
      </c>
      <c r="J47" s="350">
        <v>0</v>
      </c>
      <c r="K47" s="350">
        <v>69366</v>
      </c>
      <c r="L47" s="350">
        <v>0</v>
      </c>
      <c r="M47" s="350">
        <v>0</v>
      </c>
      <c r="N47" s="350">
        <v>3152</v>
      </c>
      <c r="O47" s="351">
        <v>0</v>
      </c>
      <c r="P47" s="350">
        <v>0</v>
      </c>
      <c r="Q47" s="334">
        <f t="shared" si="1"/>
        <v>92341</v>
      </c>
      <c r="R47" s="352">
        <v>0</v>
      </c>
      <c r="S47" s="337">
        <f t="shared" si="2"/>
        <v>92341</v>
      </c>
      <c r="T47" s="122"/>
    </row>
    <row r="48" spans="1:20" s="144" customFormat="1" ht="15" customHeight="1">
      <c r="A48" s="47" t="s">
        <v>44</v>
      </c>
      <c r="B48" s="349">
        <v>0</v>
      </c>
      <c r="C48" s="350">
        <v>0</v>
      </c>
      <c r="D48" s="350">
        <v>0</v>
      </c>
      <c r="E48" s="350">
        <v>0</v>
      </c>
      <c r="F48" s="350">
        <v>0</v>
      </c>
      <c r="G48" s="351">
        <v>0</v>
      </c>
      <c r="H48" s="334">
        <f t="shared" si="0"/>
        <v>0</v>
      </c>
      <c r="I48" s="349">
        <v>5056</v>
      </c>
      <c r="J48" s="350">
        <v>0</v>
      </c>
      <c r="K48" s="350">
        <v>0</v>
      </c>
      <c r="L48" s="350">
        <v>0</v>
      </c>
      <c r="M48" s="350">
        <v>0</v>
      </c>
      <c r="N48" s="350">
        <v>2065</v>
      </c>
      <c r="O48" s="351">
        <v>15530</v>
      </c>
      <c r="P48" s="350">
        <v>0</v>
      </c>
      <c r="Q48" s="334">
        <f t="shared" si="1"/>
        <v>22651</v>
      </c>
      <c r="R48" s="352">
        <v>301</v>
      </c>
      <c r="S48" s="337">
        <f t="shared" si="2"/>
        <v>22952</v>
      </c>
      <c r="T48" s="122"/>
    </row>
    <row r="49" spans="1:20" s="144" customFormat="1" ht="15" customHeight="1">
      <c r="A49" s="47" t="s">
        <v>45</v>
      </c>
      <c r="B49" s="349">
        <v>0</v>
      </c>
      <c r="C49" s="350">
        <v>0</v>
      </c>
      <c r="D49" s="350">
        <v>0</v>
      </c>
      <c r="E49" s="350">
        <v>0</v>
      </c>
      <c r="F49" s="350">
        <v>0</v>
      </c>
      <c r="G49" s="351">
        <v>0</v>
      </c>
      <c r="H49" s="334">
        <f t="shared" si="0"/>
        <v>0</v>
      </c>
      <c r="I49" s="349">
        <v>2612</v>
      </c>
      <c r="J49" s="350">
        <v>0</v>
      </c>
      <c r="K49" s="350">
        <v>0</v>
      </c>
      <c r="L49" s="350">
        <v>0</v>
      </c>
      <c r="M49" s="350">
        <v>0</v>
      </c>
      <c r="N49" s="350">
        <v>6715</v>
      </c>
      <c r="O49" s="351">
        <v>11906</v>
      </c>
      <c r="P49" s="350">
        <v>0</v>
      </c>
      <c r="Q49" s="334">
        <f t="shared" si="1"/>
        <v>21233</v>
      </c>
      <c r="R49" s="352">
        <v>0</v>
      </c>
      <c r="S49" s="337">
        <f t="shared" si="2"/>
        <v>21233</v>
      </c>
      <c r="T49" s="122"/>
    </row>
    <row r="50" spans="1:20" s="144" customFormat="1" ht="15" customHeight="1" thickBot="1">
      <c r="A50" s="124" t="s">
        <v>46</v>
      </c>
      <c r="B50" s="353">
        <v>0</v>
      </c>
      <c r="C50" s="354">
        <v>0</v>
      </c>
      <c r="D50" s="354">
        <v>0</v>
      </c>
      <c r="E50" s="354">
        <v>0</v>
      </c>
      <c r="F50" s="354">
        <v>0</v>
      </c>
      <c r="G50" s="355">
        <v>0</v>
      </c>
      <c r="H50" s="338">
        <f t="shared" si="0"/>
        <v>0</v>
      </c>
      <c r="I50" s="353">
        <v>2105</v>
      </c>
      <c r="J50" s="354">
        <v>0</v>
      </c>
      <c r="K50" s="354">
        <v>0</v>
      </c>
      <c r="L50" s="354">
        <v>0</v>
      </c>
      <c r="M50" s="354">
        <v>0</v>
      </c>
      <c r="N50" s="354">
        <v>4123</v>
      </c>
      <c r="O50" s="355">
        <v>12314</v>
      </c>
      <c r="P50" s="354">
        <v>0</v>
      </c>
      <c r="Q50" s="338">
        <f t="shared" si="1"/>
        <v>18542</v>
      </c>
      <c r="R50" s="356">
        <v>0</v>
      </c>
      <c r="S50" s="339">
        <f t="shared" si="2"/>
        <v>18542</v>
      </c>
      <c r="T50" s="122"/>
    </row>
    <row r="51" spans="1:20" s="144" customFormat="1" ht="19.5" customHeight="1" thickBot="1">
      <c r="A51" s="51" t="s">
        <v>47</v>
      </c>
      <c r="B51" s="340">
        <f t="shared" ref="B51:G51" si="5">SUM(B41:B50)</f>
        <v>0</v>
      </c>
      <c r="C51" s="341">
        <f t="shared" si="5"/>
        <v>0</v>
      </c>
      <c r="D51" s="341">
        <f t="shared" si="5"/>
        <v>0</v>
      </c>
      <c r="E51" s="341">
        <f t="shared" si="5"/>
        <v>0</v>
      </c>
      <c r="F51" s="341">
        <f t="shared" si="5"/>
        <v>0</v>
      </c>
      <c r="G51" s="341">
        <f t="shared" si="5"/>
        <v>0</v>
      </c>
      <c r="H51" s="342">
        <f t="shared" si="0"/>
        <v>0</v>
      </c>
      <c r="I51" s="340">
        <f t="shared" ref="I51:P51" si="6">SUM(I41:I50)</f>
        <v>60950</v>
      </c>
      <c r="J51" s="341">
        <f t="shared" si="6"/>
        <v>48764</v>
      </c>
      <c r="K51" s="341">
        <f t="shared" si="6"/>
        <v>108338</v>
      </c>
      <c r="L51" s="341">
        <f t="shared" si="6"/>
        <v>0</v>
      </c>
      <c r="M51" s="341">
        <f t="shared" si="6"/>
        <v>0</v>
      </c>
      <c r="N51" s="341">
        <f t="shared" si="6"/>
        <v>151394</v>
      </c>
      <c r="O51" s="341">
        <f t="shared" si="6"/>
        <v>114322</v>
      </c>
      <c r="P51" s="341">
        <f t="shared" si="6"/>
        <v>0</v>
      </c>
      <c r="Q51" s="342">
        <f t="shared" si="1"/>
        <v>483768</v>
      </c>
      <c r="R51" s="343">
        <f>SUM(R41:R50)</f>
        <v>312</v>
      </c>
      <c r="S51" s="344">
        <f t="shared" si="2"/>
        <v>484080</v>
      </c>
      <c r="T51" s="122"/>
    </row>
    <row r="52" spans="1:20" s="144" customFormat="1" ht="20.25" customHeight="1" thickBot="1">
      <c r="A52" s="51" t="s">
        <v>48</v>
      </c>
      <c r="B52" s="340">
        <f t="shared" ref="B52:G52" si="7">SUM(B51,B40)</f>
        <v>0</v>
      </c>
      <c r="C52" s="341">
        <f>SUM(C51,C40)</f>
        <v>249266</v>
      </c>
      <c r="D52" s="341">
        <f t="shared" si="7"/>
        <v>0</v>
      </c>
      <c r="E52" s="341">
        <f t="shared" si="7"/>
        <v>11658</v>
      </c>
      <c r="F52" s="341">
        <f t="shared" si="7"/>
        <v>17926</v>
      </c>
      <c r="G52" s="341">
        <f t="shared" si="7"/>
        <v>5633</v>
      </c>
      <c r="H52" s="342">
        <f t="shared" si="0"/>
        <v>284483</v>
      </c>
      <c r="I52" s="340">
        <f t="shared" ref="I52:P52" si="8">SUM(I51,I40)</f>
        <v>1407582</v>
      </c>
      <c r="J52" s="341">
        <f t="shared" si="8"/>
        <v>114798</v>
      </c>
      <c r="K52" s="341">
        <f t="shared" si="8"/>
        <v>937404</v>
      </c>
      <c r="L52" s="341">
        <f t="shared" si="8"/>
        <v>54530</v>
      </c>
      <c r="M52" s="341">
        <f t="shared" si="8"/>
        <v>0</v>
      </c>
      <c r="N52" s="341">
        <f t="shared" si="8"/>
        <v>2364676</v>
      </c>
      <c r="O52" s="341">
        <f t="shared" si="8"/>
        <v>881575</v>
      </c>
      <c r="P52" s="341">
        <f t="shared" si="8"/>
        <v>11650</v>
      </c>
      <c r="Q52" s="342">
        <f t="shared" si="1"/>
        <v>5772215</v>
      </c>
      <c r="R52" s="343">
        <f>SUM(R51,R40)</f>
        <v>251400</v>
      </c>
      <c r="S52" s="344">
        <f t="shared" si="2"/>
        <v>6308098</v>
      </c>
      <c r="T52" s="122"/>
    </row>
    <row r="53" spans="1:20" s="144" customFormat="1" ht="33.75" customHeight="1">
      <c r="A53" s="123" t="s">
        <v>183</v>
      </c>
      <c r="B53" s="357">
        <v>0</v>
      </c>
      <c r="C53" s="358">
        <v>0</v>
      </c>
      <c r="D53" s="358">
        <v>0</v>
      </c>
      <c r="E53" s="358">
        <v>8448</v>
      </c>
      <c r="F53" s="358">
        <v>0</v>
      </c>
      <c r="G53" s="359">
        <v>0</v>
      </c>
      <c r="H53" s="327">
        <f t="shared" si="0"/>
        <v>8448</v>
      </c>
      <c r="I53" s="357">
        <v>19250</v>
      </c>
      <c r="J53" s="358">
        <v>0</v>
      </c>
      <c r="K53" s="358">
        <v>102395</v>
      </c>
      <c r="L53" s="358">
        <v>0</v>
      </c>
      <c r="M53" s="358">
        <v>0</v>
      </c>
      <c r="N53" s="358">
        <v>90453</v>
      </c>
      <c r="O53" s="345">
        <v>0</v>
      </c>
      <c r="P53" s="345">
        <v>0</v>
      </c>
      <c r="Q53" s="327">
        <f t="shared" si="1"/>
        <v>212098</v>
      </c>
      <c r="R53" s="360">
        <v>2048</v>
      </c>
      <c r="S53" s="330">
        <f t="shared" si="2"/>
        <v>222594</v>
      </c>
      <c r="T53" s="6"/>
    </row>
    <row r="54" spans="1:20" s="144" customFormat="1" ht="33.75" customHeight="1">
      <c r="A54" s="31" t="s">
        <v>121</v>
      </c>
      <c r="B54" s="349">
        <v>0</v>
      </c>
      <c r="C54" s="350">
        <v>0</v>
      </c>
      <c r="D54" s="350">
        <v>0</v>
      </c>
      <c r="E54" s="350">
        <v>0</v>
      </c>
      <c r="F54" s="350">
        <v>0</v>
      </c>
      <c r="G54" s="351">
        <v>0</v>
      </c>
      <c r="H54" s="334">
        <f t="shared" si="0"/>
        <v>0</v>
      </c>
      <c r="I54" s="349">
        <v>108774</v>
      </c>
      <c r="J54" s="350">
        <v>0</v>
      </c>
      <c r="K54" s="350">
        <v>143670</v>
      </c>
      <c r="L54" s="350">
        <v>0</v>
      </c>
      <c r="M54" s="350">
        <v>0</v>
      </c>
      <c r="N54" s="350">
        <v>34986</v>
      </c>
      <c r="O54" s="346">
        <v>0</v>
      </c>
      <c r="P54" s="346">
        <v>0</v>
      </c>
      <c r="Q54" s="334">
        <f t="shared" si="1"/>
        <v>287430</v>
      </c>
      <c r="R54" s="352">
        <v>7765</v>
      </c>
      <c r="S54" s="337">
        <f t="shared" si="2"/>
        <v>295195</v>
      </c>
      <c r="T54" s="6"/>
    </row>
    <row r="55" spans="1:20" s="144" customFormat="1" ht="33.75" customHeight="1">
      <c r="A55" s="31" t="s">
        <v>184</v>
      </c>
      <c r="B55" s="349">
        <v>0</v>
      </c>
      <c r="C55" s="350">
        <v>0</v>
      </c>
      <c r="D55" s="350">
        <v>0</v>
      </c>
      <c r="E55" s="350">
        <v>0</v>
      </c>
      <c r="F55" s="350">
        <v>0</v>
      </c>
      <c r="G55" s="351">
        <v>0</v>
      </c>
      <c r="H55" s="334">
        <f t="shared" si="0"/>
        <v>0</v>
      </c>
      <c r="I55" s="349">
        <v>9219</v>
      </c>
      <c r="J55" s="350">
        <v>0</v>
      </c>
      <c r="K55" s="350">
        <v>172888</v>
      </c>
      <c r="L55" s="350">
        <v>0</v>
      </c>
      <c r="M55" s="350">
        <v>0</v>
      </c>
      <c r="N55" s="350">
        <v>99262</v>
      </c>
      <c r="O55" s="346">
        <v>0</v>
      </c>
      <c r="P55" s="346">
        <v>0</v>
      </c>
      <c r="Q55" s="334">
        <f t="shared" si="1"/>
        <v>281369</v>
      </c>
      <c r="R55" s="352">
        <v>0</v>
      </c>
      <c r="S55" s="337">
        <f t="shared" si="2"/>
        <v>281369</v>
      </c>
      <c r="T55" s="6"/>
    </row>
    <row r="56" spans="1:20" s="144" customFormat="1" ht="33.75" customHeight="1" thickBot="1">
      <c r="A56" s="31" t="s">
        <v>185</v>
      </c>
      <c r="B56" s="349">
        <v>0</v>
      </c>
      <c r="C56" s="350">
        <v>0</v>
      </c>
      <c r="D56" s="350">
        <v>0</v>
      </c>
      <c r="E56" s="350">
        <v>0</v>
      </c>
      <c r="F56" s="350">
        <v>0</v>
      </c>
      <c r="G56" s="351">
        <v>0</v>
      </c>
      <c r="H56" s="334">
        <f>SUM(B56:G56)</f>
        <v>0</v>
      </c>
      <c r="I56" s="349">
        <v>61052</v>
      </c>
      <c r="J56" s="350">
        <v>0</v>
      </c>
      <c r="K56" s="350">
        <v>84262</v>
      </c>
      <c r="L56" s="350">
        <v>0</v>
      </c>
      <c r="M56" s="350">
        <v>0</v>
      </c>
      <c r="N56" s="350">
        <v>27425</v>
      </c>
      <c r="O56" s="346">
        <v>0</v>
      </c>
      <c r="P56" s="346">
        <v>967</v>
      </c>
      <c r="Q56" s="334">
        <f>SUM(I56:P56)</f>
        <v>173706</v>
      </c>
      <c r="R56" s="352">
        <v>456</v>
      </c>
      <c r="S56" s="337">
        <f>SUM(Q56:R56,H56)</f>
        <v>174162</v>
      </c>
      <c r="T56" s="6"/>
    </row>
    <row r="57" spans="1:20" s="144" customFormat="1" ht="24.95" customHeight="1" thickBot="1">
      <c r="A57" s="51" t="s">
        <v>87</v>
      </c>
      <c r="B57" s="361">
        <f t="shared" ref="B57:G57" si="9">SUM(B53:B56)</f>
        <v>0</v>
      </c>
      <c r="C57" s="362">
        <f>SUM(C53:C56)</f>
        <v>0</v>
      </c>
      <c r="D57" s="362">
        <f t="shared" si="9"/>
        <v>0</v>
      </c>
      <c r="E57" s="362">
        <f t="shared" si="9"/>
        <v>8448</v>
      </c>
      <c r="F57" s="362">
        <f t="shared" si="9"/>
        <v>0</v>
      </c>
      <c r="G57" s="362">
        <f t="shared" si="9"/>
        <v>0</v>
      </c>
      <c r="H57" s="342">
        <f>SUM(B57:G57)</f>
        <v>8448</v>
      </c>
      <c r="I57" s="361">
        <f t="shared" ref="I57:P57" si="10">SUM(I53:I56)</f>
        <v>198295</v>
      </c>
      <c r="J57" s="362">
        <f t="shared" si="10"/>
        <v>0</v>
      </c>
      <c r="K57" s="362">
        <f t="shared" si="10"/>
        <v>503215</v>
      </c>
      <c r="L57" s="362">
        <f t="shared" si="10"/>
        <v>0</v>
      </c>
      <c r="M57" s="362">
        <f t="shared" si="10"/>
        <v>0</v>
      </c>
      <c r="N57" s="362">
        <f t="shared" si="10"/>
        <v>252126</v>
      </c>
      <c r="O57" s="362">
        <f t="shared" si="10"/>
        <v>0</v>
      </c>
      <c r="P57" s="362">
        <f t="shared" si="10"/>
        <v>967</v>
      </c>
      <c r="Q57" s="342">
        <f>SUM(I57:P57)</f>
        <v>954603</v>
      </c>
      <c r="R57" s="363">
        <f>SUM(R53:R56)</f>
        <v>10269</v>
      </c>
      <c r="S57" s="344">
        <f t="shared" si="2"/>
        <v>973320</v>
      </c>
      <c r="T57" s="6"/>
    </row>
    <row r="58" spans="1:20" s="144" customFormat="1" ht="24.95" customHeight="1" thickBot="1">
      <c r="A58" s="52" t="s">
        <v>88</v>
      </c>
      <c r="B58" s="364">
        <f t="shared" ref="B58:G58" si="11">SUM(B57,B52)</f>
        <v>0</v>
      </c>
      <c r="C58" s="365">
        <f>SUM(C57,C52)</f>
        <v>249266</v>
      </c>
      <c r="D58" s="365">
        <f t="shared" si="11"/>
        <v>0</v>
      </c>
      <c r="E58" s="365">
        <f t="shared" si="11"/>
        <v>20106</v>
      </c>
      <c r="F58" s="365">
        <f t="shared" si="11"/>
        <v>17926</v>
      </c>
      <c r="G58" s="365">
        <f t="shared" si="11"/>
        <v>5633</v>
      </c>
      <c r="H58" s="347">
        <f>SUM(B58:G58)</f>
        <v>292931</v>
      </c>
      <c r="I58" s="364">
        <f>SUM(I57,I52)</f>
        <v>1605877</v>
      </c>
      <c r="J58" s="365">
        <f t="shared" ref="J58:O58" si="12">SUM(J57,J52)</f>
        <v>114798</v>
      </c>
      <c r="K58" s="365">
        <f t="shared" si="12"/>
        <v>1440619</v>
      </c>
      <c r="L58" s="365">
        <f t="shared" si="12"/>
        <v>54530</v>
      </c>
      <c r="M58" s="365">
        <f t="shared" si="12"/>
        <v>0</v>
      </c>
      <c r="N58" s="365">
        <f t="shared" si="12"/>
        <v>2616802</v>
      </c>
      <c r="O58" s="365">
        <f t="shared" si="12"/>
        <v>881575</v>
      </c>
      <c r="P58" s="365">
        <f>SUM(P57,P52)</f>
        <v>12617</v>
      </c>
      <c r="Q58" s="347">
        <f>SUM(I58:P58)</f>
        <v>6726818</v>
      </c>
      <c r="R58" s="366">
        <f>SUM(R57,R52)</f>
        <v>261669</v>
      </c>
      <c r="S58" s="348">
        <f>SUM(Q58:R58,H58)</f>
        <v>7281418</v>
      </c>
      <c r="T58" s="6"/>
    </row>
    <row r="59" spans="1:20" ht="15" customHeight="1">
      <c r="A59" s="478" t="s">
        <v>192</v>
      </c>
      <c r="B59" s="478"/>
      <c r="C59" s="478"/>
      <c r="D59" s="478"/>
      <c r="E59" s="478"/>
      <c r="F59" s="478"/>
      <c r="G59" s="478"/>
      <c r="H59" s="478"/>
      <c r="I59" s="478"/>
      <c r="J59" s="478"/>
      <c r="K59" s="478"/>
      <c r="L59" s="478"/>
      <c r="M59" s="478"/>
      <c r="N59" s="478"/>
      <c r="O59" s="478"/>
      <c r="P59" s="478"/>
      <c r="Q59" s="478"/>
      <c r="R59" s="478"/>
      <c r="S59" s="478"/>
      <c r="T59" s="114"/>
    </row>
    <row r="60" spans="1:20" ht="13.5" customHeight="1"/>
    <row r="61" spans="1:20" ht="13.5" customHeight="1">
      <c r="A61" s="114"/>
      <c r="B61" s="112"/>
      <c r="C61" s="112"/>
      <c r="D61" s="112"/>
      <c r="E61" s="112"/>
      <c r="F61" s="112"/>
      <c r="G61" s="112"/>
      <c r="H61" s="112"/>
      <c r="I61" s="112"/>
      <c r="J61" s="112"/>
      <c r="K61" s="112"/>
      <c r="L61" s="112"/>
      <c r="M61" s="112"/>
      <c r="N61" s="112"/>
      <c r="O61" s="112"/>
      <c r="P61" s="112"/>
      <c r="Q61" s="112"/>
      <c r="R61" s="114"/>
      <c r="S61" s="114"/>
      <c r="T61" s="114"/>
    </row>
    <row r="62" spans="1:20" ht="13.5" customHeight="1">
      <c r="A62" s="114"/>
      <c r="B62" s="112"/>
      <c r="C62" s="112"/>
      <c r="D62" s="112"/>
      <c r="E62" s="112"/>
      <c r="F62" s="112"/>
      <c r="G62" s="112"/>
      <c r="H62" s="112"/>
      <c r="I62" s="112"/>
      <c r="J62" s="112"/>
      <c r="K62" s="112"/>
      <c r="L62" s="112"/>
      <c r="M62" s="112"/>
      <c r="N62" s="112"/>
      <c r="O62" s="112"/>
      <c r="P62" s="112"/>
      <c r="Q62" s="112"/>
      <c r="R62" s="112"/>
      <c r="S62" s="112"/>
      <c r="T62" s="114"/>
    </row>
    <row r="63" spans="1:20" ht="13.5" customHeight="1">
      <c r="A63" s="114"/>
      <c r="B63" s="112"/>
      <c r="C63" s="112"/>
      <c r="D63" s="112"/>
      <c r="E63" s="112"/>
      <c r="F63" s="112"/>
      <c r="G63" s="112"/>
      <c r="H63" s="112"/>
      <c r="I63" s="112"/>
      <c r="J63" s="112"/>
      <c r="K63" s="112"/>
      <c r="L63" s="112"/>
      <c r="M63" s="112"/>
      <c r="N63" s="112"/>
      <c r="O63" s="112"/>
      <c r="P63" s="112"/>
      <c r="Q63" s="112"/>
      <c r="R63" s="112"/>
      <c r="S63" s="112"/>
      <c r="T63" s="114"/>
    </row>
    <row r="64" spans="1:20" ht="13.5" customHeight="1">
      <c r="A64" s="114"/>
      <c r="B64" s="112"/>
      <c r="C64" s="112"/>
      <c r="D64" s="112"/>
      <c r="E64" s="112"/>
      <c r="F64" s="112"/>
      <c r="G64" s="112"/>
      <c r="H64" s="112"/>
      <c r="I64" s="112"/>
      <c r="J64" s="112"/>
      <c r="K64" s="112"/>
      <c r="L64" s="112"/>
      <c r="M64" s="112"/>
      <c r="N64" s="112"/>
      <c r="O64" s="112"/>
      <c r="P64" s="112"/>
      <c r="Q64" s="112"/>
      <c r="R64" s="112"/>
      <c r="S64" s="112"/>
      <c r="T64" s="114"/>
    </row>
    <row r="65" spans="1:20" ht="13.5" customHeight="1">
      <c r="A65" s="114"/>
      <c r="B65" s="112"/>
      <c r="C65" s="112"/>
      <c r="D65" s="112"/>
      <c r="E65" s="112"/>
      <c r="F65" s="112"/>
      <c r="G65" s="112"/>
      <c r="H65" s="112"/>
      <c r="I65" s="112"/>
      <c r="J65" s="112"/>
      <c r="K65" s="112"/>
      <c r="L65" s="112"/>
      <c r="M65" s="112"/>
      <c r="N65" s="112"/>
      <c r="O65" s="112"/>
      <c r="P65" s="112"/>
      <c r="Q65" s="112"/>
      <c r="R65" s="112"/>
      <c r="S65" s="112"/>
      <c r="T65" s="114"/>
    </row>
    <row r="66" spans="1:20" ht="13.5" customHeight="1">
      <c r="A66" s="114"/>
      <c r="B66" s="112"/>
      <c r="C66" s="112"/>
      <c r="D66" s="112"/>
      <c r="E66" s="112"/>
      <c r="F66" s="112"/>
      <c r="G66" s="112"/>
      <c r="H66" s="112"/>
      <c r="I66" s="112"/>
      <c r="J66" s="112"/>
      <c r="K66" s="112"/>
      <c r="L66" s="112"/>
      <c r="M66" s="112"/>
      <c r="N66" s="112"/>
      <c r="O66" s="112"/>
      <c r="P66" s="112"/>
      <c r="Q66" s="112"/>
      <c r="R66" s="112"/>
      <c r="S66" s="112"/>
      <c r="T66" s="114"/>
    </row>
    <row r="67" spans="1:20" ht="13.5" customHeight="1">
      <c r="A67" s="114"/>
      <c r="B67" s="112"/>
      <c r="C67" s="112"/>
      <c r="D67" s="112"/>
      <c r="E67" s="112"/>
      <c r="F67" s="112"/>
      <c r="G67" s="112"/>
      <c r="H67" s="112"/>
      <c r="I67" s="112"/>
      <c r="J67" s="112"/>
      <c r="K67" s="112"/>
      <c r="L67" s="112"/>
      <c r="M67" s="112"/>
      <c r="N67" s="112"/>
      <c r="O67" s="112"/>
      <c r="P67" s="112"/>
      <c r="Q67" s="112"/>
      <c r="R67" s="112"/>
      <c r="S67" s="112"/>
      <c r="T67" s="114"/>
    </row>
    <row r="68" spans="1:20" ht="13.5" customHeight="1">
      <c r="A68" s="114"/>
      <c r="B68" s="112"/>
      <c r="C68" s="112"/>
      <c r="D68" s="112"/>
      <c r="E68" s="112"/>
      <c r="F68" s="112"/>
      <c r="G68" s="112"/>
      <c r="H68" s="112"/>
      <c r="I68" s="112"/>
      <c r="J68" s="112"/>
      <c r="K68" s="112"/>
      <c r="L68" s="112"/>
      <c r="M68" s="112"/>
      <c r="N68" s="112"/>
      <c r="O68" s="112"/>
      <c r="P68" s="112"/>
      <c r="Q68" s="112"/>
      <c r="R68" s="112"/>
      <c r="S68" s="112"/>
      <c r="T68" s="114"/>
    </row>
    <row r="69" spans="1:20" ht="13.5" customHeight="1">
      <c r="A69" s="114"/>
      <c r="B69" s="112"/>
      <c r="C69" s="112"/>
      <c r="D69" s="112"/>
      <c r="E69" s="112"/>
      <c r="F69" s="112"/>
      <c r="G69" s="112"/>
      <c r="H69" s="112"/>
      <c r="I69" s="112"/>
      <c r="J69" s="112"/>
      <c r="K69" s="112"/>
      <c r="L69" s="112"/>
      <c r="M69" s="112"/>
      <c r="N69" s="112"/>
      <c r="O69" s="112"/>
      <c r="P69" s="112"/>
      <c r="Q69" s="112"/>
      <c r="R69" s="112"/>
      <c r="S69" s="112"/>
      <c r="T69" s="114"/>
    </row>
    <row r="70" spans="1:20" ht="13.5" customHeight="1">
      <c r="A70" s="114"/>
      <c r="B70" s="112"/>
      <c r="C70" s="112"/>
      <c r="D70" s="112"/>
      <c r="E70" s="112"/>
      <c r="F70" s="112"/>
      <c r="G70" s="112"/>
      <c r="H70" s="112"/>
      <c r="I70" s="112"/>
      <c r="J70" s="112"/>
      <c r="K70" s="112"/>
      <c r="L70" s="112"/>
      <c r="M70" s="112"/>
      <c r="N70" s="112"/>
      <c r="O70" s="112"/>
      <c r="P70" s="112"/>
      <c r="Q70" s="112"/>
      <c r="R70" s="112"/>
      <c r="S70" s="112"/>
      <c r="T70" s="114"/>
    </row>
    <row r="71" spans="1:20" ht="13.5" customHeight="1">
      <c r="A71" s="114"/>
      <c r="B71" s="112"/>
      <c r="C71" s="112"/>
      <c r="D71" s="112"/>
      <c r="E71" s="112"/>
      <c r="F71" s="112"/>
      <c r="G71" s="112"/>
      <c r="H71" s="112"/>
      <c r="I71" s="112"/>
      <c r="J71" s="112"/>
      <c r="K71" s="112"/>
      <c r="L71" s="112"/>
      <c r="M71" s="112"/>
      <c r="N71" s="112"/>
      <c r="O71" s="112"/>
      <c r="P71" s="112"/>
      <c r="Q71" s="112"/>
      <c r="R71" s="112"/>
      <c r="S71" s="112"/>
      <c r="T71" s="114"/>
    </row>
    <row r="72" spans="1:20" ht="13.5" customHeight="1">
      <c r="A72" s="114"/>
      <c r="B72" s="112"/>
      <c r="C72" s="112"/>
      <c r="D72" s="112"/>
      <c r="E72" s="112"/>
      <c r="F72" s="112"/>
      <c r="G72" s="112"/>
      <c r="H72" s="112"/>
      <c r="I72" s="112"/>
      <c r="J72" s="112"/>
      <c r="K72" s="112"/>
      <c r="L72" s="112"/>
      <c r="M72" s="112"/>
      <c r="N72" s="112"/>
      <c r="O72" s="112"/>
      <c r="P72" s="112"/>
      <c r="Q72" s="112"/>
      <c r="R72" s="112"/>
      <c r="S72" s="112"/>
      <c r="T72" s="114"/>
    </row>
    <row r="73" spans="1:20" ht="13.5" customHeight="1">
      <c r="A73" s="114"/>
      <c r="B73" s="112"/>
      <c r="C73" s="112"/>
      <c r="D73" s="112"/>
      <c r="E73" s="112"/>
      <c r="F73" s="112"/>
      <c r="G73" s="112"/>
      <c r="H73" s="112"/>
      <c r="I73" s="112"/>
      <c r="J73" s="112"/>
      <c r="K73" s="112"/>
      <c r="L73" s="112"/>
      <c r="M73" s="112"/>
      <c r="N73" s="112"/>
      <c r="O73" s="112"/>
      <c r="P73" s="112"/>
      <c r="Q73" s="112"/>
      <c r="R73" s="112"/>
      <c r="S73" s="112"/>
      <c r="T73" s="114"/>
    </row>
    <row r="74" spans="1:20" ht="13.5" customHeight="1">
      <c r="A74" s="114"/>
      <c r="B74" s="112"/>
      <c r="C74" s="112"/>
      <c r="D74" s="112"/>
      <c r="E74" s="112"/>
      <c r="F74" s="112"/>
      <c r="G74" s="112"/>
      <c r="H74" s="112"/>
      <c r="I74" s="112"/>
      <c r="J74" s="112"/>
      <c r="K74" s="112"/>
      <c r="L74" s="112"/>
      <c r="M74" s="112"/>
      <c r="N74" s="112"/>
      <c r="O74" s="112"/>
      <c r="P74" s="112"/>
      <c r="Q74" s="112"/>
      <c r="R74" s="112"/>
      <c r="S74" s="112"/>
      <c r="T74" s="114"/>
    </row>
    <row r="75" spans="1:20" ht="13.5" customHeight="1">
      <c r="A75" s="114"/>
      <c r="B75" s="112"/>
      <c r="C75" s="112"/>
      <c r="D75" s="112"/>
      <c r="E75" s="112"/>
      <c r="F75" s="112"/>
      <c r="G75" s="112"/>
      <c r="H75" s="112"/>
      <c r="I75" s="112"/>
      <c r="J75" s="112"/>
      <c r="K75" s="112"/>
      <c r="L75" s="112"/>
      <c r="M75" s="112"/>
      <c r="N75" s="112"/>
      <c r="O75" s="112"/>
      <c r="P75" s="112"/>
      <c r="Q75" s="112"/>
      <c r="R75" s="112"/>
      <c r="S75" s="112"/>
      <c r="T75" s="114"/>
    </row>
    <row r="76" spans="1:20" ht="13.5" customHeight="1">
      <c r="A76" s="114"/>
      <c r="B76" s="112"/>
      <c r="C76" s="112"/>
      <c r="D76" s="112"/>
      <c r="E76" s="112"/>
      <c r="F76" s="112"/>
      <c r="G76" s="112"/>
      <c r="H76" s="112"/>
      <c r="I76" s="112"/>
      <c r="J76" s="112"/>
      <c r="K76" s="112"/>
      <c r="L76" s="112"/>
      <c r="M76" s="112"/>
      <c r="N76" s="112"/>
      <c r="O76" s="112"/>
      <c r="P76" s="112"/>
      <c r="Q76" s="112"/>
      <c r="R76" s="112"/>
      <c r="S76" s="112"/>
      <c r="T76" s="114"/>
    </row>
    <row r="77" spans="1:20" ht="13.5" customHeight="1">
      <c r="A77" s="114"/>
      <c r="B77" s="112"/>
      <c r="C77" s="112"/>
      <c r="D77" s="112"/>
      <c r="E77" s="112"/>
      <c r="F77" s="112"/>
      <c r="G77" s="112"/>
      <c r="H77" s="112"/>
      <c r="I77" s="112"/>
      <c r="J77" s="112"/>
      <c r="K77" s="112"/>
      <c r="L77" s="112"/>
      <c r="M77" s="112"/>
      <c r="N77" s="112"/>
      <c r="O77" s="112"/>
      <c r="P77" s="112"/>
      <c r="Q77" s="112"/>
      <c r="R77" s="112"/>
      <c r="S77" s="112"/>
      <c r="T77" s="114"/>
    </row>
    <row r="78" spans="1:20" ht="13.5" customHeight="1">
      <c r="A78" s="114"/>
      <c r="B78" s="112"/>
      <c r="C78" s="112"/>
      <c r="D78" s="112"/>
      <c r="E78" s="112"/>
      <c r="F78" s="112"/>
      <c r="G78" s="112"/>
      <c r="H78" s="112"/>
      <c r="I78" s="112"/>
      <c r="J78" s="112"/>
      <c r="K78" s="112"/>
      <c r="L78" s="112"/>
      <c r="M78" s="112"/>
      <c r="N78" s="112"/>
      <c r="O78" s="112"/>
      <c r="P78" s="112"/>
      <c r="Q78" s="112"/>
      <c r="R78" s="112"/>
      <c r="S78" s="112"/>
      <c r="T78" s="114"/>
    </row>
    <row r="79" spans="1:20" ht="13.5" customHeight="1">
      <c r="A79" s="114"/>
      <c r="B79" s="112"/>
      <c r="C79" s="112"/>
      <c r="D79" s="112"/>
      <c r="E79" s="112"/>
      <c r="F79" s="112"/>
      <c r="G79" s="112"/>
      <c r="H79" s="112"/>
      <c r="I79" s="112"/>
      <c r="J79" s="112"/>
      <c r="K79" s="112"/>
      <c r="L79" s="112"/>
      <c r="M79" s="112"/>
      <c r="N79" s="112"/>
      <c r="O79" s="112"/>
      <c r="P79" s="112"/>
      <c r="Q79" s="112"/>
      <c r="R79" s="112"/>
      <c r="S79" s="112"/>
      <c r="T79" s="114"/>
    </row>
    <row r="80" spans="1:20" ht="13.5" customHeight="1">
      <c r="A80" s="114"/>
      <c r="B80" s="112"/>
      <c r="C80" s="112"/>
      <c r="D80" s="112"/>
      <c r="E80" s="112"/>
      <c r="F80" s="112"/>
      <c r="G80" s="112"/>
      <c r="H80" s="112"/>
      <c r="I80" s="112"/>
      <c r="J80" s="112"/>
      <c r="K80" s="112"/>
      <c r="L80" s="112"/>
      <c r="M80" s="112"/>
      <c r="N80" s="112"/>
      <c r="O80" s="112"/>
      <c r="P80" s="112"/>
      <c r="Q80" s="112"/>
      <c r="R80" s="112"/>
      <c r="S80" s="112"/>
      <c r="T80" s="114"/>
    </row>
    <row r="81" spans="1:20" ht="13.5" customHeight="1">
      <c r="A81" s="114"/>
      <c r="B81" s="112"/>
      <c r="C81" s="112"/>
      <c r="D81" s="112"/>
      <c r="E81" s="112"/>
      <c r="F81" s="112"/>
      <c r="G81" s="112"/>
      <c r="H81" s="112"/>
      <c r="I81" s="112"/>
      <c r="J81" s="112"/>
      <c r="K81" s="112"/>
      <c r="L81" s="112"/>
      <c r="M81" s="112"/>
      <c r="N81" s="112"/>
      <c r="O81" s="112"/>
      <c r="P81" s="112"/>
      <c r="Q81" s="112"/>
      <c r="R81" s="112"/>
      <c r="S81" s="112"/>
      <c r="T81" s="114"/>
    </row>
    <row r="82" spans="1:20" ht="13.5" customHeight="1">
      <c r="A82" s="114"/>
      <c r="B82" s="112"/>
      <c r="C82" s="112"/>
      <c r="D82" s="112"/>
      <c r="E82" s="112"/>
      <c r="F82" s="112"/>
      <c r="G82" s="112"/>
      <c r="H82" s="112"/>
      <c r="I82" s="112"/>
      <c r="J82" s="112"/>
      <c r="K82" s="112"/>
      <c r="L82" s="112"/>
      <c r="M82" s="112"/>
      <c r="N82" s="112"/>
      <c r="O82" s="112"/>
      <c r="P82" s="112"/>
      <c r="Q82" s="112"/>
      <c r="R82" s="112"/>
      <c r="S82" s="112"/>
      <c r="T82" s="114"/>
    </row>
    <row r="83" spans="1:20" ht="13.5" customHeight="1">
      <c r="A83" s="114"/>
      <c r="B83" s="112"/>
      <c r="C83" s="112"/>
      <c r="D83" s="112"/>
      <c r="E83" s="112"/>
      <c r="F83" s="112"/>
      <c r="G83" s="112"/>
      <c r="H83" s="112"/>
      <c r="I83" s="112"/>
      <c r="J83" s="112"/>
      <c r="K83" s="112"/>
      <c r="L83" s="112"/>
      <c r="M83" s="112"/>
      <c r="N83" s="112"/>
      <c r="O83" s="112"/>
      <c r="P83" s="112"/>
      <c r="Q83" s="112"/>
      <c r="R83" s="112"/>
      <c r="S83" s="112"/>
      <c r="T83" s="114"/>
    </row>
    <row r="84" spans="1:20" ht="13.5" customHeight="1">
      <c r="A84" s="114"/>
      <c r="B84" s="112"/>
      <c r="C84" s="112"/>
      <c r="D84" s="112"/>
      <c r="E84" s="112"/>
      <c r="F84" s="112"/>
      <c r="G84" s="112"/>
      <c r="H84" s="112"/>
      <c r="I84" s="112"/>
      <c r="J84" s="112"/>
      <c r="K84" s="112"/>
      <c r="L84" s="112"/>
      <c r="M84" s="112"/>
      <c r="N84" s="112"/>
      <c r="O84" s="112"/>
      <c r="P84" s="112"/>
      <c r="Q84" s="112"/>
      <c r="R84" s="112"/>
      <c r="S84" s="112"/>
      <c r="T84" s="114"/>
    </row>
    <row r="85" spans="1:20" ht="13.5" customHeight="1">
      <c r="A85" s="114"/>
      <c r="B85" s="112"/>
      <c r="C85" s="112"/>
      <c r="D85" s="112"/>
      <c r="E85" s="112"/>
      <c r="F85" s="112"/>
      <c r="G85" s="112"/>
      <c r="H85" s="112"/>
      <c r="I85" s="112"/>
      <c r="J85" s="112"/>
      <c r="K85" s="112"/>
      <c r="L85" s="112"/>
      <c r="M85" s="112"/>
      <c r="N85" s="112"/>
      <c r="O85" s="112"/>
      <c r="P85" s="112"/>
      <c r="Q85" s="112"/>
      <c r="R85" s="112"/>
      <c r="S85" s="112"/>
      <c r="T85" s="114"/>
    </row>
    <row r="86" spans="1:20" ht="13.5" customHeight="1">
      <c r="A86" s="114"/>
      <c r="B86" s="112"/>
      <c r="C86" s="112"/>
      <c r="D86" s="112"/>
      <c r="E86" s="112"/>
      <c r="F86" s="112"/>
      <c r="G86" s="112"/>
      <c r="H86" s="112"/>
      <c r="I86" s="112"/>
      <c r="J86" s="112"/>
      <c r="K86" s="112"/>
      <c r="L86" s="112"/>
      <c r="M86" s="112"/>
      <c r="N86" s="112"/>
      <c r="O86" s="112"/>
      <c r="P86" s="112"/>
      <c r="Q86" s="112"/>
      <c r="R86" s="112"/>
      <c r="S86" s="112"/>
      <c r="T86" s="114"/>
    </row>
    <row r="87" spans="1:20" ht="13.5" customHeight="1">
      <c r="A87" s="114"/>
      <c r="B87" s="112"/>
      <c r="C87" s="112"/>
      <c r="D87" s="112"/>
      <c r="E87" s="112"/>
      <c r="F87" s="112"/>
      <c r="G87" s="112"/>
      <c r="H87" s="112"/>
      <c r="I87" s="112"/>
      <c r="J87" s="112"/>
      <c r="K87" s="112"/>
      <c r="L87" s="112"/>
      <c r="M87" s="112"/>
      <c r="N87" s="112"/>
      <c r="O87" s="112"/>
      <c r="P87" s="112"/>
      <c r="Q87" s="112"/>
      <c r="R87" s="112"/>
      <c r="S87" s="112"/>
      <c r="T87" s="114"/>
    </row>
    <row r="88" spans="1:20" ht="13.5" customHeight="1">
      <c r="A88" s="114"/>
      <c r="B88" s="112"/>
      <c r="C88" s="112"/>
      <c r="D88" s="112"/>
      <c r="E88" s="112"/>
      <c r="F88" s="112"/>
      <c r="G88" s="112"/>
      <c r="H88" s="112"/>
      <c r="I88" s="112"/>
      <c r="J88" s="112"/>
      <c r="K88" s="112"/>
      <c r="L88" s="112"/>
      <c r="M88" s="112"/>
      <c r="N88" s="112"/>
      <c r="O88" s="112"/>
      <c r="P88" s="112"/>
      <c r="Q88" s="112"/>
      <c r="R88" s="112"/>
      <c r="S88" s="112"/>
      <c r="T88" s="114"/>
    </row>
    <row r="89" spans="1:20" ht="13.5" customHeight="1">
      <c r="A89" s="114"/>
      <c r="B89" s="112"/>
      <c r="C89" s="112"/>
      <c r="D89" s="112"/>
      <c r="E89" s="112"/>
      <c r="F89" s="112"/>
      <c r="G89" s="112"/>
      <c r="H89" s="112"/>
      <c r="I89" s="112"/>
      <c r="J89" s="112"/>
      <c r="K89" s="112"/>
      <c r="L89" s="112"/>
      <c r="M89" s="112"/>
      <c r="N89" s="112"/>
      <c r="O89" s="112"/>
      <c r="P89" s="112"/>
      <c r="Q89" s="112"/>
      <c r="R89" s="112"/>
      <c r="S89" s="112"/>
      <c r="T89" s="114"/>
    </row>
    <row r="90" spans="1:20" ht="13.5" customHeight="1">
      <c r="A90" s="114"/>
      <c r="B90" s="112"/>
      <c r="C90" s="112"/>
      <c r="D90" s="112"/>
      <c r="E90" s="112"/>
      <c r="F90" s="112"/>
      <c r="G90" s="112"/>
      <c r="H90" s="112"/>
      <c r="I90" s="112"/>
      <c r="J90" s="112"/>
      <c r="K90" s="112"/>
      <c r="L90" s="112"/>
      <c r="M90" s="112"/>
      <c r="N90" s="112"/>
      <c r="O90" s="112"/>
      <c r="P90" s="112"/>
      <c r="Q90" s="112"/>
      <c r="R90" s="112"/>
      <c r="S90" s="112"/>
      <c r="T90" s="114"/>
    </row>
    <row r="91" spans="1:20" ht="13.5" customHeight="1">
      <c r="A91" s="114"/>
      <c r="B91" s="112"/>
      <c r="C91" s="112"/>
      <c r="D91" s="112"/>
      <c r="E91" s="112"/>
      <c r="F91" s="112"/>
      <c r="G91" s="112"/>
      <c r="H91" s="112"/>
      <c r="I91" s="112"/>
      <c r="J91" s="112"/>
      <c r="K91" s="112"/>
      <c r="L91" s="112"/>
      <c r="M91" s="112"/>
      <c r="N91" s="112"/>
      <c r="O91" s="112"/>
      <c r="P91" s="112"/>
      <c r="Q91" s="112"/>
      <c r="R91" s="112"/>
      <c r="S91" s="112"/>
      <c r="T91" s="114"/>
    </row>
    <row r="92" spans="1:20" ht="13.5" customHeight="1">
      <c r="A92" s="114"/>
      <c r="B92" s="112"/>
      <c r="C92" s="112"/>
      <c r="D92" s="112"/>
      <c r="E92" s="112"/>
      <c r="F92" s="112"/>
      <c r="G92" s="112"/>
      <c r="H92" s="112"/>
      <c r="I92" s="112"/>
      <c r="J92" s="112"/>
      <c r="K92" s="112"/>
      <c r="L92" s="112"/>
      <c r="M92" s="112"/>
      <c r="N92" s="112"/>
      <c r="O92" s="112"/>
      <c r="P92" s="112"/>
      <c r="Q92" s="112"/>
      <c r="R92" s="112"/>
      <c r="S92" s="112"/>
      <c r="T92" s="114"/>
    </row>
    <row r="93" spans="1:20" ht="13.5" customHeight="1">
      <c r="A93" s="114"/>
      <c r="B93" s="112"/>
      <c r="C93" s="112"/>
      <c r="D93" s="112"/>
      <c r="E93" s="112"/>
      <c r="F93" s="112"/>
      <c r="G93" s="112"/>
      <c r="H93" s="112"/>
      <c r="I93" s="112"/>
      <c r="J93" s="112"/>
      <c r="K93" s="112"/>
      <c r="L93" s="112"/>
      <c r="M93" s="112"/>
      <c r="N93" s="112"/>
      <c r="O93" s="112"/>
      <c r="P93" s="112"/>
      <c r="Q93" s="112"/>
      <c r="R93" s="112"/>
      <c r="S93" s="112"/>
      <c r="T93" s="114"/>
    </row>
    <row r="94" spans="1:20" ht="13.5" customHeight="1">
      <c r="A94" s="114"/>
      <c r="B94" s="112"/>
      <c r="C94" s="112"/>
      <c r="D94" s="112"/>
      <c r="E94" s="112"/>
      <c r="F94" s="112"/>
      <c r="G94" s="112"/>
      <c r="H94" s="112"/>
      <c r="I94" s="112"/>
      <c r="J94" s="112"/>
      <c r="K94" s="112"/>
      <c r="L94" s="112"/>
      <c r="M94" s="112"/>
      <c r="N94" s="112"/>
      <c r="O94" s="112"/>
      <c r="P94" s="112"/>
      <c r="Q94" s="112"/>
      <c r="R94" s="112"/>
      <c r="S94" s="112"/>
      <c r="T94" s="114"/>
    </row>
    <row r="95" spans="1:20" ht="13.5" customHeight="1">
      <c r="A95" s="114"/>
      <c r="B95" s="112"/>
      <c r="C95" s="112"/>
      <c r="D95" s="112"/>
      <c r="E95" s="112"/>
      <c r="F95" s="112"/>
      <c r="G95" s="112"/>
      <c r="H95" s="112"/>
      <c r="I95" s="112"/>
      <c r="J95" s="112"/>
      <c r="K95" s="112"/>
      <c r="L95" s="112"/>
      <c r="M95" s="112"/>
      <c r="N95" s="112"/>
      <c r="O95" s="112"/>
      <c r="P95" s="112"/>
      <c r="Q95" s="112"/>
      <c r="R95" s="112"/>
      <c r="S95" s="112"/>
      <c r="T95" s="114"/>
    </row>
    <row r="96" spans="1:20" ht="13.5" customHeight="1">
      <c r="A96" s="114"/>
      <c r="B96" s="112"/>
      <c r="C96" s="112"/>
      <c r="D96" s="112"/>
      <c r="E96" s="112"/>
      <c r="F96" s="112"/>
      <c r="G96" s="112"/>
      <c r="H96" s="112"/>
      <c r="I96" s="112"/>
      <c r="J96" s="112"/>
      <c r="K96" s="112"/>
      <c r="L96" s="112"/>
      <c r="M96" s="112"/>
      <c r="N96" s="112"/>
      <c r="O96" s="112"/>
      <c r="P96" s="112"/>
      <c r="Q96" s="112"/>
      <c r="R96" s="112"/>
      <c r="S96" s="112"/>
      <c r="T96" s="114"/>
    </row>
    <row r="97" spans="1:20" ht="13.5" customHeight="1">
      <c r="A97" s="114"/>
      <c r="B97" s="112"/>
      <c r="C97" s="112"/>
      <c r="D97" s="112"/>
      <c r="E97" s="112"/>
      <c r="F97" s="112"/>
      <c r="G97" s="112"/>
      <c r="H97" s="112"/>
      <c r="I97" s="112"/>
      <c r="J97" s="112"/>
      <c r="K97" s="112"/>
      <c r="L97" s="112"/>
      <c r="M97" s="112"/>
      <c r="N97" s="112"/>
      <c r="O97" s="112"/>
      <c r="P97" s="112"/>
      <c r="Q97" s="112"/>
      <c r="R97" s="112"/>
      <c r="S97" s="112"/>
      <c r="T97" s="114"/>
    </row>
    <row r="98" spans="1:20" ht="13.5" customHeight="1">
      <c r="A98" s="114"/>
      <c r="B98" s="112"/>
      <c r="C98" s="112"/>
      <c r="D98" s="112"/>
      <c r="E98" s="112"/>
      <c r="F98" s="112"/>
      <c r="G98" s="112"/>
      <c r="H98" s="112"/>
      <c r="I98" s="112"/>
      <c r="J98" s="112"/>
      <c r="K98" s="112"/>
      <c r="L98" s="112"/>
      <c r="M98" s="112"/>
      <c r="N98" s="112"/>
      <c r="O98" s="112"/>
      <c r="P98" s="112"/>
      <c r="Q98" s="112"/>
      <c r="R98" s="112"/>
      <c r="S98" s="112"/>
      <c r="T98" s="114"/>
    </row>
    <row r="99" spans="1:20" ht="13.5" customHeight="1">
      <c r="A99" s="114"/>
      <c r="B99" s="112"/>
      <c r="C99" s="112"/>
      <c r="D99" s="112"/>
      <c r="E99" s="112"/>
      <c r="F99" s="112"/>
      <c r="G99" s="112"/>
      <c r="H99" s="112"/>
      <c r="I99" s="112"/>
      <c r="J99" s="112"/>
      <c r="K99" s="112"/>
      <c r="L99" s="112"/>
      <c r="M99" s="112"/>
      <c r="N99" s="112"/>
      <c r="O99" s="112"/>
      <c r="P99" s="112"/>
      <c r="Q99" s="112"/>
      <c r="R99" s="112"/>
      <c r="S99" s="112"/>
      <c r="T99" s="114"/>
    </row>
    <row r="100" spans="1:20" ht="13.5" customHeight="1">
      <c r="A100" s="114"/>
      <c r="B100" s="112"/>
      <c r="C100" s="112"/>
      <c r="D100" s="112"/>
      <c r="E100" s="112"/>
      <c r="F100" s="112"/>
      <c r="G100" s="112"/>
      <c r="H100" s="112"/>
      <c r="I100" s="112"/>
      <c r="J100" s="112"/>
      <c r="K100" s="112"/>
      <c r="L100" s="112"/>
      <c r="M100" s="112"/>
      <c r="N100" s="112"/>
      <c r="O100" s="112"/>
      <c r="P100" s="112"/>
      <c r="Q100" s="112"/>
      <c r="R100" s="112"/>
      <c r="S100" s="112"/>
      <c r="T100" s="114"/>
    </row>
    <row r="101" spans="1:20" ht="13.5" customHeight="1">
      <c r="A101" s="114"/>
      <c r="B101" s="112"/>
      <c r="C101" s="112"/>
      <c r="D101" s="112"/>
      <c r="E101" s="112"/>
      <c r="F101" s="112"/>
      <c r="G101" s="112"/>
      <c r="H101" s="112"/>
      <c r="I101" s="112"/>
      <c r="J101" s="112"/>
      <c r="K101" s="112"/>
      <c r="L101" s="112"/>
      <c r="M101" s="112"/>
      <c r="N101" s="112"/>
      <c r="O101" s="112"/>
      <c r="P101" s="112"/>
      <c r="Q101" s="112"/>
      <c r="R101" s="112"/>
      <c r="S101" s="112"/>
      <c r="T101" s="114"/>
    </row>
    <row r="102" spans="1:20" ht="13.5" customHeight="1">
      <c r="A102" s="114"/>
      <c r="B102" s="112"/>
      <c r="C102" s="112"/>
      <c r="D102" s="112"/>
      <c r="E102" s="112"/>
      <c r="F102" s="112"/>
      <c r="G102" s="112"/>
      <c r="H102" s="112"/>
      <c r="I102" s="112"/>
      <c r="J102" s="112"/>
      <c r="K102" s="112"/>
      <c r="L102" s="112"/>
      <c r="M102" s="112"/>
      <c r="N102" s="112"/>
      <c r="O102" s="112"/>
      <c r="P102" s="112"/>
      <c r="Q102" s="112"/>
      <c r="R102" s="112"/>
      <c r="S102" s="112"/>
      <c r="T102" s="114"/>
    </row>
    <row r="103" spans="1:20" ht="13.5" customHeight="1">
      <c r="A103" s="114"/>
      <c r="B103" s="112"/>
      <c r="C103" s="112"/>
      <c r="D103" s="112"/>
      <c r="E103" s="112"/>
      <c r="F103" s="112"/>
      <c r="G103" s="112"/>
      <c r="H103" s="112"/>
      <c r="I103" s="112"/>
      <c r="J103" s="112"/>
      <c r="K103" s="112"/>
      <c r="L103" s="112"/>
      <c r="M103" s="112"/>
      <c r="N103" s="112"/>
      <c r="O103" s="112"/>
      <c r="P103" s="112"/>
      <c r="Q103" s="112"/>
      <c r="R103" s="112"/>
      <c r="S103" s="112"/>
      <c r="T103" s="114"/>
    </row>
    <row r="104" spans="1:20" ht="13.5" customHeight="1">
      <c r="A104" s="114"/>
      <c r="B104" s="112"/>
      <c r="C104" s="112"/>
      <c r="D104" s="112"/>
      <c r="E104" s="112"/>
      <c r="F104" s="112"/>
      <c r="G104" s="112"/>
      <c r="H104" s="112"/>
      <c r="I104" s="112"/>
      <c r="J104" s="112"/>
      <c r="K104" s="112"/>
      <c r="L104" s="112"/>
      <c r="M104" s="112"/>
      <c r="N104" s="112"/>
      <c r="O104" s="112"/>
      <c r="P104" s="112"/>
      <c r="Q104" s="112"/>
      <c r="R104" s="112"/>
      <c r="S104" s="112"/>
      <c r="T104" s="114"/>
    </row>
    <row r="105" spans="1:20" ht="13.5" customHeight="1">
      <c r="A105" s="114"/>
      <c r="B105" s="112"/>
      <c r="C105" s="112"/>
      <c r="D105" s="112"/>
      <c r="E105" s="112"/>
      <c r="F105" s="112"/>
      <c r="G105" s="112"/>
      <c r="H105" s="112"/>
      <c r="I105" s="112"/>
      <c r="J105" s="112"/>
      <c r="K105" s="112"/>
      <c r="L105" s="112"/>
      <c r="M105" s="112"/>
      <c r="N105" s="112"/>
      <c r="O105" s="112"/>
      <c r="P105" s="112"/>
      <c r="Q105" s="112"/>
      <c r="R105" s="112"/>
      <c r="S105" s="112"/>
      <c r="T105" s="114"/>
    </row>
    <row r="106" spans="1:20" ht="13.5" customHeight="1">
      <c r="A106" s="114"/>
      <c r="B106" s="112"/>
      <c r="C106" s="112"/>
      <c r="D106" s="112"/>
      <c r="E106" s="112"/>
      <c r="F106" s="112"/>
      <c r="G106" s="112"/>
      <c r="H106" s="112"/>
      <c r="I106" s="112"/>
      <c r="J106" s="112"/>
      <c r="K106" s="112"/>
      <c r="L106" s="112"/>
      <c r="M106" s="112"/>
      <c r="N106" s="112"/>
      <c r="O106" s="112"/>
      <c r="P106" s="112"/>
      <c r="Q106" s="112"/>
      <c r="R106" s="112"/>
      <c r="S106" s="112"/>
      <c r="T106" s="114"/>
    </row>
    <row r="107" spans="1:20" ht="13.5" customHeight="1">
      <c r="A107" s="114"/>
      <c r="B107" s="112"/>
      <c r="C107" s="112"/>
      <c r="D107" s="112"/>
      <c r="E107" s="112"/>
      <c r="F107" s="112"/>
      <c r="G107" s="112"/>
      <c r="H107" s="112"/>
      <c r="I107" s="112"/>
      <c r="J107" s="112"/>
      <c r="K107" s="112"/>
      <c r="L107" s="112"/>
      <c r="M107" s="112"/>
      <c r="N107" s="112"/>
      <c r="O107" s="112"/>
      <c r="P107" s="112"/>
      <c r="Q107" s="112"/>
      <c r="R107" s="112"/>
      <c r="S107" s="112"/>
      <c r="T107" s="114"/>
    </row>
    <row r="108" spans="1:20" ht="13.5" customHeight="1">
      <c r="A108" s="114"/>
      <c r="B108" s="112"/>
      <c r="C108" s="112"/>
      <c r="D108" s="112"/>
      <c r="E108" s="112"/>
      <c r="F108" s="112"/>
      <c r="G108" s="112"/>
      <c r="H108" s="112"/>
      <c r="I108" s="112"/>
      <c r="J108" s="112"/>
      <c r="K108" s="112"/>
      <c r="L108" s="112"/>
      <c r="M108" s="112"/>
      <c r="N108" s="112"/>
      <c r="O108" s="112"/>
      <c r="P108" s="112"/>
      <c r="Q108" s="112"/>
      <c r="R108" s="112"/>
      <c r="S108" s="112"/>
      <c r="T108" s="114"/>
    </row>
    <row r="109" spans="1:20" ht="13.5" customHeight="1">
      <c r="A109" s="114"/>
      <c r="B109" s="112"/>
      <c r="C109" s="112"/>
      <c r="D109" s="112"/>
      <c r="E109" s="112"/>
      <c r="F109" s="112"/>
      <c r="G109" s="112"/>
      <c r="H109" s="112"/>
      <c r="I109" s="112"/>
      <c r="J109" s="112"/>
      <c r="K109" s="112"/>
      <c r="L109" s="112"/>
      <c r="M109" s="112"/>
      <c r="N109" s="112"/>
      <c r="O109" s="112"/>
      <c r="P109" s="112"/>
      <c r="Q109" s="112"/>
      <c r="R109" s="112"/>
      <c r="S109" s="112"/>
      <c r="T109" s="114"/>
    </row>
    <row r="110" spans="1:20" ht="13.5" customHeight="1">
      <c r="A110" s="114"/>
      <c r="B110" s="112"/>
      <c r="C110" s="112"/>
      <c r="D110" s="112"/>
      <c r="E110" s="112"/>
      <c r="F110" s="112"/>
      <c r="G110" s="112"/>
      <c r="H110" s="112"/>
      <c r="I110" s="112"/>
      <c r="J110" s="112"/>
      <c r="K110" s="112"/>
      <c r="L110" s="112"/>
      <c r="M110" s="112"/>
      <c r="N110" s="112"/>
      <c r="O110" s="112"/>
      <c r="P110" s="112"/>
      <c r="Q110" s="112"/>
      <c r="R110" s="112"/>
      <c r="S110" s="112"/>
      <c r="T110" s="114"/>
    </row>
    <row r="111" spans="1:20" ht="13.5" customHeight="1">
      <c r="A111" s="114"/>
      <c r="B111" s="112"/>
      <c r="C111" s="112"/>
      <c r="D111" s="112"/>
      <c r="E111" s="112"/>
      <c r="F111" s="112"/>
      <c r="G111" s="112"/>
      <c r="H111" s="112"/>
      <c r="I111" s="112"/>
      <c r="J111" s="112"/>
      <c r="K111" s="112"/>
      <c r="L111" s="112"/>
      <c r="M111" s="112"/>
      <c r="N111" s="112"/>
      <c r="O111" s="112"/>
      <c r="P111" s="112"/>
      <c r="Q111" s="112"/>
      <c r="R111" s="112"/>
      <c r="S111" s="112"/>
      <c r="T111" s="114"/>
    </row>
    <row r="112" spans="1:20" ht="13.5" customHeight="1">
      <c r="A112" s="114"/>
      <c r="B112" s="112"/>
      <c r="C112" s="112"/>
      <c r="D112" s="112"/>
      <c r="E112" s="112"/>
      <c r="F112" s="112"/>
      <c r="G112" s="112"/>
      <c r="H112" s="112"/>
      <c r="I112" s="112"/>
      <c r="J112" s="112"/>
      <c r="K112" s="112"/>
      <c r="L112" s="112"/>
      <c r="M112" s="112"/>
      <c r="N112" s="112"/>
      <c r="O112" s="112"/>
      <c r="P112" s="112"/>
      <c r="Q112" s="112"/>
      <c r="R112" s="112"/>
      <c r="S112" s="112"/>
      <c r="T112" s="114"/>
    </row>
    <row r="113" spans="1:20" ht="13.5" customHeight="1">
      <c r="A113" s="114"/>
      <c r="B113" s="112"/>
      <c r="C113" s="112"/>
      <c r="D113" s="112"/>
      <c r="E113" s="112"/>
      <c r="F113" s="112"/>
      <c r="G113" s="112"/>
      <c r="H113" s="112"/>
      <c r="I113" s="112"/>
      <c r="J113" s="112"/>
      <c r="K113" s="112"/>
      <c r="L113" s="112"/>
      <c r="M113" s="112"/>
      <c r="N113" s="112"/>
      <c r="O113" s="112"/>
      <c r="P113" s="112"/>
      <c r="Q113" s="112"/>
      <c r="R113" s="112"/>
      <c r="S113" s="112"/>
      <c r="T113" s="114"/>
    </row>
    <row r="114" spans="1:20" ht="13.5" customHeight="1">
      <c r="A114" s="114"/>
      <c r="B114" s="112"/>
      <c r="C114" s="112"/>
      <c r="D114" s="112"/>
      <c r="E114" s="112"/>
      <c r="F114" s="112"/>
      <c r="G114" s="112"/>
      <c r="H114" s="112"/>
      <c r="I114" s="112"/>
      <c r="J114" s="112"/>
      <c r="K114" s="112"/>
      <c r="L114" s="112"/>
      <c r="M114" s="112"/>
      <c r="N114" s="112"/>
      <c r="O114" s="112"/>
      <c r="P114" s="112"/>
      <c r="Q114" s="112"/>
      <c r="R114" s="112"/>
      <c r="S114" s="112"/>
      <c r="T114" s="114"/>
    </row>
    <row r="115" spans="1:20" ht="13.5" customHeight="1">
      <c r="A115" s="114"/>
      <c r="B115" s="112"/>
      <c r="C115" s="112"/>
      <c r="D115" s="112"/>
      <c r="E115" s="112"/>
      <c r="F115" s="112"/>
      <c r="G115" s="112"/>
      <c r="H115" s="112"/>
      <c r="I115" s="112"/>
      <c r="J115" s="112"/>
      <c r="K115" s="112"/>
      <c r="L115" s="112"/>
      <c r="M115" s="112"/>
      <c r="N115" s="112"/>
      <c r="O115" s="112"/>
      <c r="P115" s="112"/>
      <c r="Q115" s="112"/>
      <c r="R115" s="112"/>
      <c r="S115" s="112"/>
      <c r="T115" s="114"/>
    </row>
    <row r="116" spans="1:20" ht="13.5" customHeight="1">
      <c r="A116" s="114"/>
      <c r="B116" s="112"/>
      <c r="C116" s="112"/>
      <c r="D116" s="112"/>
      <c r="E116" s="112"/>
      <c r="F116" s="112"/>
      <c r="G116" s="112"/>
      <c r="H116" s="112"/>
      <c r="I116" s="112"/>
      <c r="J116" s="112"/>
      <c r="K116" s="112"/>
      <c r="L116" s="112"/>
      <c r="M116" s="112"/>
      <c r="N116" s="112"/>
      <c r="O116" s="112"/>
      <c r="P116" s="112"/>
      <c r="Q116" s="112"/>
      <c r="R116" s="112"/>
      <c r="S116" s="112"/>
      <c r="T116" s="114"/>
    </row>
    <row r="117" spans="1:20" ht="13.5" customHeight="1">
      <c r="A117" s="114"/>
      <c r="B117" s="112"/>
      <c r="C117" s="112"/>
      <c r="D117" s="112"/>
      <c r="E117" s="112"/>
      <c r="F117" s="112"/>
      <c r="G117" s="112"/>
      <c r="H117" s="112"/>
      <c r="I117" s="112"/>
      <c r="J117" s="112"/>
      <c r="K117" s="112"/>
      <c r="L117" s="112"/>
      <c r="M117" s="112"/>
      <c r="N117" s="112"/>
      <c r="O117" s="112"/>
      <c r="P117" s="112"/>
      <c r="Q117" s="112"/>
      <c r="R117" s="112"/>
      <c r="S117" s="112"/>
      <c r="T117" s="114"/>
    </row>
    <row r="118" spans="1:20" ht="13.5" customHeight="1">
      <c r="A118" s="114"/>
      <c r="B118" s="112"/>
      <c r="C118" s="112"/>
      <c r="D118" s="112"/>
      <c r="E118" s="112"/>
      <c r="F118" s="112"/>
      <c r="G118" s="112"/>
      <c r="H118" s="112"/>
      <c r="I118" s="112"/>
      <c r="J118" s="112"/>
      <c r="K118" s="112"/>
      <c r="L118" s="112"/>
      <c r="M118" s="112"/>
      <c r="N118" s="112"/>
      <c r="O118" s="112"/>
      <c r="P118" s="112"/>
      <c r="Q118" s="112"/>
      <c r="R118" s="112"/>
      <c r="S118" s="112"/>
      <c r="T118" s="114"/>
    </row>
    <row r="119" spans="1:20" ht="13.5" customHeight="1">
      <c r="A119" s="114"/>
      <c r="B119" s="112"/>
      <c r="C119" s="112"/>
      <c r="D119" s="112"/>
      <c r="E119" s="112"/>
      <c r="F119" s="112"/>
      <c r="G119" s="112"/>
      <c r="H119" s="112"/>
      <c r="I119" s="112"/>
      <c r="J119" s="112"/>
      <c r="K119" s="112"/>
      <c r="L119" s="112"/>
      <c r="M119" s="112"/>
      <c r="N119" s="112"/>
      <c r="O119" s="112"/>
      <c r="P119" s="112"/>
      <c r="Q119" s="112"/>
      <c r="R119" s="112"/>
      <c r="S119" s="112"/>
      <c r="T119" s="114"/>
    </row>
  </sheetData>
  <mergeCells count="5">
    <mergeCell ref="B4:H4"/>
    <mergeCell ref="I4:Q4"/>
    <mergeCell ref="B5:E5"/>
    <mergeCell ref="J5:L5"/>
    <mergeCell ref="A59:S59"/>
  </mergeCells>
  <phoneticPr fontId="6"/>
  <pageMargins left="0.59055118110236227" right="0.39370078740157483" top="0.78740157480314965" bottom="0.78740157480314965" header="0.31496062992125984" footer="0.31496062992125984"/>
  <pageSetup paperSize="9" scale="87" orientation="landscape" r:id="rId1"/>
  <headerFooter alignWithMargins="0"/>
  <rowBreaks count="2" manualBreakCount="2">
    <brk id="40" max="18" man="1"/>
    <brk id="60"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66"/>
  <sheetViews>
    <sheetView showGridLines="0" view="pageBreakPreview" zoomScaleNormal="100" zoomScaleSheetLayoutView="100" workbookViewId="0">
      <pane xSplit="1" ySplit="6" topLeftCell="B7" activePane="bottomRight" state="frozen"/>
      <selection activeCell="L1" sqref="L1"/>
      <selection pane="topRight" activeCell="L1" sqref="L1"/>
      <selection pane="bottomLeft" activeCell="L1" sqref="L1"/>
      <selection pane="bottomRight" activeCell="B7" sqref="B7"/>
    </sheetView>
  </sheetViews>
  <sheetFormatPr defaultRowHeight="11.25"/>
  <cols>
    <col min="1" max="1" width="17.5" style="4" customWidth="1"/>
    <col min="2" max="22" width="6" style="2" customWidth="1"/>
    <col min="23" max="23" width="4.75" style="2" customWidth="1"/>
    <col min="24" max="16384" width="9" style="2"/>
  </cols>
  <sheetData>
    <row r="2" spans="1:22" s="8" customFormat="1">
      <c r="A2" s="107" t="s">
        <v>134</v>
      </c>
      <c r="N2" s="69"/>
      <c r="U2" s="491" t="s">
        <v>78</v>
      </c>
      <c r="V2" s="491"/>
    </row>
    <row r="3" spans="1:22" s="8" customFormat="1" ht="4.5" customHeight="1" thickBot="1">
      <c r="A3" s="2"/>
      <c r="U3" s="492"/>
      <c r="V3" s="492"/>
    </row>
    <row r="4" spans="1:22" ht="13.5" customHeight="1">
      <c r="A4" s="13"/>
      <c r="B4" s="132"/>
      <c r="C4" s="132"/>
      <c r="D4" s="132"/>
      <c r="E4" s="132" t="s">
        <v>172</v>
      </c>
      <c r="F4" s="132"/>
      <c r="G4" s="132"/>
      <c r="H4" s="134"/>
      <c r="I4" s="58" t="s">
        <v>93</v>
      </c>
      <c r="J4" s="9"/>
      <c r="K4" s="9"/>
      <c r="L4" s="9"/>
      <c r="M4" s="9"/>
      <c r="N4" s="9"/>
      <c r="O4" s="9"/>
      <c r="P4" s="58" t="s">
        <v>56</v>
      </c>
      <c r="Q4" s="9"/>
      <c r="R4" s="9"/>
      <c r="S4" s="9"/>
      <c r="T4" s="9"/>
      <c r="U4" s="9"/>
      <c r="V4" s="10"/>
    </row>
    <row r="5" spans="1:22" ht="13.5" customHeight="1">
      <c r="A5" s="17" t="s">
        <v>76</v>
      </c>
      <c r="B5" s="493" t="s">
        <v>79</v>
      </c>
      <c r="C5" s="494"/>
      <c r="D5" s="495" t="s">
        <v>80</v>
      </c>
      <c r="E5" s="493"/>
      <c r="F5" s="493"/>
      <c r="G5" s="494"/>
      <c r="H5" s="496" t="s">
        <v>65</v>
      </c>
      <c r="I5" s="498" t="s">
        <v>79</v>
      </c>
      <c r="J5" s="499"/>
      <c r="K5" s="499" t="s">
        <v>80</v>
      </c>
      <c r="L5" s="499"/>
      <c r="M5" s="499"/>
      <c r="N5" s="499"/>
      <c r="O5" s="496" t="s">
        <v>65</v>
      </c>
      <c r="P5" s="498" t="s">
        <v>79</v>
      </c>
      <c r="Q5" s="499"/>
      <c r="R5" s="499" t="s">
        <v>80</v>
      </c>
      <c r="S5" s="499"/>
      <c r="T5" s="499"/>
      <c r="U5" s="499"/>
      <c r="V5" s="500" t="s">
        <v>58</v>
      </c>
    </row>
    <row r="6" spans="1:22" ht="23.25" thickBot="1">
      <c r="A6" s="139" t="s">
        <v>77</v>
      </c>
      <c r="B6" s="136" t="s">
        <v>81</v>
      </c>
      <c r="C6" s="55" t="s">
        <v>82</v>
      </c>
      <c r="D6" s="56" t="s">
        <v>135</v>
      </c>
      <c r="E6" s="56" t="s">
        <v>136</v>
      </c>
      <c r="F6" s="56" t="s">
        <v>137</v>
      </c>
      <c r="G6" s="56" t="s">
        <v>55</v>
      </c>
      <c r="H6" s="497"/>
      <c r="I6" s="54" t="s">
        <v>81</v>
      </c>
      <c r="J6" s="55" t="s">
        <v>82</v>
      </c>
      <c r="K6" s="56" t="s">
        <v>135</v>
      </c>
      <c r="L6" s="56" t="s">
        <v>136</v>
      </c>
      <c r="M6" s="56" t="s">
        <v>137</v>
      </c>
      <c r="N6" s="56" t="s">
        <v>55</v>
      </c>
      <c r="O6" s="497"/>
      <c r="P6" s="54" t="s">
        <v>81</v>
      </c>
      <c r="Q6" s="55" t="s">
        <v>82</v>
      </c>
      <c r="R6" s="56" t="s">
        <v>135</v>
      </c>
      <c r="S6" s="56" t="s">
        <v>136</v>
      </c>
      <c r="T6" s="56" t="s">
        <v>137</v>
      </c>
      <c r="U6" s="56" t="s">
        <v>55</v>
      </c>
      <c r="V6" s="501"/>
    </row>
    <row r="7" spans="1:22" ht="14.25" customHeight="1">
      <c r="A7" s="27" t="s">
        <v>3</v>
      </c>
      <c r="B7" s="367">
        <v>259</v>
      </c>
      <c r="C7" s="368">
        <v>25</v>
      </c>
      <c r="D7" s="368">
        <v>1347</v>
      </c>
      <c r="E7" s="368">
        <v>0</v>
      </c>
      <c r="F7" s="368">
        <v>0</v>
      </c>
      <c r="G7" s="368">
        <v>14</v>
      </c>
      <c r="H7" s="369">
        <f>SUM(B7:G7)</f>
        <v>1645</v>
      </c>
      <c r="I7" s="370">
        <v>2</v>
      </c>
      <c r="J7" s="371">
        <v>0</v>
      </c>
      <c r="K7" s="371">
        <v>0</v>
      </c>
      <c r="L7" s="371">
        <v>5</v>
      </c>
      <c r="M7" s="371">
        <v>0</v>
      </c>
      <c r="N7" s="372">
        <v>0</v>
      </c>
      <c r="O7" s="373">
        <f>SUM(I7:N7)</f>
        <v>7</v>
      </c>
      <c r="P7" s="374">
        <f>B7+I7</f>
        <v>261</v>
      </c>
      <c r="Q7" s="375">
        <f t="shared" ref="Q7:V7" si="0">C7+J7</f>
        <v>25</v>
      </c>
      <c r="R7" s="375">
        <f t="shared" si="0"/>
        <v>1347</v>
      </c>
      <c r="S7" s="375">
        <f t="shared" si="0"/>
        <v>5</v>
      </c>
      <c r="T7" s="375">
        <f t="shared" si="0"/>
        <v>0</v>
      </c>
      <c r="U7" s="375">
        <f t="shared" si="0"/>
        <v>14</v>
      </c>
      <c r="V7" s="376">
        <f t="shared" si="0"/>
        <v>1652</v>
      </c>
    </row>
    <row r="8" spans="1:22" ht="14.25" customHeight="1">
      <c r="A8" s="28" t="s">
        <v>4</v>
      </c>
      <c r="B8" s="377">
        <v>58</v>
      </c>
      <c r="C8" s="378">
        <v>65</v>
      </c>
      <c r="D8" s="378">
        <v>19</v>
      </c>
      <c r="E8" s="378">
        <v>32</v>
      </c>
      <c r="F8" s="378">
        <v>0</v>
      </c>
      <c r="G8" s="378">
        <v>0</v>
      </c>
      <c r="H8" s="373">
        <f>SUM(B8:G8)</f>
        <v>174</v>
      </c>
      <c r="I8" s="379">
        <v>8</v>
      </c>
      <c r="J8" s="380">
        <v>14</v>
      </c>
      <c r="K8" s="380">
        <v>0</v>
      </c>
      <c r="L8" s="380">
        <v>0</v>
      </c>
      <c r="M8" s="380">
        <v>0</v>
      </c>
      <c r="N8" s="380">
        <v>0</v>
      </c>
      <c r="O8" s="373">
        <f>SUM(I8:N8)</f>
        <v>22</v>
      </c>
      <c r="P8" s="381">
        <f t="shared" ref="P8:P39" si="1">B8+I8</f>
        <v>66</v>
      </c>
      <c r="Q8" s="380">
        <f t="shared" ref="Q8:Q39" si="2">C8+J8</f>
        <v>79</v>
      </c>
      <c r="R8" s="380">
        <f t="shared" ref="R8:R39" si="3">D8+K8</f>
        <v>19</v>
      </c>
      <c r="S8" s="380">
        <f t="shared" ref="S8:S39" si="4">E8+L8</f>
        <v>32</v>
      </c>
      <c r="T8" s="380">
        <f t="shared" ref="T8:T39" si="5">F8+M8</f>
        <v>0</v>
      </c>
      <c r="U8" s="380">
        <f t="shared" ref="U8:U39" si="6">G8+N8</f>
        <v>0</v>
      </c>
      <c r="V8" s="382">
        <f t="shared" ref="V8:V39" si="7">H8+O8</f>
        <v>196</v>
      </c>
    </row>
    <row r="9" spans="1:22" ht="14.25" customHeight="1">
      <c r="A9" s="28" t="s">
        <v>5</v>
      </c>
      <c r="B9" s="377">
        <v>7</v>
      </c>
      <c r="C9" s="378">
        <v>0</v>
      </c>
      <c r="D9" s="378">
        <v>31</v>
      </c>
      <c r="E9" s="378">
        <v>0</v>
      </c>
      <c r="F9" s="378">
        <v>0</v>
      </c>
      <c r="G9" s="378">
        <v>0</v>
      </c>
      <c r="H9" s="373">
        <f t="shared" ref="H9:H38" si="8">SUM(B9:G9)</f>
        <v>38</v>
      </c>
      <c r="I9" s="379">
        <v>0</v>
      </c>
      <c r="J9" s="380">
        <v>2</v>
      </c>
      <c r="K9" s="380">
        <v>4</v>
      </c>
      <c r="L9" s="380">
        <v>0</v>
      </c>
      <c r="M9" s="380">
        <v>0</v>
      </c>
      <c r="N9" s="380">
        <v>0</v>
      </c>
      <c r="O9" s="373">
        <f>SUM(I9:N9)</f>
        <v>6</v>
      </c>
      <c r="P9" s="381">
        <f t="shared" si="1"/>
        <v>7</v>
      </c>
      <c r="Q9" s="380">
        <f t="shared" si="2"/>
        <v>2</v>
      </c>
      <c r="R9" s="380">
        <f t="shared" si="3"/>
        <v>35</v>
      </c>
      <c r="S9" s="380">
        <f t="shared" si="4"/>
        <v>0</v>
      </c>
      <c r="T9" s="380">
        <f t="shared" si="5"/>
        <v>0</v>
      </c>
      <c r="U9" s="380">
        <f t="shared" si="6"/>
        <v>0</v>
      </c>
      <c r="V9" s="382">
        <f t="shared" si="7"/>
        <v>44</v>
      </c>
    </row>
    <row r="10" spans="1:22" ht="14.25" customHeight="1">
      <c r="A10" s="28" t="s">
        <v>6</v>
      </c>
      <c r="B10" s="377">
        <v>80</v>
      </c>
      <c r="C10" s="378">
        <v>0</v>
      </c>
      <c r="D10" s="378">
        <v>87</v>
      </c>
      <c r="E10" s="378">
        <v>0</v>
      </c>
      <c r="F10" s="378">
        <v>0</v>
      </c>
      <c r="G10" s="378">
        <v>14</v>
      </c>
      <c r="H10" s="373">
        <f t="shared" si="8"/>
        <v>181</v>
      </c>
      <c r="I10" s="379">
        <v>1</v>
      </c>
      <c r="J10" s="380">
        <v>0</v>
      </c>
      <c r="K10" s="380">
        <v>0</v>
      </c>
      <c r="L10" s="380">
        <v>0</v>
      </c>
      <c r="M10" s="380">
        <v>0</v>
      </c>
      <c r="N10" s="380">
        <v>0</v>
      </c>
      <c r="O10" s="373">
        <f>SUM(I10:N10)</f>
        <v>1</v>
      </c>
      <c r="P10" s="381">
        <f t="shared" si="1"/>
        <v>81</v>
      </c>
      <c r="Q10" s="380">
        <f t="shared" si="2"/>
        <v>0</v>
      </c>
      <c r="R10" s="380">
        <f t="shared" si="3"/>
        <v>87</v>
      </c>
      <c r="S10" s="380">
        <f t="shared" si="4"/>
        <v>0</v>
      </c>
      <c r="T10" s="380">
        <f t="shared" si="5"/>
        <v>0</v>
      </c>
      <c r="U10" s="380">
        <f t="shared" si="6"/>
        <v>14</v>
      </c>
      <c r="V10" s="382">
        <f t="shared" si="7"/>
        <v>182</v>
      </c>
    </row>
    <row r="11" spans="1:22" ht="14.25" customHeight="1">
      <c r="A11" s="28" t="s">
        <v>7</v>
      </c>
      <c r="B11" s="377">
        <v>3</v>
      </c>
      <c r="C11" s="378">
        <v>2</v>
      </c>
      <c r="D11" s="378">
        <v>29</v>
      </c>
      <c r="E11" s="378">
        <v>12</v>
      </c>
      <c r="F11" s="378">
        <v>0</v>
      </c>
      <c r="G11" s="378">
        <v>0</v>
      </c>
      <c r="H11" s="373">
        <f t="shared" si="8"/>
        <v>46</v>
      </c>
      <c r="I11" s="379">
        <v>0</v>
      </c>
      <c r="J11" s="380">
        <v>0</v>
      </c>
      <c r="K11" s="380">
        <v>2</v>
      </c>
      <c r="L11" s="380">
        <v>0</v>
      </c>
      <c r="M11" s="380">
        <v>0</v>
      </c>
      <c r="N11" s="380">
        <v>0</v>
      </c>
      <c r="O11" s="373">
        <f>SUM(I11:N11)</f>
        <v>2</v>
      </c>
      <c r="P11" s="381">
        <f t="shared" si="1"/>
        <v>3</v>
      </c>
      <c r="Q11" s="380">
        <f t="shared" si="2"/>
        <v>2</v>
      </c>
      <c r="R11" s="380">
        <f t="shared" si="3"/>
        <v>31</v>
      </c>
      <c r="S11" s="380">
        <f t="shared" si="4"/>
        <v>12</v>
      </c>
      <c r="T11" s="380">
        <f t="shared" si="5"/>
        <v>0</v>
      </c>
      <c r="U11" s="380">
        <f t="shared" si="6"/>
        <v>0</v>
      </c>
      <c r="V11" s="382">
        <f t="shared" si="7"/>
        <v>48</v>
      </c>
    </row>
    <row r="12" spans="1:22" ht="14.25" customHeight="1">
      <c r="A12" s="28" t="s">
        <v>8</v>
      </c>
      <c r="B12" s="377">
        <v>20</v>
      </c>
      <c r="C12" s="378">
        <v>31</v>
      </c>
      <c r="D12" s="378">
        <v>59</v>
      </c>
      <c r="E12" s="378">
        <v>0</v>
      </c>
      <c r="F12" s="378">
        <v>0</v>
      </c>
      <c r="G12" s="378">
        <v>0</v>
      </c>
      <c r="H12" s="373">
        <f t="shared" si="8"/>
        <v>110</v>
      </c>
      <c r="I12" s="379">
        <v>6</v>
      </c>
      <c r="J12" s="380">
        <v>0</v>
      </c>
      <c r="K12" s="380">
        <v>0</v>
      </c>
      <c r="L12" s="380">
        <v>0</v>
      </c>
      <c r="M12" s="380">
        <v>0</v>
      </c>
      <c r="N12" s="380">
        <v>0</v>
      </c>
      <c r="O12" s="373">
        <f t="shared" ref="O12:O39" si="9">SUM(I12:N12)</f>
        <v>6</v>
      </c>
      <c r="P12" s="381">
        <f t="shared" si="1"/>
        <v>26</v>
      </c>
      <c r="Q12" s="380">
        <f t="shared" si="2"/>
        <v>31</v>
      </c>
      <c r="R12" s="380">
        <f t="shared" si="3"/>
        <v>59</v>
      </c>
      <c r="S12" s="380">
        <f t="shared" si="4"/>
        <v>0</v>
      </c>
      <c r="T12" s="380">
        <f t="shared" si="5"/>
        <v>0</v>
      </c>
      <c r="U12" s="380">
        <f t="shared" si="6"/>
        <v>0</v>
      </c>
      <c r="V12" s="382">
        <f t="shared" si="7"/>
        <v>116</v>
      </c>
    </row>
    <row r="13" spans="1:22" ht="14.25" customHeight="1">
      <c r="A13" s="28" t="s">
        <v>9</v>
      </c>
      <c r="B13" s="377">
        <v>4</v>
      </c>
      <c r="C13" s="378">
        <v>0</v>
      </c>
      <c r="D13" s="378">
        <v>1</v>
      </c>
      <c r="E13" s="378">
        <v>0</v>
      </c>
      <c r="F13" s="378">
        <v>0</v>
      </c>
      <c r="G13" s="378">
        <v>0</v>
      </c>
      <c r="H13" s="373">
        <f t="shared" si="8"/>
        <v>5</v>
      </c>
      <c r="I13" s="379">
        <v>1</v>
      </c>
      <c r="J13" s="380">
        <v>0</v>
      </c>
      <c r="K13" s="380">
        <v>0</v>
      </c>
      <c r="L13" s="380">
        <v>0</v>
      </c>
      <c r="M13" s="380">
        <v>0</v>
      </c>
      <c r="N13" s="380">
        <v>0</v>
      </c>
      <c r="O13" s="373">
        <f t="shared" si="9"/>
        <v>1</v>
      </c>
      <c r="P13" s="381">
        <f t="shared" si="1"/>
        <v>5</v>
      </c>
      <c r="Q13" s="380">
        <f t="shared" si="2"/>
        <v>0</v>
      </c>
      <c r="R13" s="380">
        <f t="shared" si="3"/>
        <v>1</v>
      </c>
      <c r="S13" s="380">
        <f t="shared" si="4"/>
        <v>0</v>
      </c>
      <c r="T13" s="380">
        <f t="shared" si="5"/>
        <v>0</v>
      </c>
      <c r="U13" s="380">
        <f t="shared" si="6"/>
        <v>0</v>
      </c>
      <c r="V13" s="382">
        <f t="shared" si="7"/>
        <v>6</v>
      </c>
    </row>
    <row r="14" spans="1:22" ht="14.25" customHeight="1">
      <c r="A14" s="28" t="s">
        <v>10</v>
      </c>
      <c r="B14" s="377">
        <v>29</v>
      </c>
      <c r="C14" s="378">
        <v>34</v>
      </c>
      <c r="D14" s="378">
        <v>22</v>
      </c>
      <c r="E14" s="378">
        <v>15</v>
      </c>
      <c r="F14" s="378">
        <v>2</v>
      </c>
      <c r="G14" s="378">
        <v>0</v>
      </c>
      <c r="H14" s="373">
        <f t="shared" si="8"/>
        <v>102</v>
      </c>
      <c r="I14" s="379">
        <v>7</v>
      </c>
      <c r="J14" s="380">
        <v>0</v>
      </c>
      <c r="K14" s="380">
        <v>1</v>
      </c>
      <c r="L14" s="380">
        <v>0</v>
      </c>
      <c r="M14" s="380">
        <v>0</v>
      </c>
      <c r="N14" s="380">
        <v>0</v>
      </c>
      <c r="O14" s="373">
        <f t="shared" si="9"/>
        <v>8</v>
      </c>
      <c r="P14" s="381">
        <f t="shared" si="1"/>
        <v>36</v>
      </c>
      <c r="Q14" s="380">
        <f t="shared" si="2"/>
        <v>34</v>
      </c>
      <c r="R14" s="380">
        <f t="shared" si="3"/>
        <v>23</v>
      </c>
      <c r="S14" s="380">
        <f t="shared" si="4"/>
        <v>15</v>
      </c>
      <c r="T14" s="380">
        <f t="shared" si="5"/>
        <v>2</v>
      </c>
      <c r="U14" s="380">
        <f t="shared" si="6"/>
        <v>0</v>
      </c>
      <c r="V14" s="382">
        <f t="shared" si="7"/>
        <v>110</v>
      </c>
    </row>
    <row r="15" spans="1:22" ht="14.25" customHeight="1">
      <c r="A15" s="28" t="s">
        <v>11</v>
      </c>
      <c r="B15" s="377">
        <v>5</v>
      </c>
      <c r="C15" s="378">
        <v>0</v>
      </c>
      <c r="D15" s="378">
        <v>23</v>
      </c>
      <c r="E15" s="378">
        <v>0</v>
      </c>
      <c r="F15" s="378">
        <v>0</v>
      </c>
      <c r="G15" s="378">
        <v>0</v>
      </c>
      <c r="H15" s="373">
        <f t="shared" si="8"/>
        <v>28</v>
      </c>
      <c r="I15" s="379">
        <v>0</v>
      </c>
      <c r="J15" s="380">
        <v>1</v>
      </c>
      <c r="K15" s="380">
        <v>0</v>
      </c>
      <c r="L15" s="380">
        <v>0</v>
      </c>
      <c r="M15" s="380">
        <v>0</v>
      </c>
      <c r="N15" s="380">
        <v>0</v>
      </c>
      <c r="O15" s="373">
        <f t="shared" si="9"/>
        <v>1</v>
      </c>
      <c r="P15" s="381">
        <f t="shared" si="1"/>
        <v>5</v>
      </c>
      <c r="Q15" s="380">
        <f t="shared" si="2"/>
        <v>1</v>
      </c>
      <c r="R15" s="380">
        <f t="shared" si="3"/>
        <v>23</v>
      </c>
      <c r="S15" s="380">
        <f t="shared" si="4"/>
        <v>0</v>
      </c>
      <c r="T15" s="380">
        <f t="shared" si="5"/>
        <v>0</v>
      </c>
      <c r="U15" s="380">
        <f t="shared" si="6"/>
        <v>0</v>
      </c>
      <c r="V15" s="382">
        <f t="shared" si="7"/>
        <v>29</v>
      </c>
    </row>
    <row r="16" spans="1:22" ht="14.25" customHeight="1">
      <c r="A16" s="28" t="s">
        <v>12</v>
      </c>
      <c r="B16" s="377">
        <v>13</v>
      </c>
      <c r="C16" s="378">
        <v>2</v>
      </c>
      <c r="D16" s="378">
        <v>0</v>
      </c>
      <c r="E16" s="378">
        <v>0</v>
      </c>
      <c r="F16" s="378">
        <v>0</v>
      </c>
      <c r="G16" s="378">
        <v>0</v>
      </c>
      <c r="H16" s="373">
        <f t="shared" si="8"/>
        <v>15</v>
      </c>
      <c r="I16" s="379">
        <v>1</v>
      </c>
      <c r="J16" s="380">
        <v>0</v>
      </c>
      <c r="K16" s="380">
        <v>0</v>
      </c>
      <c r="L16" s="380">
        <v>0</v>
      </c>
      <c r="M16" s="380">
        <v>0</v>
      </c>
      <c r="N16" s="380">
        <v>0</v>
      </c>
      <c r="O16" s="373">
        <f t="shared" si="9"/>
        <v>1</v>
      </c>
      <c r="P16" s="381">
        <f t="shared" si="1"/>
        <v>14</v>
      </c>
      <c r="Q16" s="380">
        <f t="shared" si="2"/>
        <v>2</v>
      </c>
      <c r="R16" s="380">
        <f t="shared" si="3"/>
        <v>0</v>
      </c>
      <c r="S16" s="380">
        <f t="shared" si="4"/>
        <v>0</v>
      </c>
      <c r="T16" s="380">
        <f t="shared" si="5"/>
        <v>0</v>
      </c>
      <c r="U16" s="380">
        <f t="shared" si="6"/>
        <v>0</v>
      </c>
      <c r="V16" s="382">
        <f t="shared" si="7"/>
        <v>16</v>
      </c>
    </row>
    <row r="17" spans="1:22" ht="14.25" customHeight="1">
      <c r="A17" s="28" t="s">
        <v>13</v>
      </c>
      <c r="B17" s="377">
        <v>74</v>
      </c>
      <c r="C17" s="378">
        <v>0</v>
      </c>
      <c r="D17" s="378">
        <v>109</v>
      </c>
      <c r="E17" s="378">
        <v>9</v>
      </c>
      <c r="F17" s="378">
        <v>0</v>
      </c>
      <c r="G17" s="378">
        <v>0</v>
      </c>
      <c r="H17" s="373">
        <f t="shared" si="8"/>
        <v>192</v>
      </c>
      <c r="I17" s="379">
        <v>4</v>
      </c>
      <c r="J17" s="380">
        <v>2</v>
      </c>
      <c r="K17" s="380">
        <v>10</v>
      </c>
      <c r="L17" s="380">
        <v>4</v>
      </c>
      <c r="M17" s="380">
        <v>0</v>
      </c>
      <c r="N17" s="380">
        <v>0</v>
      </c>
      <c r="O17" s="373">
        <f t="shared" si="9"/>
        <v>20</v>
      </c>
      <c r="P17" s="381">
        <f t="shared" si="1"/>
        <v>78</v>
      </c>
      <c r="Q17" s="380">
        <f t="shared" si="2"/>
        <v>2</v>
      </c>
      <c r="R17" s="380">
        <f t="shared" si="3"/>
        <v>119</v>
      </c>
      <c r="S17" s="380">
        <f t="shared" si="4"/>
        <v>13</v>
      </c>
      <c r="T17" s="380">
        <f t="shared" si="5"/>
        <v>0</v>
      </c>
      <c r="U17" s="380">
        <f t="shared" si="6"/>
        <v>0</v>
      </c>
      <c r="V17" s="382">
        <f t="shared" si="7"/>
        <v>212</v>
      </c>
    </row>
    <row r="18" spans="1:22" ht="14.25" customHeight="1">
      <c r="A18" s="28" t="s">
        <v>14</v>
      </c>
      <c r="B18" s="377">
        <v>5</v>
      </c>
      <c r="C18" s="378">
        <v>9</v>
      </c>
      <c r="D18" s="378">
        <v>59</v>
      </c>
      <c r="E18" s="378">
        <v>0</v>
      </c>
      <c r="F18" s="378">
        <v>0</v>
      </c>
      <c r="G18" s="378">
        <v>0</v>
      </c>
      <c r="H18" s="373">
        <f t="shared" si="8"/>
        <v>73</v>
      </c>
      <c r="I18" s="379">
        <v>2</v>
      </c>
      <c r="J18" s="380">
        <v>1</v>
      </c>
      <c r="K18" s="380">
        <v>14</v>
      </c>
      <c r="L18" s="380">
        <v>0</v>
      </c>
      <c r="M18" s="380">
        <v>0</v>
      </c>
      <c r="N18" s="380">
        <v>0</v>
      </c>
      <c r="O18" s="373">
        <f t="shared" si="9"/>
        <v>17</v>
      </c>
      <c r="P18" s="381">
        <f t="shared" si="1"/>
        <v>7</v>
      </c>
      <c r="Q18" s="380">
        <f t="shared" si="2"/>
        <v>10</v>
      </c>
      <c r="R18" s="380">
        <f t="shared" si="3"/>
        <v>73</v>
      </c>
      <c r="S18" s="380">
        <f t="shared" si="4"/>
        <v>0</v>
      </c>
      <c r="T18" s="380">
        <f t="shared" si="5"/>
        <v>0</v>
      </c>
      <c r="U18" s="380">
        <f t="shared" si="6"/>
        <v>0</v>
      </c>
      <c r="V18" s="382">
        <f t="shared" si="7"/>
        <v>90</v>
      </c>
    </row>
    <row r="19" spans="1:22" ht="14.25" customHeight="1">
      <c r="A19" s="28" t="s">
        <v>15</v>
      </c>
      <c r="B19" s="377">
        <v>53</v>
      </c>
      <c r="C19" s="378">
        <v>2</v>
      </c>
      <c r="D19" s="378">
        <v>163</v>
      </c>
      <c r="E19" s="378">
        <v>8</v>
      </c>
      <c r="F19" s="378">
        <v>5</v>
      </c>
      <c r="G19" s="378">
        <v>0</v>
      </c>
      <c r="H19" s="373">
        <f t="shared" si="8"/>
        <v>231</v>
      </c>
      <c r="I19" s="379">
        <v>5</v>
      </c>
      <c r="J19" s="380">
        <v>0</v>
      </c>
      <c r="K19" s="380">
        <v>45</v>
      </c>
      <c r="L19" s="380">
        <v>0</v>
      </c>
      <c r="M19" s="380">
        <v>0</v>
      </c>
      <c r="N19" s="380">
        <v>0</v>
      </c>
      <c r="O19" s="373">
        <f t="shared" si="9"/>
        <v>50</v>
      </c>
      <c r="P19" s="381">
        <f t="shared" si="1"/>
        <v>58</v>
      </c>
      <c r="Q19" s="380">
        <f t="shared" si="2"/>
        <v>2</v>
      </c>
      <c r="R19" s="380">
        <f t="shared" si="3"/>
        <v>208</v>
      </c>
      <c r="S19" s="380">
        <f t="shared" si="4"/>
        <v>8</v>
      </c>
      <c r="T19" s="380">
        <f t="shared" si="5"/>
        <v>5</v>
      </c>
      <c r="U19" s="380">
        <f t="shared" si="6"/>
        <v>0</v>
      </c>
      <c r="V19" s="382">
        <f t="shared" si="7"/>
        <v>281</v>
      </c>
    </row>
    <row r="20" spans="1:22" ht="14.25" customHeight="1">
      <c r="A20" s="28" t="s">
        <v>16</v>
      </c>
      <c r="B20" s="377">
        <v>2</v>
      </c>
      <c r="C20" s="378">
        <v>0</v>
      </c>
      <c r="D20" s="378">
        <v>13</v>
      </c>
      <c r="E20" s="378">
        <v>0</v>
      </c>
      <c r="F20" s="378">
        <v>0</v>
      </c>
      <c r="G20" s="378">
        <v>0</v>
      </c>
      <c r="H20" s="373">
        <f t="shared" si="8"/>
        <v>15</v>
      </c>
      <c r="I20" s="379">
        <v>2</v>
      </c>
      <c r="J20" s="380">
        <v>0</v>
      </c>
      <c r="K20" s="380">
        <v>0</v>
      </c>
      <c r="L20" s="380">
        <v>0</v>
      </c>
      <c r="M20" s="380">
        <v>0</v>
      </c>
      <c r="N20" s="380">
        <v>0</v>
      </c>
      <c r="O20" s="373">
        <f t="shared" si="9"/>
        <v>2</v>
      </c>
      <c r="P20" s="381">
        <f t="shared" si="1"/>
        <v>4</v>
      </c>
      <c r="Q20" s="380">
        <f t="shared" si="2"/>
        <v>0</v>
      </c>
      <c r="R20" s="380">
        <f t="shared" si="3"/>
        <v>13</v>
      </c>
      <c r="S20" s="380">
        <f t="shared" si="4"/>
        <v>0</v>
      </c>
      <c r="T20" s="380">
        <f t="shared" si="5"/>
        <v>0</v>
      </c>
      <c r="U20" s="380">
        <f t="shared" si="6"/>
        <v>0</v>
      </c>
      <c r="V20" s="382">
        <f t="shared" si="7"/>
        <v>17</v>
      </c>
    </row>
    <row r="21" spans="1:22" ht="14.25" customHeight="1">
      <c r="A21" s="28" t="s">
        <v>17</v>
      </c>
      <c r="B21" s="377">
        <v>5</v>
      </c>
      <c r="C21" s="378">
        <v>0</v>
      </c>
      <c r="D21" s="378">
        <v>19</v>
      </c>
      <c r="E21" s="378">
        <v>0</v>
      </c>
      <c r="F21" s="378">
        <v>0</v>
      </c>
      <c r="G21" s="378">
        <v>0</v>
      </c>
      <c r="H21" s="373">
        <f t="shared" si="8"/>
        <v>24</v>
      </c>
      <c r="I21" s="379">
        <v>1</v>
      </c>
      <c r="J21" s="380">
        <v>0</v>
      </c>
      <c r="K21" s="380">
        <v>0</v>
      </c>
      <c r="L21" s="380">
        <v>0</v>
      </c>
      <c r="M21" s="380">
        <v>0</v>
      </c>
      <c r="N21" s="380">
        <v>0</v>
      </c>
      <c r="O21" s="373">
        <f t="shared" si="9"/>
        <v>1</v>
      </c>
      <c r="P21" s="381">
        <f t="shared" si="1"/>
        <v>6</v>
      </c>
      <c r="Q21" s="380">
        <f t="shared" si="2"/>
        <v>0</v>
      </c>
      <c r="R21" s="380">
        <f t="shared" si="3"/>
        <v>19</v>
      </c>
      <c r="S21" s="380">
        <f t="shared" si="4"/>
        <v>0</v>
      </c>
      <c r="T21" s="380">
        <f t="shared" si="5"/>
        <v>0</v>
      </c>
      <c r="U21" s="380">
        <f t="shared" si="6"/>
        <v>0</v>
      </c>
      <c r="V21" s="382">
        <f t="shared" si="7"/>
        <v>25</v>
      </c>
    </row>
    <row r="22" spans="1:22" ht="14.25" customHeight="1">
      <c r="A22" s="28" t="s">
        <v>18</v>
      </c>
      <c r="B22" s="377">
        <v>23</v>
      </c>
      <c r="C22" s="378">
        <v>5</v>
      </c>
      <c r="D22" s="378">
        <v>65</v>
      </c>
      <c r="E22" s="378">
        <v>5</v>
      </c>
      <c r="F22" s="378">
        <v>0</v>
      </c>
      <c r="G22" s="378">
        <v>0</v>
      </c>
      <c r="H22" s="373">
        <f t="shared" si="8"/>
        <v>98</v>
      </c>
      <c r="I22" s="379">
        <v>2</v>
      </c>
      <c r="J22" s="380">
        <v>1</v>
      </c>
      <c r="K22" s="380">
        <v>0</v>
      </c>
      <c r="L22" s="380">
        <v>0</v>
      </c>
      <c r="M22" s="380">
        <v>0</v>
      </c>
      <c r="N22" s="380">
        <v>0</v>
      </c>
      <c r="O22" s="373">
        <f t="shared" si="9"/>
        <v>3</v>
      </c>
      <c r="P22" s="381">
        <f t="shared" si="1"/>
        <v>25</v>
      </c>
      <c r="Q22" s="380">
        <f t="shared" si="2"/>
        <v>6</v>
      </c>
      <c r="R22" s="380">
        <f t="shared" si="3"/>
        <v>65</v>
      </c>
      <c r="S22" s="380">
        <f t="shared" si="4"/>
        <v>5</v>
      </c>
      <c r="T22" s="380">
        <f t="shared" si="5"/>
        <v>0</v>
      </c>
      <c r="U22" s="380">
        <f t="shared" si="6"/>
        <v>0</v>
      </c>
      <c r="V22" s="382">
        <f t="shared" si="7"/>
        <v>101</v>
      </c>
    </row>
    <row r="23" spans="1:22" ht="14.25" customHeight="1">
      <c r="A23" s="28" t="s">
        <v>19</v>
      </c>
      <c r="B23" s="377">
        <v>6</v>
      </c>
      <c r="C23" s="378">
        <v>1</v>
      </c>
      <c r="D23" s="378">
        <v>0</v>
      </c>
      <c r="E23" s="378">
        <v>0</v>
      </c>
      <c r="F23" s="378">
        <v>0</v>
      </c>
      <c r="G23" s="378">
        <v>0</v>
      </c>
      <c r="H23" s="373">
        <f t="shared" si="8"/>
        <v>7</v>
      </c>
      <c r="I23" s="379">
        <v>1</v>
      </c>
      <c r="J23" s="380">
        <v>0</v>
      </c>
      <c r="K23" s="380">
        <v>0</v>
      </c>
      <c r="L23" s="380">
        <v>0</v>
      </c>
      <c r="M23" s="380">
        <v>0</v>
      </c>
      <c r="N23" s="380">
        <v>0</v>
      </c>
      <c r="O23" s="373">
        <f t="shared" si="9"/>
        <v>1</v>
      </c>
      <c r="P23" s="381">
        <f t="shared" si="1"/>
        <v>7</v>
      </c>
      <c r="Q23" s="380">
        <f t="shared" si="2"/>
        <v>1</v>
      </c>
      <c r="R23" s="380">
        <f t="shared" si="3"/>
        <v>0</v>
      </c>
      <c r="S23" s="380">
        <f t="shared" si="4"/>
        <v>0</v>
      </c>
      <c r="T23" s="380">
        <f t="shared" si="5"/>
        <v>0</v>
      </c>
      <c r="U23" s="380">
        <f t="shared" si="6"/>
        <v>0</v>
      </c>
      <c r="V23" s="382">
        <f t="shared" si="7"/>
        <v>8</v>
      </c>
    </row>
    <row r="24" spans="1:22" ht="14.25" customHeight="1">
      <c r="A24" s="28" t="s">
        <v>20</v>
      </c>
      <c r="B24" s="377">
        <v>12</v>
      </c>
      <c r="C24" s="378">
        <v>0</v>
      </c>
      <c r="D24" s="378">
        <v>33</v>
      </c>
      <c r="E24" s="378">
        <v>0</v>
      </c>
      <c r="F24" s="378">
        <v>0</v>
      </c>
      <c r="G24" s="378">
        <v>0</v>
      </c>
      <c r="H24" s="373">
        <f t="shared" si="8"/>
        <v>45</v>
      </c>
      <c r="I24" s="379">
        <v>4</v>
      </c>
      <c r="J24" s="380">
        <v>0</v>
      </c>
      <c r="K24" s="380">
        <v>0</v>
      </c>
      <c r="L24" s="380">
        <v>0</v>
      </c>
      <c r="M24" s="380">
        <v>0</v>
      </c>
      <c r="N24" s="380">
        <v>0</v>
      </c>
      <c r="O24" s="373">
        <f t="shared" si="9"/>
        <v>4</v>
      </c>
      <c r="P24" s="381">
        <f t="shared" si="1"/>
        <v>16</v>
      </c>
      <c r="Q24" s="380">
        <f t="shared" si="2"/>
        <v>0</v>
      </c>
      <c r="R24" s="380">
        <f t="shared" si="3"/>
        <v>33</v>
      </c>
      <c r="S24" s="380">
        <f t="shared" si="4"/>
        <v>0</v>
      </c>
      <c r="T24" s="380">
        <f t="shared" si="5"/>
        <v>0</v>
      </c>
      <c r="U24" s="380">
        <f t="shared" si="6"/>
        <v>0</v>
      </c>
      <c r="V24" s="382">
        <f t="shared" si="7"/>
        <v>49</v>
      </c>
    </row>
    <row r="25" spans="1:22" ht="14.25" customHeight="1">
      <c r="A25" s="28" t="s">
        <v>21</v>
      </c>
      <c r="B25" s="377">
        <v>4</v>
      </c>
      <c r="C25" s="378">
        <v>0</v>
      </c>
      <c r="D25" s="378">
        <v>1</v>
      </c>
      <c r="E25" s="378">
        <v>0</v>
      </c>
      <c r="F25" s="378">
        <v>0</v>
      </c>
      <c r="G25" s="378">
        <v>0</v>
      </c>
      <c r="H25" s="373">
        <f t="shared" si="8"/>
        <v>5</v>
      </c>
      <c r="I25" s="379">
        <v>2</v>
      </c>
      <c r="J25" s="380">
        <v>0</v>
      </c>
      <c r="K25" s="380">
        <v>0</v>
      </c>
      <c r="L25" s="380">
        <v>0</v>
      </c>
      <c r="M25" s="380">
        <v>0</v>
      </c>
      <c r="N25" s="380">
        <v>0</v>
      </c>
      <c r="O25" s="373">
        <f t="shared" si="9"/>
        <v>2</v>
      </c>
      <c r="P25" s="381">
        <f t="shared" si="1"/>
        <v>6</v>
      </c>
      <c r="Q25" s="380">
        <f t="shared" si="2"/>
        <v>0</v>
      </c>
      <c r="R25" s="380">
        <f t="shared" si="3"/>
        <v>1</v>
      </c>
      <c r="S25" s="380">
        <f t="shared" si="4"/>
        <v>0</v>
      </c>
      <c r="T25" s="380">
        <f t="shared" si="5"/>
        <v>0</v>
      </c>
      <c r="U25" s="380">
        <f t="shared" si="6"/>
        <v>0</v>
      </c>
      <c r="V25" s="382">
        <f t="shared" si="7"/>
        <v>7</v>
      </c>
    </row>
    <row r="26" spans="1:22" ht="14.25" customHeight="1">
      <c r="A26" s="28" t="s">
        <v>22</v>
      </c>
      <c r="B26" s="377">
        <v>8</v>
      </c>
      <c r="C26" s="378">
        <v>0</v>
      </c>
      <c r="D26" s="378">
        <v>6</v>
      </c>
      <c r="E26" s="378">
        <v>0</v>
      </c>
      <c r="F26" s="378">
        <v>0</v>
      </c>
      <c r="G26" s="378">
        <v>0</v>
      </c>
      <c r="H26" s="373">
        <f t="shared" si="8"/>
        <v>14</v>
      </c>
      <c r="I26" s="379">
        <v>4</v>
      </c>
      <c r="J26" s="380">
        <v>0</v>
      </c>
      <c r="K26" s="380">
        <v>0</v>
      </c>
      <c r="L26" s="380">
        <v>0</v>
      </c>
      <c r="M26" s="380">
        <v>0</v>
      </c>
      <c r="N26" s="380">
        <v>0</v>
      </c>
      <c r="O26" s="373">
        <f t="shared" si="9"/>
        <v>4</v>
      </c>
      <c r="P26" s="381">
        <f t="shared" si="1"/>
        <v>12</v>
      </c>
      <c r="Q26" s="380">
        <f t="shared" si="2"/>
        <v>0</v>
      </c>
      <c r="R26" s="380">
        <f t="shared" si="3"/>
        <v>6</v>
      </c>
      <c r="S26" s="380">
        <f t="shared" si="4"/>
        <v>0</v>
      </c>
      <c r="T26" s="380">
        <f t="shared" si="5"/>
        <v>0</v>
      </c>
      <c r="U26" s="380">
        <f t="shared" si="6"/>
        <v>0</v>
      </c>
      <c r="V26" s="382">
        <f t="shared" si="7"/>
        <v>18</v>
      </c>
    </row>
    <row r="27" spans="1:22" ht="14.25" customHeight="1">
      <c r="A27" s="28" t="s">
        <v>23</v>
      </c>
      <c r="B27" s="377">
        <v>1</v>
      </c>
      <c r="C27" s="378">
        <v>2</v>
      </c>
      <c r="D27" s="378">
        <v>28</v>
      </c>
      <c r="E27" s="378">
        <v>10</v>
      </c>
      <c r="F27" s="378">
        <v>0</v>
      </c>
      <c r="G27" s="378">
        <v>6</v>
      </c>
      <c r="H27" s="373">
        <f t="shared" si="8"/>
        <v>47</v>
      </c>
      <c r="I27" s="379">
        <v>0</v>
      </c>
      <c r="J27" s="380">
        <v>0</v>
      </c>
      <c r="K27" s="380">
        <v>2</v>
      </c>
      <c r="L27" s="380">
        <v>0</v>
      </c>
      <c r="M27" s="380">
        <v>0</v>
      </c>
      <c r="N27" s="380">
        <v>0</v>
      </c>
      <c r="O27" s="373">
        <f t="shared" si="9"/>
        <v>2</v>
      </c>
      <c r="P27" s="381">
        <f t="shared" si="1"/>
        <v>1</v>
      </c>
      <c r="Q27" s="380">
        <f t="shared" si="2"/>
        <v>2</v>
      </c>
      <c r="R27" s="380">
        <f t="shared" si="3"/>
        <v>30</v>
      </c>
      <c r="S27" s="380">
        <f t="shared" si="4"/>
        <v>10</v>
      </c>
      <c r="T27" s="380">
        <f t="shared" si="5"/>
        <v>0</v>
      </c>
      <c r="U27" s="380">
        <f t="shared" si="6"/>
        <v>6</v>
      </c>
      <c r="V27" s="382">
        <f t="shared" si="7"/>
        <v>49</v>
      </c>
    </row>
    <row r="28" spans="1:22" ht="14.25" customHeight="1">
      <c r="A28" s="28" t="s">
        <v>24</v>
      </c>
      <c r="B28" s="377">
        <v>1</v>
      </c>
      <c r="C28" s="378">
        <v>0</v>
      </c>
      <c r="D28" s="378">
        <v>2</v>
      </c>
      <c r="E28" s="378">
        <v>0</v>
      </c>
      <c r="F28" s="378">
        <v>0</v>
      </c>
      <c r="G28" s="378">
        <v>0</v>
      </c>
      <c r="H28" s="373">
        <f t="shared" si="8"/>
        <v>3</v>
      </c>
      <c r="I28" s="379">
        <v>1</v>
      </c>
      <c r="J28" s="380">
        <v>0</v>
      </c>
      <c r="K28" s="380">
        <v>0</v>
      </c>
      <c r="L28" s="380">
        <v>0</v>
      </c>
      <c r="M28" s="380">
        <v>0</v>
      </c>
      <c r="N28" s="380">
        <v>0</v>
      </c>
      <c r="O28" s="373">
        <f t="shared" si="9"/>
        <v>1</v>
      </c>
      <c r="P28" s="381">
        <f t="shared" si="1"/>
        <v>2</v>
      </c>
      <c r="Q28" s="380">
        <f t="shared" si="2"/>
        <v>0</v>
      </c>
      <c r="R28" s="380">
        <f t="shared" si="3"/>
        <v>2</v>
      </c>
      <c r="S28" s="380">
        <f t="shared" si="4"/>
        <v>0</v>
      </c>
      <c r="T28" s="380">
        <f t="shared" si="5"/>
        <v>0</v>
      </c>
      <c r="U28" s="380">
        <f t="shared" si="6"/>
        <v>0</v>
      </c>
      <c r="V28" s="382">
        <f t="shared" si="7"/>
        <v>4</v>
      </c>
    </row>
    <row r="29" spans="1:22" ht="14.25" customHeight="1">
      <c r="A29" s="28" t="s">
        <v>25</v>
      </c>
      <c r="B29" s="377">
        <v>2</v>
      </c>
      <c r="C29" s="378">
        <v>0</v>
      </c>
      <c r="D29" s="378">
        <v>0</v>
      </c>
      <c r="E29" s="378">
        <v>0</v>
      </c>
      <c r="F29" s="378">
        <v>0</v>
      </c>
      <c r="G29" s="378">
        <v>0</v>
      </c>
      <c r="H29" s="373">
        <f t="shared" si="8"/>
        <v>2</v>
      </c>
      <c r="I29" s="379">
        <v>2</v>
      </c>
      <c r="J29" s="380">
        <v>0</v>
      </c>
      <c r="K29" s="380">
        <v>0</v>
      </c>
      <c r="L29" s="380">
        <v>0</v>
      </c>
      <c r="M29" s="380">
        <v>0</v>
      </c>
      <c r="N29" s="380">
        <v>0</v>
      </c>
      <c r="O29" s="373">
        <f t="shared" si="9"/>
        <v>2</v>
      </c>
      <c r="P29" s="381">
        <f t="shared" si="1"/>
        <v>4</v>
      </c>
      <c r="Q29" s="380">
        <f t="shared" si="2"/>
        <v>0</v>
      </c>
      <c r="R29" s="380">
        <f t="shared" si="3"/>
        <v>0</v>
      </c>
      <c r="S29" s="380">
        <f t="shared" si="4"/>
        <v>0</v>
      </c>
      <c r="T29" s="380">
        <f t="shared" si="5"/>
        <v>0</v>
      </c>
      <c r="U29" s="380">
        <f t="shared" si="6"/>
        <v>0</v>
      </c>
      <c r="V29" s="382">
        <f t="shared" si="7"/>
        <v>4</v>
      </c>
    </row>
    <row r="30" spans="1:22" ht="14.25" customHeight="1">
      <c r="A30" s="28" t="s">
        <v>26</v>
      </c>
      <c r="B30" s="377">
        <v>11</v>
      </c>
      <c r="C30" s="378">
        <v>3</v>
      </c>
      <c r="D30" s="378">
        <v>36</v>
      </c>
      <c r="E30" s="378">
        <v>23</v>
      </c>
      <c r="F30" s="378">
        <v>0</v>
      </c>
      <c r="G30" s="378">
        <v>0</v>
      </c>
      <c r="H30" s="373">
        <f t="shared" si="8"/>
        <v>73</v>
      </c>
      <c r="I30" s="379">
        <v>1</v>
      </c>
      <c r="J30" s="380">
        <v>0</v>
      </c>
      <c r="K30" s="380">
        <v>1</v>
      </c>
      <c r="L30" s="380">
        <v>0</v>
      </c>
      <c r="M30" s="380">
        <v>0</v>
      </c>
      <c r="N30" s="380">
        <v>0</v>
      </c>
      <c r="O30" s="373">
        <f t="shared" si="9"/>
        <v>2</v>
      </c>
      <c r="P30" s="381">
        <f t="shared" si="1"/>
        <v>12</v>
      </c>
      <c r="Q30" s="380">
        <f t="shared" si="2"/>
        <v>3</v>
      </c>
      <c r="R30" s="380">
        <f t="shared" si="3"/>
        <v>37</v>
      </c>
      <c r="S30" s="380">
        <f t="shared" si="4"/>
        <v>23</v>
      </c>
      <c r="T30" s="380">
        <f t="shared" si="5"/>
        <v>0</v>
      </c>
      <c r="U30" s="380">
        <f t="shared" si="6"/>
        <v>0</v>
      </c>
      <c r="V30" s="382">
        <f t="shared" si="7"/>
        <v>75</v>
      </c>
    </row>
    <row r="31" spans="1:22" ht="14.25" customHeight="1">
      <c r="A31" s="28" t="s">
        <v>27</v>
      </c>
      <c r="B31" s="377">
        <v>10</v>
      </c>
      <c r="C31" s="378">
        <v>2</v>
      </c>
      <c r="D31" s="378">
        <v>30</v>
      </c>
      <c r="E31" s="378">
        <v>21</v>
      </c>
      <c r="F31" s="378">
        <v>0</v>
      </c>
      <c r="G31" s="378">
        <v>0</v>
      </c>
      <c r="H31" s="373">
        <f t="shared" si="8"/>
        <v>63</v>
      </c>
      <c r="I31" s="379">
        <v>2</v>
      </c>
      <c r="J31" s="380">
        <v>0</v>
      </c>
      <c r="K31" s="380">
        <v>0</v>
      </c>
      <c r="L31" s="380">
        <v>0</v>
      </c>
      <c r="M31" s="380">
        <v>0</v>
      </c>
      <c r="N31" s="380">
        <v>0</v>
      </c>
      <c r="O31" s="373">
        <f t="shared" si="9"/>
        <v>2</v>
      </c>
      <c r="P31" s="381">
        <f t="shared" si="1"/>
        <v>12</v>
      </c>
      <c r="Q31" s="380">
        <f t="shared" si="2"/>
        <v>2</v>
      </c>
      <c r="R31" s="380">
        <f t="shared" si="3"/>
        <v>30</v>
      </c>
      <c r="S31" s="380">
        <f t="shared" si="4"/>
        <v>21</v>
      </c>
      <c r="T31" s="380">
        <f t="shared" si="5"/>
        <v>0</v>
      </c>
      <c r="U31" s="380">
        <f t="shared" si="6"/>
        <v>0</v>
      </c>
      <c r="V31" s="382">
        <f t="shared" si="7"/>
        <v>65</v>
      </c>
    </row>
    <row r="32" spans="1:22" ht="14.25" customHeight="1">
      <c r="A32" s="28" t="s">
        <v>28</v>
      </c>
      <c r="B32" s="377">
        <v>4</v>
      </c>
      <c r="C32" s="378">
        <v>0</v>
      </c>
      <c r="D32" s="378">
        <v>0</v>
      </c>
      <c r="E32" s="378">
        <v>0</v>
      </c>
      <c r="F32" s="378">
        <v>0</v>
      </c>
      <c r="G32" s="378">
        <v>0</v>
      </c>
      <c r="H32" s="373">
        <f t="shared" si="8"/>
        <v>4</v>
      </c>
      <c r="I32" s="379">
        <v>1</v>
      </c>
      <c r="J32" s="380">
        <v>0</v>
      </c>
      <c r="K32" s="380">
        <v>0</v>
      </c>
      <c r="L32" s="380">
        <v>0</v>
      </c>
      <c r="M32" s="380">
        <v>0</v>
      </c>
      <c r="N32" s="380">
        <v>0</v>
      </c>
      <c r="O32" s="373">
        <f t="shared" si="9"/>
        <v>1</v>
      </c>
      <c r="P32" s="381">
        <f t="shared" si="1"/>
        <v>5</v>
      </c>
      <c r="Q32" s="380">
        <f t="shared" si="2"/>
        <v>0</v>
      </c>
      <c r="R32" s="380">
        <f t="shared" si="3"/>
        <v>0</v>
      </c>
      <c r="S32" s="380">
        <f t="shared" si="4"/>
        <v>0</v>
      </c>
      <c r="T32" s="380">
        <f t="shared" si="5"/>
        <v>0</v>
      </c>
      <c r="U32" s="380">
        <f t="shared" si="6"/>
        <v>0</v>
      </c>
      <c r="V32" s="382">
        <f t="shared" si="7"/>
        <v>5</v>
      </c>
    </row>
    <row r="33" spans="1:22" ht="14.25" customHeight="1">
      <c r="A33" s="28" t="s">
        <v>29</v>
      </c>
      <c r="B33" s="377">
        <v>3</v>
      </c>
      <c r="C33" s="378">
        <v>0</v>
      </c>
      <c r="D33" s="378">
        <v>9</v>
      </c>
      <c r="E33" s="378">
        <v>3</v>
      </c>
      <c r="F33" s="378">
        <v>0</v>
      </c>
      <c r="G33" s="378">
        <v>0</v>
      </c>
      <c r="H33" s="373">
        <f t="shared" si="8"/>
        <v>15</v>
      </c>
      <c r="I33" s="379">
        <v>1</v>
      </c>
      <c r="J33" s="380">
        <v>0</v>
      </c>
      <c r="K33" s="380">
        <v>0</v>
      </c>
      <c r="L33" s="380">
        <v>0</v>
      </c>
      <c r="M33" s="380">
        <v>0</v>
      </c>
      <c r="N33" s="380">
        <v>0</v>
      </c>
      <c r="O33" s="373">
        <f t="shared" si="9"/>
        <v>1</v>
      </c>
      <c r="P33" s="381">
        <f t="shared" si="1"/>
        <v>4</v>
      </c>
      <c r="Q33" s="380">
        <f t="shared" si="2"/>
        <v>0</v>
      </c>
      <c r="R33" s="380">
        <f t="shared" si="3"/>
        <v>9</v>
      </c>
      <c r="S33" s="380">
        <f t="shared" si="4"/>
        <v>3</v>
      </c>
      <c r="T33" s="380">
        <f t="shared" si="5"/>
        <v>0</v>
      </c>
      <c r="U33" s="380">
        <f t="shared" si="6"/>
        <v>0</v>
      </c>
      <c r="V33" s="382">
        <f t="shared" si="7"/>
        <v>16</v>
      </c>
    </row>
    <row r="34" spans="1:22" ht="14.25" customHeight="1">
      <c r="A34" s="28" t="s">
        <v>30</v>
      </c>
      <c r="B34" s="377">
        <v>7</v>
      </c>
      <c r="C34" s="378">
        <v>0</v>
      </c>
      <c r="D34" s="378">
        <v>154</v>
      </c>
      <c r="E34" s="378">
        <v>0</v>
      </c>
      <c r="F34" s="378">
        <v>0</v>
      </c>
      <c r="G34" s="378">
        <v>0</v>
      </c>
      <c r="H34" s="373">
        <f t="shared" si="8"/>
        <v>161</v>
      </c>
      <c r="I34" s="379">
        <v>2</v>
      </c>
      <c r="J34" s="380">
        <v>0</v>
      </c>
      <c r="K34" s="380">
        <v>0</v>
      </c>
      <c r="L34" s="380">
        <v>0</v>
      </c>
      <c r="M34" s="380">
        <v>0</v>
      </c>
      <c r="N34" s="380">
        <v>0</v>
      </c>
      <c r="O34" s="373">
        <f t="shared" si="9"/>
        <v>2</v>
      </c>
      <c r="P34" s="381">
        <f t="shared" si="1"/>
        <v>9</v>
      </c>
      <c r="Q34" s="380">
        <f t="shared" si="2"/>
        <v>0</v>
      </c>
      <c r="R34" s="380">
        <f t="shared" si="3"/>
        <v>154</v>
      </c>
      <c r="S34" s="380">
        <f t="shared" si="4"/>
        <v>0</v>
      </c>
      <c r="T34" s="380">
        <f t="shared" si="5"/>
        <v>0</v>
      </c>
      <c r="U34" s="380">
        <f t="shared" si="6"/>
        <v>0</v>
      </c>
      <c r="V34" s="382">
        <f t="shared" si="7"/>
        <v>163</v>
      </c>
    </row>
    <row r="35" spans="1:22" ht="14.25" customHeight="1">
      <c r="A35" s="28" t="s">
        <v>31</v>
      </c>
      <c r="B35" s="377">
        <v>3</v>
      </c>
      <c r="C35" s="378">
        <v>0</v>
      </c>
      <c r="D35" s="378">
        <v>48</v>
      </c>
      <c r="E35" s="378">
        <v>0</v>
      </c>
      <c r="F35" s="378">
        <v>0</v>
      </c>
      <c r="G35" s="378">
        <v>2</v>
      </c>
      <c r="H35" s="373">
        <f t="shared" si="8"/>
        <v>53</v>
      </c>
      <c r="I35" s="379">
        <v>1</v>
      </c>
      <c r="J35" s="380">
        <v>0</v>
      </c>
      <c r="K35" s="380">
        <v>0</v>
      </c>
      <c r="L35" s="380">
        <v>0</v>
      </c>
      <c r="M35" s="380">
        <v>0</v>
      </c>
      <c r="N35" s="380">
        <v>0</v>
      </c>
      <c r="O35" s="373">
        <f t="shared" si="9"/>
        <v>1</v>
      </c>
      <c r="P35" s="381">
        <f t="shared" si="1"/>
        <v>4</v>
      </c>
      <c r="Q35" s="380">
        <f t="shared" si="2"/>
        <v>0</v>
      </c>
      <c r="R35" s="380">
        <f t="shared" si="3"/>
        <v>48</v>
      </c>
      <c r="S35" s="380">
        <f t="shared" si="4"/>
        <v>0</v>
      </c>
      <c r="T35" s="380">
        <f t="shared" si="5"/>
        <v>0</v>
      </c>
      <c r="U35" s="380">
        <f t="shared" si="6"/>
        <v>2</v>
      </c>
      <c r="V35" s="382">
        <f t="shared" si="7"/>
        <v>54</v>
      </c>
    </row>
    <row r="36" spans="1:22" ht="14.25" customHeight="1">
      <c r="A36" s="28" t="s">
        <v>32</v>
      </c>
      <c r="B36" s="377">
        <v>4</v>
      </c>
      <c r="C36" s="378">
        <v>0</v>
      </c>
      <c r="D36" s="378">
        <v>1</v>
      </c>
      <c r="E36" s="378">
        <v>0</v>
      </c>
      <c r="F36" s="378">
        <v>0</v>
      </c>
      <c r="G36" s="378">
        <v>0</v>
      </c>
      <c r="H36" s="373">
        <f t="shared" si="8"/>
        <v>5</v>
      </c>
      <c r="I36" s="379">
        <v>5</v>
      </c>
      <c r="J36" s="380">
        <v>0</v>
      </c>
      <c r="K36" s="380">
        <v>0</v>
      </c>
      <c r="L36" s="380">
        <v>0</v>
      </c>
      <c r="M36" s="380">
        <v>0</v>
      </c>
      <c r="N36" s="380">
        <v>0</v>
      </c>
      <c r="O36" s="373">
        <f t="shared" si="9"/>
        <v>5</v>
      </c>
      <c r="P36" s="381">
        <f t="shared" si="1"/>
        <v>9</v>
      </c>
      <c r="Q36" s="380">
        <f t="shared" si="2"/>
        <v>0</v>
      </c>
      <c r="R36" s="380">
        <f t="shared" si="3"/>
        <v>1</v>
      </c>
      <c r="S36" s="380">
        <f t="shared" si="4"/>
        <v>0</v>
      </c>
      <c r="T36" s="380">
        <f t="shared" si="5"/>
        <v>0</v>
      </c>
      <c r="U36" s="380">
        <f t="shared" si="6"/>
        <v>0</v>
      </c>
      <c r="V36" s="382">
        <f t="shared" si="7"/>
        <v>10</v>
      </c>
    </row>
    <row r="37" spans="1:22" ht="14.25" customHeight="1">
      <c r="A37" s="28" t="s">
        <v>33</v>
      </c>
      <c r="B37" s="377">
        <v>10</v>
      </c>
      <c r="C37" s="378">
        <v>0</v>
      </c>
      <c r="D37" s="378">
        <v>31</v>
      </c>
      <c r="E37" s="378">
        <v>0</v>
      </c>
      <c r="F37" s="378">
        <v>0</v>
      </c>
      <c r="G37" s="378">
        <v>0</v>
      </c>
      <c r="H37" s="373">
        <f t="shared" si="8"/>
        <v>41</v>
      </c>
      <c r="I37" s="379">
        <v>4</v>
      </c>
      <c r="J37" s="380">
        <v>0</v>
      </c>
      <c r="K37" s="380">
        <v>0</v>
      </c>
      <c r="L37" s="380">
        <v>0</v>
      </c>
      <c r="M37" s="380">
        <v>0</v>
      </c>
      <c r="N37" s="380">
        <v>0</v>
      </c>
      <c r="O37" s="373">
        <f t="shared" si="9"/>
        <v>4</v>
      </c>
      <c r="P37" s="381">
        <f t="shared" si="1"/>
        <v>14</v>
      </c>
      <c r="Q37" s="380">
        <f t="shared" si="2"/>
        <v>0</v>
      </c>
      <c r="R37" s="380">
        <f t="shared" si="3"/>
        <v>31</v>
      </c>
      <c r="S37" s="380">
        <f t="shared" si="4"/>
        <v>0</v>
      </c>
      <c r="T37" s="380">
        <f t="shared" si="5"/>
        <v>0</v>
      </c>
      <c r="U37" s="380">
        <f t="shared" si="6"/>
        <v>0</v>
      </c>
      <c r="V37" s="382">
        <f t="shared" si="7"/>
        <v>45</v>
      </c>
    </row>
    <row r="38" spans="1:22" ht="14.25" customHeight="1">
      <c r="A38" s="28" t="s">
        <v>34</v>
      </c>
      <c r="B38" s="377">
        <v>2</v>
      </c>
      <c r="C38" s="378">
        <v>0</v>
      </c>
      <c r="D38" s="378">
        <v>7</v>
      </c>
      <c r="E38" s="378">
        <v>0</v>
      </c>
      <c r="F38" s="378">
        <v>0</v>
      </c>
      <c r="G38" s="378">
        <v>0</v>
      </c>
      <c r="H38" s="373">
        <f t="shared" si="8"/>
        <v>9</v>
      </c>
      <c r="I38" s="379">
        <v>1</v>
      </c>
      <c r="J38" s="380">
        <v>0</v>
      </c>
      <c r="K38" s="380">
        <v>0</v>
      </c>
      <c r="L38" s="380">
        <v>0</v>
      </c>
      <c r="M38" s="380">
        <v>0</v>
      </c>
      <c r="N38" s="380">
        <v>0</v>
      </c>
      <c r="O38" s="373">
        <f t="shared" si="9"/>
        <v>1</v>
      </c>
      <c r="P38" s="381">
        <f t="shared" si="1"/>
        <v>3</v>
      </c>
      <c r="Q38" s="380">
        <f t="shared" si="2"/>
        <v>0</v>
      </c>
      <c r="R38" s="380">
        <f t="shared" si="3"/>
        <v>7</v>
      </c>
      <c r="S38" s="380">
        <f t="shared" si="4"/>
        <v>0</v>
      </c>
      <c r="T38" s="380">
        <f t="shared" si="5"/>
        <v>0</v>
      </c>
      <c r="U38" s="380">
        <f t="shared" si="6"/>
        <v>0</v>
      </c>
      <c r="V38" s="382">
        <f t="shared" si="7"/>
        <v>10</v>
      </c>
    </row>
    <row r="39" spans="1:22" ht="14.25" customHeight="1" thickBot="1">
      <c r="A39" s="29" t="s">
        <v>35</v>
      </c>
      <c r="B39" s="383">
        <v>2</v>
      </c>
      <c r="C39" s="384">
        <v>40</v>
      </c>
      <c r="D39" s="384">
        <v>0</v>
      </c>
      <c r="E39" s="384">
        <v>0</v>
      </c>
      <c r="F39" s="384">
        <v>0</v>
      </c>
      <c r="G39" s="384">
        <v>0</v>
      </c>
      <c r="H39" s="385">
        <f>SUM(B39:G39)</f>
        <v>42</v>
      </c>
      <c r="I39" s="386">
        <v>0</v>
      </c>
      <c r="J39" s="387">
        <v>0</v>
      </c>
      <c r="K39" s="387">
        <v>0</v>
      </c>
      <c r="L39" s="387">
        <v>0</v>
      </c>
      <c r="M39" s="387">
        <v>0</v>
      </c>
      <c r="N39" s="387">
        <v>0</v>
      </c>
      <c r="O39" s="373">
        <f t="shared" si="9"/>
        <v>0</v>
      </c>
      <c r="P39" s="388">
        <f t="shared" si="1"/>
        <v>2</v>
      </c>
      <c r="Q39" s="387">
        <f t="shared" si="2"/>
        <v>40</v>
      </c>
      <c r="R39" s="389">
        <f t="shared" si="3"/>
        <v>0</v>
      </c>
      <c r="S39" s="387">
        <f t="shared" si="4"/>
        <v>0</v>
      </c>
      <c r="T39" s="389">
        <f t="shared" si="5"/>
        <v>0</v>
      </c>
      <c r="U39" s="387">
        <f t="shared" si="6"/>
        <v>0</v>
      </c>
      <c r="V39" s="390">
        <f t="shared" si="7"/>
        <v>42</v>
      </c>
    </row>
    <row r="40" spans="1:22" ht="15" customHeight="1" thickBot="1">
      <c r="A40" s="30" t="s">
        <v>36</v>
      </c>
      <c r="B40" s="391">
        <f t="shared" ref="B40:G40" si="10">SUM(B7:B39)</f>
        <v>730</v>
      </c>
      <c r="C40" s="392">
        <f t="shared" si="10"/>
        <v>223</v>
      </c>
      <c r="D40" s="392">
        <f t="shared" si="10"/>
        <v>2432</v>
      </c>
      <c r="E40" s="392">
        <f t="shared" si="10"/>
        <v>138</v>
      </c>
      <c r="F40" s="392">
        <f t="shared" si="10"/>
        <v>7</v>
      </c>
      <c r="G40" s="392">
        <f t="shared" si="10"/>
        <v>36</v>
      </c>
      <c r="H40" s="393">
        <f>SUM(H7:H39)</f>
        <v>3566</v>
      </c>
      <c r="I40" s="394">
        <f t="shared" ref="I40:O40" si="11">SUM(I7:I39)</f>
        <v>74</v>
      </c>
      <c r="J40" s="392">
        <f t="shared" si="11"/>
        <v>21</v>
      </c>
      <c r="K40" s="392">
        <f t="shared" si="11"/>
        <v>79</v>
      </c>
      <c r="L40" s="392">
        <f t="shared" si="11"/>
        <v>9</v>
      </c>
      <c r="M40" s="392">
        <f t="shared" si="11"/>
        <v>0</v>
      </c>
      <c r="N40" s="392">
        <f t="shared" si="11"/>
        <v>0</v>
      </c>
      <c r="O40" s="395">
        <f t="shared" si="11"/>
        <v>183</v>
      </c>
      <c r="P40" s="394">
        <f t="shared" ref="P40:V40" si="12">SUM(P7:P39)</f>
        <v>804</v>
      </c>
      <c r="Q40" s="396">
        <f t="shared" si="12"/>
        <v>244</v>
      </c>
      <c r="R40" s="396">
        <f t="shared" si="12"/>
        <v>2511</v>
      </c>
      <c r="S40" s="392">
        <f t="shared" si="12"/>
        <v>147</v>
      </c>
      <c r="T40" s="397">
        <f t="shared" si="12"/>
        <v>7</v>
      </c>
      <c r="U40" s="396">
        <f t="shared" si="12"/>
        <v>36</v>
      </c>
      <c r="V40" s="398">
        <f t="shared" si="12"/>
        <v>3749</v>
      </c>
    </row>
    <row r="41" spans="1:22" ht="14.25" customHeight="1">
      <c r="A41" s="27" t="s">
        <v>37</v>
      </c>
      <c r="B41" s="399">
        <v>3</v>
      </c>
      <c r="C41" s="400">
        <v>0</v>
      </c>
      <c r="D41" s="400">
        <v>0</v>
      </c>
      <c r="E41" s="400">
        <v>0</v>
      </c>
      <c r="F41" s="400">
        <v>0</v>
      </c>
      <c r="G41" s="401">
        <v>0</v>
      </c>
      <c r="H41" s="369">
        <f>SUM(B41:G41)</f>
        <v>3</v>
      </c>
      <c r="I41" s="370">
        <v>1</v>
      </c>
      <c r="J41" s="371">
        <v>0</v>
      </c>
      <c r="K41" s="371">
        <v>0</v>
      </c>
      <c r="L41" s="371">
        <v>0</v>
      </c>
      <c r="M41" s="371">
        <v>0</v>
      </c>
      <c r="N41" s="371">
        <v>0</v>
      </c>
      <c r="O41" s="369">
        <f>SUM(I41:N41)</f>
        <v>1</v>
      </c>
      <c r="P41" s="374">
        <f t="shared" ref="P41:V41" si="13">B41+I41</f>
        <v>4</v>
      </c>
      <c r="Q41" s="375">
        <f t="shared" si="13"/>
        <v>0</v>
      </c>
      <c r="R41" s="375">
        <f t="shared" si="13"/>
        <v>0</v>
      </c>
      <c r="S41" s="375">
        <f t="shared" si="13"/>
        <v>0</v>
      </c>
      <c r="T41" s="375">
        <f t="shared" si="13"/>
        <v>0</v>
      </c>
      <c r="U41" s="375">
        <f t="shared" si="13"/>
        <v>0</v>
      </c>
      <c r="V41" s="390">
        <f t="shared" si="13"/>
        <v>4</v>
      </c>
    </row>
    <row r="42" spans="1:22" ht="14.25" customHeight="1">
      <c r="A42" s="28" t="s">
        <v>38</v>
      </c>
      <c r="B42" s="402">
        <v>4</v>
      </c>
      <c r="C42" s="403">
        <v>0</v>
      </c>
      <c r="D42" s="403">
        <v>14</v>
      </c>
      <c r="E42" s="403">
        <v>0</v>
      </c>
      <c r="F42" s="403">
        <v>0</v>
      </c>
      <c r="G42" s="404">
        <v>0</v>
      </c>
      <c r="H42" s="373">
        <f t="shared" ref="H42:H50" si="14">SUM(B42:G42)</f>
        <v>18</v>
      </c>
      <c r="I42" s="379">
        <v>1</v>
      </c>
      <c r="J42" s="380">
        <v>0</v>
      </c>
      <c r="K42" s="380">
        <v>2</v>
      </c>
      <c r="L42" s="380">
        <v>0</v>
      </c>
      <c r="M42" s="380">
        <v>0</v>
      </c>
      <c r="N42" s="380">
        <v>0</v>
      </c>
      <c r="O42" s="373">
        <f t="shared" ref="O42:O50" si="15">SUM(I42:N42)</f>
        <v>3</v>
      </c>
      <c r="P42" s="381">
        <f t="shared" ref="P42:P50" si="16">B42+I42</f>
        <v>5</v>
      </c>
      <c r="Q42" s="380">
        <f t="shared" ref="Q42:Q50" si="17">C42+J42</f>
        <v>0</v>
      </c>
      <c r="R42" s="380">
        <f t="shared" ref="R42:R50" si="18">D42+K42</f>
        <v>16</v>
      </c>
      <c r="S42" s="380">
        <f t="shared" ref="S42:S50" si="19">E42+L42</f>
        <v>0</v>
      </c>
      <c r="T42" s="380">
        <f t="shared" ref="T42:T50" si="20">F42+M42</f>
        <v>0</v>
      </c>
      <c r="U42" s="380">
        <f t="shared" ref="U42:U50" si="21">G42+N42</f>
        <v>0</v>
      </c>
      <c r="V42" s="382">
        <f t="shared" ref="V42:V50" si="22">H42+O42</f>
        <v>21</v>
      </c>
    </row>
    <row r="43" spans="1:22" ht="14.25" customHeight="1">
      <c r="A43" s="28" t="s">
        <v>39</v>
      </c>
      <c r="B43" s="402">
        <v>2</v>
      </c>
      <c r="C43" s="403">
        <v>0</v>
      </c>
      <c r="D43" s="403">
        <v>2</v>
      </c>
      <c r="E43" s="403">
        <v>0</v>
      </c>
      <c r="F43" s="403">
        <v>0</v>
      </c>
      <c r="G43" s="404">
        <v>0</v>
      </c>
      <c r="H43" s="373">
        <f t="shared" si="14"/>
        <v>4</v>
      </c>
      <c r="I43" s="379">
        <v>2</v>
      </c>
      <c r="J43" s="380">
        <v>0</v>
      </c>
      <c r="K43" s="380">
        <v>0</v>
      </c>
      <c r="L43" s="380">
        <v>0</v>
      </c>
      <c r="M43" s="380">
        <v>0</v>
      </c>
      <c r="N43" s="380">
        <v>0</v>
      </c>
      <c r="O43" s="373">
        <f t="shared" si="15"/>
        <v>2</v>
      </c>
      <c r="P43" s="381">
        <f t="shared" si="16"/>
        <v>4</v>
      </c>
      <c r="Q43" s="380">
        <f t="shared" si="17"/>
        <v>0</v>
      </c>
      <c r="R43" s="380">
        <f t="shared" si="18"/>
        <v>2</v>
      </c>
      <c r="S43" s="380">
        <f t="shared" si="19"/>
        <v>0</v>
      </c>
      <c r="T43" s="380">
        <f t="shared" si="20"/>
        <v>0</v>
      </c>
      <c r="U43" s="380">
        <f t="shared" si="21"/>
        <v>0</v>
      </c>
      <c r="V43" s="382">
        <f t="shared" si="22"/>
        <v>6</v>
      </c>
    </row>
    <row r="44" spans="1:22" ht="14.25" customHeight="1">
      <c r="A44" s="28" t="s">
        <v>40</v>
      </c>
      <c r="B44" s="402">
        <v>2</v>
      </c>
      <c r="C44" s="403">
        <v>0</v>
      </c>
      <c r="D44" s="403">
        <v>0</v>
      </c>
      <c r="E44" s="403">
        <v>0</v>
      </c>
      <c r="F44" s="403">
        <v>0</v>
      </c>
      <c r="G44" s="404">
        <v>0</v>
      </c>
      <c r="H44" s="373">
        <f t="shared" si="14"/>
        <v>2</v>
      </c>
      <c r="I44" s="379">
        <v>1</v>
      </c>
      <c r="J44" s="380">
        <v>0</v>
      </c>
      <c r="K44" s="380">
        <v>0</v>
      </c>
      <c r="L44" s="380">
        <v>0</v>
      </c>
      <c r="M44" s="380">
        <v>0</v>
      </c>
      <c r="N44" s="380">
        <v>0</v>
      </c>
      <c r="O44" s="373">
        <f>SUM(I44:N44)</f>
        <v>1</v>
      </c>
      <c r="P44" s="381">
        <f t="shared" si="16"/>
        <v>3</v>
      </c>
      <c r="Q44" s="380">
        <f t="shared" si="17"/>
        <v>0</v>
      </c>
      <c r="R44" s="380">
        <f t="shared" si="18"/>
        <v>0</v>
      </c>
      <c r="S44" s="380">
        <f t="shared" si="19"/>
        <v>0</v>
      </c>
      <c r="T44" s="380">
        <f t="shared" si="20"/>
        <v>0</v>
      </c>
      <c r="U44" s="380">
        <f t="shared" si="21"/>
        <v>0</v>
      </c>
      <c r="V44" s="382">
        <f t="shared" si="22"/>
        <v>3</v>
      </c>
    </row>
    <row r="45" spans="1:22" ht="14.25" customHeight="1">
      <c r="A45" s="28" t="s">
        <v>41</v>
      </c>
      <c r="B45" s="402">
        <v>17</v>
      </c>
      <c r="C45" s="403">
        <v>4</v>
      </c>
      <c r="D45" s="403">
        <v>2</v>
      </c>
      <c r="E45" s="403">
        <v>10</v>
      </c>
      <c r="F45" s="403">
        <v>0</v>
      </c>
      <c r="G45" s="404">
        <v>1</v>
      </c>
      <c r="H45" s="373">
        <f t="shared" si="14"/>
        <v>34</v>
      </c>
      <c r="I45" s="379">
        <v>1</v>
      </c>
      <c r="J45" s="380">
        <v>0</v>
      </c>
      <c r="K45" s="380">
        <v>0</v>
      </c>
      <c r="L45" s="380">
        <v>0</v>
      </c>
      <c r="M45" s="380">
        <v>0</v>
      </c>
      <c r="N45" s="380">
        <v>0</v>
      </c>
      <c r="O45" s="373">
        <f t="shared" si="15"/>
        <v>1</v>
      </c>
      <c r="P45" s="381">
        <f t="shared" si="16"/>
        <v>18</v>
      </c>
      <c r="Q45" s="380">
        <f t="shared" si="17"/>
        <v>4</v>
      </c>
      <c r="R45" s="380">
        <f t="shared" si="18"/>
        <v>2</v>
      </c>
      <c r="S45" s="380">
        <f t="shared" si="19"/>
        <v>10</v>
      </c>
      <c r="T45" s="380">
        <f t="shared" si="20"/>
        <v>0</v>
      </c>
      <c r="U45" s="380">
        <f t="shared" si="21"/>
        <v>1</v>
      </c>
      <c r="V45" s="382">
        <f t="shared" si="22"/>
        <v>35</v>
      </c>
    </row>
    <row r="46" spans="1:22" ht="14.25" customHeight="1">
      <c r="A46" s="28" t="s">
        <v>42</v>
      </c>
      <c r="B46" s="402">
        <v>3</v>
      </c>
      <c r="C46" s="403">
        <v>0</v>
      </c>
      <c r="D46" s="403">
        <v>2</v>
      </c>
      <c r="E46" s="403">
        <v>0</v>
      </c>
      <c r="F46" s="403">
        <v>0</v>
      </c>
      <c r="G46" s="404">
        <v>0</v>
      </c>
      <c r="H46" s="373">
        <f t="shared" si="14"/>
        <v>5</v>
      </c>
      <c r="I46" s="379">
        <v>0</v>
      </c>
      <c r="J46" s="380">
        <v>0</v>
      </c>
      <c r="K46" s="380">
        <v>0</v>
      </c>
      <c r="L46" s="380">
        <v>0</v>
      </c>
      <c r="M46" s="380">
        <v>0</v>
      </c>
      <c r="N46" s="380">
        <v>0</v>
      </c>
      <c r="O46" s="373">
        <f t="shared" si="15"/>
        <v>0</v>
      </c>
      <c r="P46" s="381">
        <f t="shared" si="16"/>
        <v>3</v>
      </c>
      <c r="Q46" s="380">
        <f t="shared" si="17"/>
        <v>0</v>
      </c>
      <c r="R46" s="380">
        <f t="shared" si="18"/>
        <v>2</v>
      </c>
      <c r="S46" s="380">
        <f t="shared" si="19"/>
        <v>0</v>
      </c>
      <c r="T46" s="380">
        <f t="shared" si="20"/>
        <v>0</v>
      </c>
      <c r="U46" s="380">
        <f t="shared" si="21"/>
        <v>0</v>
      </c>
      <c r="V46" s="382">
        <f t="shared" si="22"/>
        <v>5</v>
      </c>
    </row>
    <row r="47" spans="1:22" ht="14.25" customHeight="1">
      <c r="A47" s="28" t="s">
        <v>43</v>
      </c>
      <c r="B47" s="402">
        <v>2</v>
      </c>
      <c r="C47" s="403">
        <v>0</v>
      </c>
      <c r="D47" s="403">
        <v>0</v>
      </c>
      <c r="E47" s="403">
        <v>7</v>
      </c>
      <c r="F47" s="403">
        <v>0</v>
      </c>
      <c r="G47" s="404">
        <v>0</v>
      </c>
      <c r="H47" s="373">
        <f t="shared" si="14"/>
        <v>9</v>
      </c>
      <c r="I47" s="379">
        <v>0</v>
      </c>
      <c r="J47" s="380">
        <v>0</v>
      </c>
      <c r="K47" s="380">
        <v>0</v>
      </c>
      <c r="L47" s="380">
        <v>2</v>
      </c>
      <c r="M47" s="380">
        <v>1</v>
      </c>
      <c r="N47" s="380">
        <v>0</v>
      </c>
      <c r="O47" s="373">
        <f t="shared" si="15"/>
        <v>3</v>
      </c>
      <c r="P47" s="381">
        <f t="shared" si="16"/>
        <v>2</v>
      </c>
      <c r="Q47" s="380">
        <f t="shared" si="17"/>
        <v>0</v>
      </c>
      <c r="R47" s="380">
        <f t="shared" si="18"/>
        <v>0</v>
      </c>
      <c r="S47" s="380">
        <f t="shared" si="19"/>
        <v>9</v>
      </c>
      <c r="T47" s="380">
        <f t="shared" si="20"/>
        <v>1</v>
      </c>
      <c r="U47" s="380">
        <f t="shared" si="21"/>
        <v>0</v>
      </c>
      <c r="V47" s="382">
        <f t="shared" si="22"/>
        <v>12</v>
      </c>
    </row>
    <row r="48" spans="1:22" ht="14.25" customHeight="1">
      <c r="A48" s="28" t="s">
        <v>44</v>
      </c>
      <c r="B48" s="402">
        <v>1</v>
      </c>
      <c r="C48" s="403">
        <v>0</v>
      </c>
      <c r="D48" s="403">
        <v>0</v>
      </c>
      <c r="E48" s="403">
        <v>0</v>
      </c>
      <c r="F48" s="403">
        <v>0</v>
      </c>
      <c r="G48" s="404">
        <v>0</v>
      </c>
      <c r="H48" s="373">
        <f t="shared" si="14"/>
        <v>1</v>
      </c>
      <c r="I48" s="379">
        <v>1</v>
      </c>
      <c r="J48" s="380">
        <v>0</v>
      </c>
      <c r="K48" s="380">
        <v>0</v>
      </c>
      <c r="L48" s="380">
        <v>0</v>
      </c>
      <c r="M48" s="380">
        <v>0</v>
      </c>
      <c r="N48" s="380">
        <v>0</v>
      </c>
      <c r="O48" s="373">
        <f t="shared" si="15"/>
        <v>1</v>
      </c>
      <c r="P48" s="381">
        <f t="shared" si="16"/>
        <v>2</v>
      </c>
      <c r="Q48" s="380">
        <f t="shared" si="17"/>
        <v>0</v>
      </c>
      <c r="R48" s="380">
        <f t="shared" si="18"/>
        <v>0</v>
      </c>
      <c r="S48" s="380">
        <f t="shared" si="19"/>
        <v>0</v>
      </c>
      <c r="T48" s="380">
        <f t="shared" si="20"/>
        <v>0</v>
      </c>
      <c r="U48" s="380">
        <f t="shared" si="21"/>
        <v>0</v>
      </c>
      <c r="V48" s="382">
        <f t="shared" si="22"/>
        <v>2</v>
      </c>
    </row>
    <row r="49" spans="1:22" ht="14.25" customHeight="1">
      <c r="A49" s="28" t="s">
        <v>45</v>
      </c>
      <c r="B49" s="402">
        <v>1</v>
      </c>
      <c r="C49" s="403">
        <v>0</v>
      </c>
      <c r="D49" s="403">
        <v>0</v>
      </c>
      <c r="E49" s="403">
        <v>0</v>
      </c>
      <c r="F49" s="403">
        <v>0</v>
      </c>
      <c r="G49" s="404">
        <v>0</v>
      </c>
      <c r="H49" s="373">
        <f t="shared" si="14"/>
        <v>1</v>
      </c>
      <c r="I49" s="379">
        <v>1</v>
      </c>
      <c r="J49" s="380">
        <v>0</v>
      </c>
      <c r="K49" s="380">
        <v>0</v>
      </c>
      <c r="L49" s="380">
        <v>0</v>
      </c>
      <c r="M49" s="380">
        <v>0</v>
      </c>
      <c r="N49" s="380">
        <v>0</v>
      </c>
      <c r="O49" s="373">
        <f t="shared" si="15"/>
        <v>1</v>
      </c>
      <c r="P49" s="381">
        <f t="shared" si="16"/>
        <v>2</v>
      </c>
      <c r="Q49" s="380">
        <f t="shared" si="17"/>
        <v>0</v>
      </c>
      <c r="R49" s="380">
        <f t="shared" si="18"/>
        <v>0</v>
      </c>
      <c r="S49" s="380">
        <f t="shared" si="19"/>
        <v>0</v>
      </c>
      <c r="T49" s="380">
        <f t="shared" si="20"/>
        <v>0</v>
      </c>
      <c r="U49" s="380">
        <f t="shared" si="21"/>
        <v>0</v>
      </c>
      <c r="V49" s="382">
        <f t="shared" si="22"/>
        <v>2</v>
      </c>
    </row>
    <row r="50" spans="1:22" ht="14.25" customHeight="1" thickBot="1">
      <c r="A50" s="28" t="s">
        <v>46</v>
      </c>
      <c r="B50" s="405">
        <v>1</v>
      </c>
      <c r="C50" s="406">
        <v>0</v>
      </c>
      <c r="D50" s="406">
        <v>0</v>
      </c>
      <c r="E50" s="406">
        <v>0</v>
      </c>
      <c r="F50" s="406">
        <v>0</v>
      </c>
      <c r="G50" s="407">
        <v>0</v>
      </c>
      <c r="H50" s="373">
        <f t="shared" si="14"/>
        <v>1</v>
      </c>
      <c r="I50" s="379">
        <v>1</v>
      </c>
      <c r="J50" s="380">
        <v>0</v>
      </c>
      <c r="K50" s="380">
        <v>0</v>
      </c>
      <c r="L50" s="380">
        <v>0</v>
      </c>
      <c r="M50" s="380">
        <v>0</v>
      </c>
      <c r="N50" s="380">
        <v>0</v>
      </c>
      <c r="O50" s="373">
        <f t="shared" si="15"/>
        <v>1</v>
      </c>
      <c r="P50" s="389">
        <f t="shared" si="16"/>
        <v>2</v>
      </c>
      <c r="Q50" s="408">
        <f t="shared" si="17"/>
        <v>0</v>
      </c>
      <c r="R50" s="387">
        <f t="shared" si="18"/>
        <v>0</v>
      </c>
      <c r="S50" s="389">
        <f t="shared" si="19"/>
        <v>0</v>
      </c>
      <c r="T50" s="387">
        <f t="shared" si="20"/>
        <v>0</v>
      </c>
      <c r="U50" s="387">
        <f t="shared" si="21"/>
        <v>0</v>
      </c>
      <c r="V50" s="390">
        <f t="shared" si="22"/>
        <v>2</v>
      </c>
    </row>
    <row r="51" spans="1:22" ht="15" customHeight="1" thickBot="1">
      <c r="A51" s="30" t="s">
        <v>47</v>
      </c>
      <c r="B51" s="391">
        <f t="shared" ref="B51:O51" si="23">SUM(B41:B50)</f>
        <v>36</v>
      </c>
      <c r="C51" s="392">
        <f t="shared" si="23"/>
        <v>4</v>
      </c>
      <c r="D51" s="392">
        <f t="shared" si="23"/>
        <v>20</v>
      </c>
      <c r="E51" s="392">
        <f t="shared" si="23"/>
        <v>17</v>
      </c>
      <c r="F51" s="392">
        <f t="shared" si="23"/>
        <v>0</v>
      </c>
      <c r="G51" s="392">
        <f t="shared" si="23"/>
        <v>1</v>
      </c>
      <c r="H51" s="393">
        <f t="shared" si="23"/>
        <v>78</v>
      </c>
      <c r="I51" s="394">
        <f t="shared" si="23"/>
        <v>9</v>
      </c>
      <c r="J51" s="392">
        <f t="shared" si="23"/>
        <v>0</v>
      </c>
      <c r="K51" s="392">
        <f t="shared" si="23"/>
        <v>2</v>
      </c>
      <c r="L51" s="392">
        <f t="shared" si="23"/>
        <v>2</v>
      </c>
      <c r="M51" s="392">
        <f t="shared" si="23"/>
        <v>1</v>
      </c>
      <c r="N51" s="392">
        <f t="shared" si="23"/>
        <v>0</v>
      </c>
      <c r="O51" s="409">
        <f t="shared" si="23"/>
        <v>14</v>
      </c>
      <c r="P51" s="395">
        <f>SUM(P41:P50)</f>
        <v>45</v>
      </c>
      <c r="Q51" s="395">
        <f t="shared" ref="Q51:V51" si="24">SUM(Q41:Q50)</f>
        <v>4</v>
      </c>
      <c r="R51" s="395">
        <f t="shared" si="24"/>
        <v>22</v>
      </c>
      <c r="S51" s="395">
        <f t="shared" si="24"/>
        <v>19</v>
      </c>
      <c r="T51" s="395">
        <f t="shared" si="24"/>
        <v>1</v>
      </c>
      <c r="U51" s="395">
        <f t="shared" si="24"/>
        <v>1</v>
      </c>
      <c r="V51" s="398">
        <f t="shared" si="24"/>
        <v>92</v>
      </c>
    </row>
    <row r="52" spans="1:22" ht="15" customHeight="1" thickBot="1">
      <c r="A52" s="30" t="s">
        <v>48</v>
      </c>
      <c r="B52" s="391">
        <f t="shared" ref="B52:H52" si="25">SUM(B51,B40)</f>
        <v>766</v>
      </c>
      <c r="C52" s="392">
        <f t="shared" si="25"/>
        <v>227</v>
      </c>
      <c r="D52" s="392">
        <f t="shared" si="25"/>
        <v>2452</v>
      </c>
      <c r="E52" s="392">
        <f t="shared" si="25"/>
        <v>155</v>
      </c>
      <c r="F52" s="392">
        <f t="shared" si="25"/>
        <v>7</v>
      </c>
      <c r="G52" s="392">
        <f t="shared" si="25"/>
        <v>37</v>
      </c>
      <c r="H52" s="393">
        <f t="shared" si="25"/>
        <v>3644</v>
      </c>
      <c r="I52" s="394">
        <f>SUM(I51,I40)</f>
        <v>83</v>
      </c>
      <c r="J52" s="392">
        <f t="shared" ref="J52:O52" si="26">SUM(J51,J40)</f>
        <v>21</v>
      </c>
      <c r="K52" s="392">
        <f t="shared" si="26"/>
        <v>81</v>
      </c>
      <c r="L52" s="392">
        <f t="shared" si="26"/>
        <v>11</v>
      </c>
      <c r="M52" s="392">
        <f t="shared" si="26"/>
        <v>1</v>
      </c>
      <c r="N52" s="392">
        <f t="shared" si="26"/>
        <v>0</v>
      </c>
      <c r="O52" s="393">
        <f t="shared" si="26"/>
        <v>197</v>
      </c>
      <c r="P52" s="395">
        <f t="shared" ref="P52:V52" si="27">P40+P51</f>
        <v>849</v>
      </c>
      <c r="Q52" s="395">
        <f t="shared" si="27"/>
        <v>248</v>
      </c>
      <c r="R52" s="395">
        <f t="shared" si="27"/>
        <v>2533</v>
      </c>
      <c r="S52" s="395">
        <f t="shared" si="27"/>
        <v>166</v>
      </c>
      <c r="T52" s="395">
        <f t="shared" si="27"/>
        <v>8</v>
      </c>
      <c r="U52" s="395">
        <f t="shared" si="27"/>
        <v>37</v>
      </c>
      <c r="V52" s="398">
        <f t="shared" si="27"/>
        <v>3841</v>
      </c>
    </row>
    <row r="53" spans="1:22" ht="24.75" customHeight="1">
      <c r="A53" s="96" t="s">
        <v>138</v>
      </c>
      <c r="B53" s="367">
        <v>16</v>
      </c>
      <c r="C53" s="368">
        <v>51</v>
      </c>
      <c r="D53" s="368">
        <v>0</v>
      </c>
      <c r="E53" s="368">
        <v>3</v>
      </c>
      <c r="F53" s="368">
        <v>0</v>
      </c>
      <c r="G53" s="368">
        <v>0</v>
      </c>
      <c r="H53" s="369">
        <f>SUM(B53:G53)</f>
        <v>70</v>
      </c>
      <c r="I53" s="370">
        <v>0</v>
      </c>
      <c r="J53" s="371">
        <v>0</v>
      </c>
      <c r="K53" s="371">
        <v>0</v>
      </c>
      <c r="L53" s="371">
        <v>0</v>
      </c>
      <c r="M53" s="371">
        <v>0</v>
      </c>
      <c r="N53" s="372">
        <v>0</v>
      </c>
      <c r="O53" s="369">
        <f>SUM(I53:N53)</f>
        <v>0</v>
      </c>
      <c r="P53" s="410">
        <f t="shared" ref="P53:V53" si="28">B53+I53</f>
        <v>16</v>
      </c>
      <c r="Q53" s="371">
        <f t="shared" si="28"/>
        <v>51</v>
      </c>
      <c r="R53" s="371">
        <f t="shared" si="28"/>
        <v>0</v>
      </c>
      <c r="S53" s="411">
        <f t="shared" si="28"/>
        <v>3</v>
      </c>
      <c r="T53" s="371">
        <f t="shared" si="28"/>
        <v>0</v>
      </c>
      <c r="U53" s="411">
        <f t="shared" si="28"/>
        <v>0</v>
      </c>
      <c r="V53" s="376">
        <f t="shared" si="28"/>
        <v>70</v>
      </c>
    </row>
    <row r="54" spans="1:22" ht="24.75" customHeight="1">
      <c r="A54" s="92" t="s">
        <v>139</v>
      </c>
      <c r="B54" s="377">
        <v>23</v>
      </c>
      <c r="C54" s="378">
        <v>0</v>
      </c>
      <c r="D54" s="378">
        <v>0</v>
      </c>
      <c r="E54" s="378">
        <v>0</v>
      </c>
      <c r="F54" s="378">
        <v>0</v>
      </c>
      <c r="G54" s="378">
        <v>0</v>
      </c>
      <c r="H54" s="373">
        <f t="shared" ref="H54:H61" si="29">SUM(B54:G54)</f>
        <v>23</v>
      </c>
      <c r="I54" s="379">
        <v>2</v>
      </c>
      <c r="J54" s="380">
        <v>0</v>
      </c>
      <c r="K54" s="380">
        <v>0</v>
      </c>
      <c r="L54" s="380">
        <v>0</v>
      </c>
      <c r="M54" s="380">
        <v>0</v>
      </c>
      <c r="N54" s="380">
        <v>0</v>
      </c>
      <c r="O54" s="373">
        <f t="shared" ref="O54:O61" si="30">SUM(I54:N54)</f>
        <v>2</v>
      </c>
      <c r="P54" s="381">
        <f t="shared" ref="P54:P64" si="31">B54+I54</f>
        <v>25</v>
      </c>
      <c r="Q54" s="380">
        <f t="shared" ref="Q54:Q64" si="32">C54+J54</f>
        <v>0</v>
      </c>
      <c r="R54" s="380">
        <f t="shared" ref="R54:R64" si="33">D54+K54</f>
        <v>0</v>
      </c>
      <c r="S54" s="380">
        <f t="shared" ref="S54:S64" si="34">E54+L54</f>
        <v>0</v>
      </c>
      <c r="T54" s="380">
        <f t="shared" ref="T54:T64" si="35">F54+M54</f>
        <v>0</v>
      </c>
      <c r="U54" s="380">
        <f t="shared" ref="U54:U64" si="36">G54+N54</f>
        <v>0</v>
      </c>
      <c r="V54" s="382">
        <f t="shared" ref="V54:V64" si="37">H54+O54</f>
        <v>25</v>
      </c>
    </row>
    <row r="55" spans="1:22" ht="24.75" customHeight="1">
      <c r="A55" s="92" t="s">
        <v>140</v>
      </c>
      <c r="B55" s="377">
        <v>16</v>
      </c>
      <c r="C55" s="378">
        <v>6</v>
      </c>
      <c r="D55" s="378">
        <v>0</v>
      </c>
      <c r="E55" s="378">
        <v>50</v>
      </c>
      <c r="F55" s="378">
        <v>3</v>
      </c>
      <c r="G55" s="378">
        <v>0</v>
      </c>
      <c r="H55" s="373">
        <f t="shared" si="29"/>
        <v>75</v>
      </c>
      <c r="I55" s="379">
        <v>5</v>
      </c>
      <c r="J55" s="380">
        <v>1</v>
      </c>
      <c r="K55" s="380">
        <v>0</v>
      </c>
      <c r="L55" s="380">
        <v>8</v>
      </c>
      <c r="M55" s="380">
        <v>0</v>
      </c>
      <c r="N55" s="380">
        <v>0</v>
      </c>
      <c r="O55" s="373">
        <f t="shared" si="30"/>
        <v>14</v>
      </c>
      <c r="P55" s="381">
        <f t="shared" si="31"/>
        <v>21</v>
      </c>
      <c r="Q55" s="380">
        <f t="shared" si="32"/>
        <v>7</v>
      </c>
      <c r="R55" s="380">
        <f t="shared" si="33"/>
        <v>0</v>
      </c>
      <c r="S55" s="380">
        <f t="shared" si="34"/>
        <v>58</v>
      </c>
      <c r="T55" s="380">
        <f t="shared" si="35"/>
        <v>3</v>
      </c>
      <c r="U55" s="380">
        <f t="shared" si="36"/>
        <v>0</v>
      </c>
      <c r="V55" s="382">
        <f t="shared" si="37"/>
        <v>89</v>
      </c>
    </row>
    <row r="56" spans="1:22" ht="24.75" customHeight="1">
      <c r="A56" s="92" t="s">
        <v>141</v>
      </c>
      <c r="B56" s="377">
        <v>4</v>
      </c>
      <c r="C56" s="378">
        <v>3</v>
      </c>
      <c r="D56" s="378">
        <v>0</v>
      </c>
      <c r="E56" s="378">
        <v>0</v>
      </c>
      <c r="F56" s="378">
        <v>0</v>
      </c>
      <c r="G56" s="378">
        <v>0</v>
      </c>
      <c r="H56" s="373">
        <f t="shared" si="29"/>
        <v>7</v>
      </c>
      <c r="I56" s="379">
        <v>2</v>
      </c>
      <c r="J56" s="380">
        <v>1</v>
      </c>
      <c r="K56" s="380">
        <v>0</v>
      </c>
      <c r="L56" s="380">
        <v>0</v>
      </c>
      <c r="M56" s="380">
        <v>0</v>
      </c>
      <c r="N56" s="380">
        <v>0</v>
      </c>
      <c r="O56" s="373">
        <f t="shared" si="30"/>
        <v>3</v>
      </c>
      <c r="P56" s="381">
        <f t="shared" si="31"/>
        <v>6</v>
      </c>
      <c r="Q56" s="380">
        <f t="shared" si="32"/>
        <v>4</v>
      </c>
      <c r="R56" s="380">
        <f t="shared" si="33"/>
        <v>0</v>
      </c>
      <c r="S56" s="380">
        <f t="shared" si="34"/>
        <v>0</v>
      </c>
      <c r="T56" s="380">
        <f t="shared" si="35"/>
        <v>0</v>
      </c>
      <c r="U56" s="380">
        <f t="shared" si="36"/>
        <v>0</v>
      </c>
      <c r="V56" s="382">
        <f t="shared" si="37"/>
        <v>10</v>
      </c>
    </row>
    <row r="57" spans="1:22" ht="24.75" customHeight="1">
      <c r="A57" s="92" t="s">
        <v>142</v>
      </c>
      <c r="B57" s="377">
        <v>11</v>
      </c>
      <c r="C57" s="378">
        <v>98</v>
      </c>
      <c r="D57" s="378">
        <v>0</v>
      </c>
      <c r="E57" s="378">
        <v>0</v>
      </c>
      <c r="F57" s="378">
        <v>0</v>
      </c>
      <c r="G57" s="378">
        <v>0</v>
      </c>
      <c r="H57" s="373">
        <f t="shared" si="29"/>
        <v>109</v>
      </c>
      <c r="I57" s="379">
        <v>0</v>
      </c>
      <c r="J57" s="380">
        <v>0</v>
      </c>
      <c r="K57" s="380">
        <v>0</v>
      </c>
      <c r="L57" s="380">
        <v>0</v>
      </c>
      <c r="M57" s="380">
        <v>0</v>
      </c>
      <c r="N57" s="380">
        <v>0</v>
      </c>
      <c r="O57" s="373">
        <f t="shared" si="30"/>
        <v>0</v>
      </c>
      <c r="P57" s="381">
        <f t="shared" si="31"/>
        <v>11</v>
      </c>
      <c r="Q57" s="380">
        <f t="shared" si="32"/>
        <v>98</v>
      </c>
      <c r="R57" s="380">
        <f t="shared" si="33"/>
        <v>0</v>
      </c>
      <c r="S57" s="380">
        <f t="shared" si="34"/>
        <v>0</v>
      </c>
      <c r="T57" s="380">
        <f t="shared" si="35"/>
        <v>0</v>
      </c>
      <c r="U57" s="380">
        <f t="shared" si="36"/>
        <v>0</v>
      </c>
      <c r="V57" s="382">
        <f t="shared" si="37"/>
        <v>109</v>
      </c>
    </row>
    <row r="58" spans="1:22" ht="24.75" customHeight="1">
      <c r="A58" s="92" t="s">
        <v>143</v>
      </c>
      <c r="B58" s="377">
        <v>10</v>
      </c>
      <c r="C58" s="378">
        <v>24</v>
      </c>
      <c r="D58" s="378">
        <v>0</v>
      </c>
      <c r="E58" s="378">
        <v>0</v>
      </c>
      <c r="F58" s="378">
        <v>0</v>
      </c>
      <c r="G58" s="378">
        <v>0</v>
      </c>
      <c r="H58" s="373">
        <f t="shared" si="29"/>
        <v>34</v>
      </c>
      <c r="I58" s="379">
        <v>0</v>
      </c>
      <c r="J58" s="380">
        <v>0</v>
      </c>
      <c r="K58" s="380">
        <v>0</v>
      </c>
      <c r="L58" s="380">
        <v>0</v>
      </c>
      <c r="M58" s="380">
        <v>0</v>
      </c>
      <c r="N58" s="380">
        <v>0</v>
      </c>
      <c r="O58" s="373">
        <f t="shared" si="30"/>
        <v>0</v>
      </c>
      <c r="P58" s="381">
        <f t="shared" si="31"/>
        <v>10</v>
      </c>
      <c r="Q58" s="380">
        <f t="shared" si="32"/>
        <v>24</v>
      </c>
      <c r="R58" s="380">
        <f t="shared" si="33"/>
        <v>0</v>
      </c>
      <c r="S58" s="380">
        <f t="shared" si="34"/>
        <v>0</v>
      </c>
      <c r="T58" s="380">
        <f t="shared" si="35"/>
        <v>0</v>
      </c>
      <c r="U58" s="380">
        <f t="shared" si="36"/>
        <v>0</v>
      </c>
      <c r="V58" s="382">
        <f t="shared" si="37"/>
        <v>34</v>
      </c>
    </row>
    <row r="59" spans="1:22" ht="24.75" customHeight="1">
      <c r="A59" s="92" t="s">
        <v>144</v>
      </c>
      <c r="B59" s="377">
        <v>9</v>
      </c>
      <c r="C59" s="378">
        <v>16</v>
      </c>
      <c r="D59" s="378">
        <v>0</v>
      </c>
      <c r="E59" s="378">
        <v>0</v>
      </c>
      <c r="F59" s="378">
        <v>0</v>
      </c>
      <c r="G59" s="378">
        <v>0</v>
      </c>
      <c r="H59" s="373">
        <f t="shared" si="29"/>
        <v>25</v>
      </c>
      <c r="I59" s="379">
        <v>0</v>
      </c>
      <c r="J59" s="380">
        <v>0</v>
      </c>
      <c r="K59" s="380">
        <v>0</v>
      </c>
      <c r="L59" s="380">
        <v>0</v>
      </c>
      <c r="M59" s="380">
        <v>0</v>
      </c>
      <c r="N59" s="380">
        <v>0</v>
      </c>
      <c r="O59" s="373">
        <f t="shared" si="30"/>
        <v>0</v>
      </c>
      <c r="P59" s="381">
        <f t="shared" si="31"/>
        <v>9</v>
      </c>
      <c r="Q59" s="380">
        <f t="shared" si="32"/>
        <v>16</v>
      </c>
      <c r="R59" s="380">
        <f t="shared" si="33"/>
        <v>0</v>
      </c>
      <c r="S59" s="380">
        <f t="shared" si="34"/>
        <v>0</v>
      </c>
      <c r="T59" s="380">
        <f t="shared" si="35"/>
        <v>0</v>
      </c>
      <c r="U59" s="380">
        <f t="shared" si="36"/>
        <v>0</v>
      </c>
      <c r="V59" s="382">
        <f t="shared" si="37"/>
        <v>25</v>
      </c>
    </row>
    <row r="60" spans="1:22" ht="24.75" customHeight="1">
      <c r="A60" s="92" t="s">
        <v>98</v>
      </c>
      <c r="B60" s="377">
        <v>7</v>
      </c>
      <c r="C60" s="378">
        <v>24</v>
      </c>
      <c r="D60" s="378">
        <v>0</v>
      </c>
      <c r="E60" s="378">
        <v>2</v>
      </c>
      <c r="F60" s="378">
        <v>0</v>
      </c>
      <c r="G60" s="378">
        <v>0</v>
      </c>
      <c r="H60" s="373">
        <f t="shared" si="29"/>
        <v>33</v>
      </c>
      <c r="I60" s="379">
        <v>1</v>
      </c>
      <c r="J60" s="380">
        <v>5</v>
      </c>
      <c r="K60" s="380">
        <v>0</v>
      </c>
      <c r="L60" s="380">
        <v>1</v>
      </c>
      <c r="M60" s="380">
        <v>0</v>
      </c>
      <c r="N60" s="380">
        <v>0</v>
      </c>
      <c r="O60" s="373">
        <f t="shared" si="30"/>
        <v>7</v>
      </c>
      <c r="P60" s="381">
        <f t="shared" si="31"/>
        <v>8</v>
      </c>
      <c r="Q60" s="380">
        <f t="shared" si="32"/>
        <v>29</v>
      </c>
      <c r="R60" s="380">
        <f t="shared" si="33"/>
        <v>0</v>
      </c>
      <c r="S60" s="380">
        <f t="shared" si="34"/>
        <v>3</v>
      </c>
      <c r="T60" s="380">
        <f t="shared" si="35"/>
        <v>0</v>
      </c>
      <c r="U60" s="380">
        <f t="shared" si="36"/>
        <v>0</v>
      </c>
      <c r="V60" s="382">
        <f t="shared" si="37"/>
        <v>40</v>
      </c>
    </row>
    <row r="61" spans="1:22" ht="24.75" customHeight="1">
      <c r="A61" s="92" t="s">
        <v>145</v>
      </c>
      <c r="B61" s="377">
        <v>5</v>
      </c>
      <c r="C61" s="378">
        <v>8</v>
      </c>
      <c r="D61" s="378">
        <v>0</v>
      </c>
      <c r="E61" s="378">
        <v>0</v>
      </c>
      <c r="F61" s="378">
        <v>0</v>
      </c>
      <c r="G61" s="378">
        <v>0</v>
      </c>
      <c r="H61" s="373">
        <f t="shared" si="29"/>
        <v>13</v>
      </c>
      <c r="I61" s="379">
        <v>0</v>
      </c>
      <c r="J61" s="380">
        <v>0</v>
      </c>
      <c r="K61" s="380">
        <v>0</v>
      </c>
      <c r="L61" s="380">
        <v>0</v>
      </c>
      <c r="M61" s="380">
        <v>0</v>
      </c>
      <c r="N61" s="380">
        <v>0</v>
      </c>
      <c r="O61" s="373">
        <f t="shared" si="30"/>
        <v>0</v>
      </c>
      <c r="P61" s="381">
        <f t="shared" si="31"/>
        <v>5</v>
      </c>
      <c r="Q61" s="380">
        <f t="shared" si="32"/>
        <v>8</v>
      </c>
      <c r="R61" s="380">
        <f t="shared" si="33"/>
        <v>0</v>
      </c>
      <c r="S61" s="380">
        <f t="shared" si="34"/>
        <v>0</v>
      </c>
      <c r="T61" s="380">
        <f t="shared" si="35"/>
        <v>0</v>
      </c>
      <c r="U61" s="380">
        <f t="shared" si="36"/>
        <v>0</v>
      </c>
      <c r="V61" s="382">
        <f t="shared" si="37"/>
        <v>13</v>
      </c>
    </row>
    <row r="62" spans="1:22" ht="24.75" customHeight="1">
      <c r="A62" s="111" t="s">
        <v>176</v>
      </c>
      <c r="B62" s="412">
        <v>5</v>
      </c>
      <c r="C62" s="413">
        <v>1</v>
      </c>
      <c r="D62" s="413">
        <v>0</v>
      </c>
      <c r="E62" s="413">
        <v>0</v>
      </c>
      <c r="F62" s="413">
        <v>0</v>
      </c>
      <c r="G62" s="413">
        <v>0</v>
      </c>
      <c r="H62" s="373">
        <f>SUM(B62:G62)</f>
        <v>6</v>
      </c>
      <c r="I62" s="414">
        <v>0</v>
      </c>
      <c r="J62" s="415">
        <v>0</v>
      </c>
      <c r="K62" s="415">
        <v>0</v>
      </c>
      <c r="L62" s="415">
        <v>0</v>
      </c>
      <c r="M62" s="415">
        <v>0</v>
      </c>
      <c r="N62" s="415">
        <v>0</v>
      </c>
      <c r="O62" s="373">
        <f>SUM(I62:N62)</f>
        <v>0</v>
      </c>
      <c r="P62" s="381">
        <f t="shared" si="31"/>
        <v>5</v>
      </c>
      <c r="Q62" s="380">
        <f t="shared" si="32"/>
        <v>1</v>
      </c>
      <c r="R62" s="380">
        <f t="shared" si="33"/>
        <v>0</v>
      </c>
      <c r="S62" s="380">
        <f t="shared" si="34"/>
        <v>0</v>
      </c>
      <c r="T62" s="380">
        <f t="shared" si="35"/>
        <v>0</v>
      </c>
      <c r="U62" s="380">
        <f t="shared" si="36"/>
        <v>0</v>
      </c>
      <c r="V62" s="382">
        <f t="shared" si="37"/>
        <v>6</v>
      </c>
    </row>
    <row r="63" spans="1:22" ht="30" customHeight="1">
      <c r="A63" s="92" t="s">
        <v>174</v>
      </c>
      <c r="B63" s="377">
        <v>44</v>
      </c>
      <c r="C63" s="378">
        <v>82</v>
      </c>
      <c r="D63" s="378">
        <v>0</v>
      </c>
      <c r="E63" s="378">
        <v>345</v>
      </c>
      <c r="F63" s="378">
        <v>4</v>
      </c>
      <c r="G63" s="378">
        <v>0</v>
      </c>
      <c r="H63" s="373">
        <f>SUM(B63:G63)</f>
        <v>475</v>
      </c>
      <c r="I63" s="379">
        <v>0</v>
      </c>
      <c r="J63" s="380">
        <v>0</v>
      </c>
      <c r="K63" s="380">
        <v>0</v>
      </c>
      <c r="L63" s="380">
        <v>0</v>
      </c>
      <c r="M63" s="380">
        <v>0</v>
      </c>
      <c r="N63" s="380">
        <v>0</v>
      </c>
      <c r="O63" s="373">
        <f>SUM(I63:N63)</f>
        <v>0</v>
      </c>
      <c r="P63" s="381">
        <f t="shared" si="31"/>
        <v>44</v>
      </c>
      <c r="Q63" s="380">
        <f t="shared" si="32"/>
        <v>82</v>
      </c>
      <c r="R63" s="380">
        <f t="shared" si="33"/>
        <v>0</v>
      </c>
      <c r="S63" s="380">
        <f t="shared" si="34"/>
        <v>345</v>
      </c>
      <c r="T63" s="380">
        <f t="shared" si="35"/>
        <v>4</v>
      </c>
      <c r="U63" s="380">
        <f t="shared" si="36"/>
        <v>0</v>
      </c>
      <c r="V63" s="382">
        <f t="shared" si="37"/>
        <v>475</v>
      </c>
    </row>
    <row r="64" spans="1:22" ht="30" customHeight="1" thickBot="1">
      <c r="A64" s="141" t="s">
        <v>173</v>
      </c>
      <c r="B64" s="416">
        <v>5</v>
      </c>
      <c r="C64" s="417">
        <v>5</v>
      </c>
      <c r="D64" s="417">
        <v>0</v>
      </c>
      <c r="E64" s="417">
        <v>0</v>
      </c>
      <c r="F64" s="417">
        <v>0</v>
      </c>
      <c r="G64" s="417">
        <v>0</v>
      </c>
      <c r="H64" s="418">
        <f>SUM(B64:G64)</f>
        <v>10</v>
      </c>
      <c r="I64" s="419">
        <v>0</v>
      </c>
      <c r="J64" s="420">
        <v>0</v>
      </c>
      <c r="K64" s="420">
        <v>0</v>
      </c>
      <c r="L64" s="420">
        <v>0</v>
      </c>
      <c r="M64" s="420">
        <v>0</v>
      </c>
      <c r="N64" s="420">
        <v>0</v>
      </c>
      <c r="O64" s="385">
        <f>SUM(I64:N64)</f>
        <v>0</v>
      </c>
      <c r="P64" s="388">
        <f t="shared" si="31"/>
        <v>5</v>
      </c>
      <c r="Q64" s="387">
        <f t="shared" si="32"/>
        <v>5</v>
      </c>
      <c r="R64" s="387">
        <f t="shared" si="33"/>
        <v>0</v>
      </c>
      <c r="S64" s="389">
        <f t="shared" si="34"/>
        <v>0</v>
      </c>
      <c r="T64" s="408">
        <f t="shared" si="35"/>
        <v>0</v>
      </c>
      <c r="U64" s="408">
        <f t="shared" si="36"/>
        <v>0</v>
      </c>
      <c r="V64" s="421">
        <f t="shared" si="37"/>
        <v>10</v>
      </c>
    </row>
    <row r="65" spans="1:22" ht="15" customHeight="1" thickBot="1">
      <c r="A65" s="30" t="s">
        <v>89</v>
      </c>
      <c r="B65" s="391">
        <f t="shared" ref="B65:H65" si="38">SUM(B53:B64)</f>
        <v>155</v>
      </c>
      <c r="C65" s="392">
        <f t="shared" si="38"/>
        <v>318</v>
      </c>
      <c r="D65" s="392">
        <f t="shared" si="38"/>
        <v>0</v>
      </c>
      <c r="E65" s="392">
        <f t="shared" si="38"/>
        <v>400</v>
      </c>
      <c r="F65" s="392">
        <f t="shared" si="38"/>
        <v>7</v>
      </c>
      <c r="G65" s="392">
        <f t="shared" si="38"/>
        <v>0</v>
      </c>
      <c r="H65" s="393">
        <f t="shared" si="38"/>
        <v>880</v>
      </c>
      <c r="I65" s="394">
        <f t="shared" ref="I65:O65" si="39">SUM(I53:I63)</f>
        <v>10</v>
      </c>
      <c r="J65" s="392">
        <f t="shared" si="39"/>
        <v>7</v>
      </c>
      <c r="K65" s="392">
        <f t="shared" si="39"/>
        <v>0</v>
      </c>
      <c r="L65" s="392">
        <f t="shared" si="39"/>
        <v>9</v>
      </c>
      <c r="M65" s="392">
        <f t="shared" si="39"/>
        <v>0</v>
      </c>
      <c r="N65" s="392">
        <f t="shared" si="39"/>
        <v>0</v>
      </c>
      <c r="O65" s="393">
        <f t="shared" si="39"/>
        <v>26</v>
      </c>
      <c r="P65" s="395">
        <f>SUM(P53:P64)</f>
        <v>165</v>
      </c>
      <c r="Q65" s="395">
        <f t="shared" ref="Q65:V65" si="40">SUM(Q53:Q64)</f>
        <v>325</v>
      </c>
      <c r="R65" s="395">
        <f t="shared" si="40"/>
        <v>0</v>
      </c>
      <c r="S65" s="395">
        <f t="shared" si="40"/>
        <v>409</v>
      </c>
      <c r="T65" s="395">
        <f t="shared" si="40"/>
        <v>7</v>
      </c>
      <c r="U65" s="395">
        <f t="shared" si="40"/>
        <v>0</v>
      </c>
      <c r="V65" s="398">
        <f t="shared" si="40"/>
        <v>906</v>
      </c>
    </row>
    <row r="66" spans="1:22" ht="15" customHeight="1" thickBot="1">
      <c r="A66" s="30" t="s">
        <v>60</v>
      </c>
      <c r="B66" s="391">
        <f t="shared" ref="B66:O66" si="41">SUM(B65,B52)</f>
        <v>921</v>
      </c>
      <c r="C66" s="392">
        <f t="shared" si="41"/>
        <v>545</v>
      </c>
      <c r="D66" s="392">
        <f t="shared" si="41"/>
        <v>2452</v>
      </c>
      <c r="E66" s="392">
        <f t="shared" si="41"/>
        <v>555</v>
      </c>
      <c r="F66" s="392">
        <f t="shared" si="41"/>
        <v>14</v>
      </c>
      <c r="G66" s="392">
        <f t="shared" si="41"/>
        <v>37</v>
      </c>
      <c r="H66" s="393">
        <f t="shared" si="41"/>
        <v>4524</v>
      </c>
      <c r="I66" s="394">
        <f t="shared" si="41"/>
        <v>93</v>
      </c>
      <c r="J66" s="392">
        <f t="shared" si="41"/>
        <v>28</v>
      </c>
      <c r="K66" s="392">
        <f t="shared" si="41"/>
        <v>81</v>
      </c>
      <c r="L66" s="392">
        <f t="shared" si="41"/>
        <v>20</v>
      </c>
      <c r="M66" s="392">
        <f t="shared" si="41"/>
        <v>1</v>
      </c>
      <c r="N66" s="392">
        <f t="shared" si="41"/>
        <v>0</v>
      </c>
      <c r="O66" s="393">
        <f t="shared" si="41"/>
        <v>223</v>
      </c>
      <c r="P66" s="395">
        <f>P52+P65</f>
        <v>1014</v>
      </c>
      <c r="Q66" s="395">
        <f t="shared" ref="Q66:V66" si="42">Q52+Q65</f>
        <v>573</v>
      </c>
      <c r="R66" s="395">
        <f t="shared" si="42"/>
        <v>2533</v>
      </c>
      <c r="S66" s="395">
        <f t="shared" si="42"/>
        <v>575</v>
      </c>
      <c r="T66" s="395">
        <f t="shared" si="42"/>
        <v>15</v>
      </c>
      <c r="U66" s="395">
        <f t="shared" si="42"/>
        <v>37</v>
      </c>
      <c r="V66" s="398">
        <f t="shared" si="42"/>
        <v>4747</v>
      </c>
    </row>
  </sheetData>
  <mergeCells count="10">
    <mergeCell ref="U2:V3"/>
    <mergeCell ref="B5:C5"/>
    <mergeCell ref="D5:G5"/>
    <mergeCell ref="H5:H6"/>
    <mergeCell ref="I5:J5"/>
    <mergeCell ref="V5:V6"/>
    <mergeCell ref="K5:N5"/>
    <mergeCell ref="O5:O6"/>
    <mergeCell ref="P5:Q5"/>
    <mergeCell ref="R5:U5"/>
  </mergeCells>
  <phoneticPr fontId="2"/>
  <printOptions horizontalCentered="1" gridLinesSet="0"/>
  <pageMargins left="0.59055118110236227" right="0.59055118110236227" top="0.74803149606299213" bottom="0.74803149606299213" header="0.55118110236220474" footer="0.31496062992125984"/>
  <pageSetup paperSize="9" scale="86" orientation="landscape" r:id="rId1"/>
  <headerFooter alignWithMargins="0"/>
  <rowBreaks count="1" manualBreakCount="1">
    <brk id="40" max="21" man="1"/>
  </rowBreaks>
  <ignoredErrors>
    <ignoredError sqref="O40:V40 H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333"/>
  <sheetViews>
    <sheetView showGridLines="0" view="pageBreakPreview" zoomScaleNormal="100" zoomScaleSheetLayoutView="100" workbookViewId="0">
      <pane xSplit="2" ySplit="6" topLeftCell="C7" activePane="bottomRight" state="frozen"/>
      <selection activeCell="L1" sqref="L1"/>
      <selection pane="topRight" activeCell="L1" sqref="L1"/>
      <selection pane="bottomLeft" activeCell="L1" sqref="L1"/>
      <selection pane="bottomRight" activeCell="C7" sqref="C7"/>
    </sheetView>
  </sheetViews>
  <sheetFormatPr defaultRowHeight="11.25"/>
  <cols>
    <col min="1" max="1" width="18" style="71" customWidth="1"/>
    <col min="2" max="2" width="12.125" style="71" customWidth="1"/>
    <col min="3" max="6" width="12.625" style="2" customWidth="1"/>
    <col min="7" max="7" width="13.125" style="2" customWidth="1"/>
    <col min="8" max="8" width="3.25" style="2" customWidth="1"/>
    <col min="9" max="9" width="2.625" style="2" customWidth="1"/>
    <col min="10" max="10" width="4.125" style="2" customWidth="1"/>
    <col min="11" max="16384" width="9" style="2"/>
  </cols>
  <sheetData>
    <row r="2" spans="1:7" s="70" customFormat="1">
      <c r="A2" s="108" t="s">
        <v>99</v>
      </c>
      <c r="B2" s="108"/>
    </row>
    <row r="3" spans="1:7" ht="9" customHeight="1" thickBot="1"/>
    <row r="4" spans="1:7" ht="13.5" customHeight="1">
      <c r="A4" s="72" t="s">
        <v>76</v>
      </c>
      <c r="B4" s="73" t="s">
        <v>100</v>
      </c>
      <c r="C4" s="9" t="s">
        <v>101</v>
      </c>
      <c r="D4" s="14"/>
      <c r="E4" s="9" t="s">
        <v>102</v>
      </c>
      <c r="F4" s="9"/>
      <c r="G4" s="10"/>
    </row>
    <row r="5" spans="1:7" s="4" customFormat="1" ht="13.5" customHeight="1">
      <c r="A5" s="17" t="s">
        <v>77</v>
      </c>
      <c r="B5" s="74"/>
      <c r="C5" s="11" t="s">
        <v>103</v>
      </c>
      <c r="D5" s="75" t="s">
        <v>104</v>
      </c>
      <c r="E5" s="11" t="s">
        <v>103</v>
      </c>
      <c r="F5" s="12" t="s">
        <v>104</v>
      </c>
      <c r="G5" s="76" t="s">
        <v>164</v>
      </c>
    </row>
    <row r="6" spans="1:7" s="4" customFormat="1" ht="13.5" customHeight="1" thickBot="1">
      <c r="A6" s="77"/>
      <c r="B6" s="57"/>
      <c r="C6" s="78" t="s">
        <v>105</v>
      </c>
      <c r="D6" s="79" t="s">
        <v>106</v>
      </c>
      <c r="E6" s="78" t="s">
        <v>105</v>
      </c>
      <c r="F6" s="80" t="s">
        <v>106</v>
      </c>
      <c r="G6" s="109" t="s">
        <v>107</v>
      </c>
    </row>
    <row r="7" spans="1:7" ht="12.95" customHeight="1">
      <c r="A7" s="72" t="s">
        <v>3</v>
      </c>
      <c r="B7" s="81" t="s">
        <v>108</v>
      </c>
      <c r="C7" s="370">
        <v>24</v>
      </c>
      <c r="D7" s="422">
        <v>283</v>
      </c>
      <c r="E7" s="423">
        <v>28</v>
      </c>
      <c r="F7" s="424">
        <v>67</v>
      </c>
      <c r="G7" s="425" t="s">
        <v>186</v>
      </c>
    </row>
    <row r="8" spans="1:7" ht="12.95" customHeight="1">
      <c r="A8" s="82"/>
      <c r="B8" s="83" t="s">
        <v>109</v>
      </c>
      <c r="C8" s="379">
        <v>10</v>
      </c>
      <c r="D8" s="426">
        <v>0</v>
      </c>
      <c r="E8" s="427">
        <v>0</v>
      </c>
      <c r="F8" s="428">
        <v>0</v>
      </c>
      <c r="G8" s="429" t="s">
        <v>186</v>
      </c>
    </row>
    <row r="9" spans="1:7" ht="12.95" customHeight="1">
      <c r="A9" s="82"/>
      <c r="B9" s="84" t="s">
        <v>110</v>
      </c>
      <c r="C9" s="430">
        <v>2</v>
      </c>
      <c r="D9" s="431">
        <v>0</v>
      </c>
      <c r="E9" s="432">
        <v>0</v>
      </c>
      <c r="F9" s="433">
        <v>0</v>
      </c>
      <c r="G9" s="434" t="s">
        <v>186</v>
      </c>
    </row>
    <row r="10" spans="1:7" ht="12.95" customHeight="1" thickBot="1">
      <c r="A10" s="85"/>
      <c r="B10" s="86" t="s">
        <v>111</v>
      </c>
      <c r="C10" s="435">
        <v>36</v>
      </c>
      <c r="D10" s="436">
        <v>283</v>
      </c>
      <c r="E10" s="437">
        <v>28</v>
      </c>
      <c r="F10" s="438">
        <v>67</v>
      </c>
      <c r="G10" s="439">
        <v>38</v>
      </c>
    </row>
    <row r="11" spans="1:7" ht="12.95" customHeight="1">
      <c r="A11" s="72" t="s">
        <v>4</v>
      </c>
      <c r="B11" s="81" t="s">
        <v>108</v>
      </c>
      <c r="C11" s="370">
        <v>35</v>
      </c>
      <c r="D11" s="422">
        <v>85</v>
      </c>
      <c r="E11" s="440">
        <v>1</v>
      </c>
      <c r="F11" s="441">
        <v>24</v>
      </c>
      <c r="G11" s="425" t="s">
        <v>186</v>
      </c>
    </row>
    <row r="12" spans="1:7" ht="12.95" customHeight="1">
      <c r="A12" s="82"/>
      <c r="B12" s="83" t="s">
        <v>109</v>
      </c>
      <c r="C12" s="379">
        <v>7</v>
      </c>
      <c r="D12" s="426">
        <v>0</v>
      </c>
      <c r="E12" s="442">
        <v>1</v>
      </c>
      <c r="F12" s="443">
        <v>0</v>
      </c>
      <c r="G12" s="429" t="s">
        <v>186</v>
      </c>
    </row>
    <row r="13" spans="1:7" ht="12.95" customHeight="1">
      <c r="A13" s="82"/>
      <c r="B13" s="84" t="s">
        <v>110</v>
      </c>
      <c r="C13" s="430">
        <v>3</v>
      </c>
      <c r="D13" s="431">
        <v>0</v>
      </c>
      <c r="E13" s="444">
        <v>1</v>
      </c>
      <c r="F13" s="445">
        <v>0</v>
      </c>
      <c r="G13" s="434" t="s">
        <v>186</v>
      </c>
    </row>
    <row r="14" spans="1:7" ht="12.95" customHeight="1" thickBot="1">
      <c r="A14" s="85"/>
      <c r="B14" s="86" t="s">
        <v>111</v>
      </c>
      <c r="C14" s="435">
        <v>45</v>
      </c>
      <c r="D14" s="436">
        <v>85</v>
      </c>
      <c r="E14" s="437">
        <v>3</v>
      </c>
      <c r="F14" s="446">
        <v>24</v>
      </c>
      <c r="G14" s="439">
        <v>25</v>
      </c>
    </row>
    <row r="15" spans="1:7" ht="12.95" customHeight="1">
      <c r="A15" s="72" t="s">
        <v>5</v>
      </c>
      <c r="B15" s="81" t="s">
        <v>108</v>
      </c>
      <c r="C15" s="370">
        <v>11</v>
      </c>
      <c r="D15" s="422">
        <v>9</v>
      </c>
      <c r="E15" s="440">
        <v>0</v>
      </c>
      <c r="F15" s="441">
        <v>8</v>
      </c>
      <c r="G15" s="425" t="s">
        <v>186</v>
      </c>
    </row>
    <row r="16" spans="1:7" ht="12.95" customHeight="1">
      <c r="A16" s="82"/>
      <c r="B16" s="83" t="s">
        <v>109</v>
      </c>
      <c r="C16" s="379">
        <v>1</v>
      </c>
      <c r="D16" s="426">
        <v>1</v>
      </c>
      <c r="E16" s="442">
        <v>0</v>
      </c>
      <c r="F16" s="443">
        <v>0</v>
      </c>
      <c r="G16" s="429" t="s">
        <v>186</v>
      </c>
    </row>
    <row r="17" spans="1:7" ht="12.95" customHeight="1">
      <c r="A17" s="82"/>
      <c r="B17" s="84" t="s">
        <v>110</v>
      </c>
      <c r="C17" s="430">
        <v>0</v>
      </c>
      <c r="D17" s="431">
        <v>0</v>
      </c>
      <c r="E17" s="444">
        <v>0</v>
      </c>
      <c r="F17" s="445">
        <v>0</v>
      </c>
      <c r="G17" s="434" t="s">
        <v>186</v>
      </c>
    </row>
    <row r="18" spans="1:7" ht="12.95" customHeight="1" thickBot="1">
      <c r="A18" s="85"/>
      <c r="B18" s="86" t="s">
        <v>111</v>
      </c>
      <c r="C18" s="435">
        <v>12</v>
      </c>
      <c r="D18" s="436">
        <v>10</v>
      </c>
      <c r="E18" s="437">
        <v>0</v>
      </c>
      <c r="F18" s="446">
        <v>8</v>
      </c>
      <c r="G18" s="439">
        <v>8</v>
      </c>
    </row>
    <row r="19" spans="1:7" ht="12.95" customHeight="1">
      <c r="A19" s="72" t="s">
        <v>6</v>
      </c>
      <c r="B19" s="81" t="s">
        <v>108</v>
      </c>
      <c r="C19" s="370">
        <v>14</v>
      </c>
      <c r="D19" s="422">
        <v>33</v>
      </c>
      <c r="E19" s="440">
        <v>1</v>
      </c>
      <c r="F19" s="441">
        <v>8</v>
      </c>
      <c r="G19" s="425" t="s">
        <v>186</v>
      </c>
    </row>
    <row r="20" spans="1:7" ht="12.95" customHeight="1">
      <c r="A20" s="82"/>
      <c r="B20" s="83" t="s">
        <v>109</v>
      </c>
      <c r="C20" s="379">
        <v>0</v>
      </c>
      <c r="D20" s="426">
        <v>0</v>
      </c>
      <c r="E20" s="442">
        <v>0</v>
      </c>
      <c r="F20" s="443">
        <v>0</v>
      </c>
      <c r="G20" s="429" t="s">
        <v>186</v>
      </c>
    </row>
    <row r="21" spans="1:7" ht="12.95" customHeight="1">
      <c r="A21" s="82"/>
      <c r="B21" s="84" t="s">
        <v>110</v>
      </c>
      <c r="C21" s="430">
        <v>0</v>
      </c>
      <c r="D21" s="431">
        <v>0</v>
      </c>
      <c r="E21" s="444">
        <v>0</v>
      </c>
      <c r="F21" s="445">
        <v>0</v>
      </c>
      <c r="G21" s="434" t="s">
        <v>186</v>
      </c>
    </row>
    <row r="22" spans="1:7" ht="12.95" customHeight="1" thickBot="1">
      <c r="A22" s="85"/>
      <c r="B22" s="86" t="s">
        <v>111</v>
      </c>
      <c r="C22" s="435">
        <v>14</v>
      </c>
      <c r="D22" s="436">
        <v>33</v>
      </c>
      <c r="E22" s="437">
        <v>1</v>
      </c>
      <c r="F22" s="446">
        <v>8</v>
      </c>
      <c r="G22" s="439">
        <v>7</v>
      </c>
    </row>
    <row r="23" spans="1:7" ht="12.95" customHeight="1">
      <c r="A23" s="72" t="s">
        <v>7</v>
      </c>
      <c r="B23" s="81" t="s">
        <v>108</v>
      </c>
      <c r="C23" s="370">
        <v>6</v>
      </c>
      <c r="D23" s="422">
        <v>10</v>
      </c>
      <c r="E23" s="440">
        <v>0</v>
      </c>
      <c r="F23" s="441">
        <v>0</v>
      </c>
      <c r="G23" s="425" t="s">
        <v>186</v>
      </c>
    </row>
    <row r="24" spans="1:7" ht="12.95" customHeight="1">
      <c r="A24" s="82"/>
      <c r="B24" s="83" t="s">
        <v>109</v>
      </c>
      <c r="C24" s="379">
        <v>2</v>
      </c>
      <c r="D24" s="426">
        <v>0</v>
      </c>
      <c r="E24" s="442">
        <v>0</v>
      </c>
      <c r="F24" s="443">
        <v>0</v>
      </c>
      <c r="G24" s="429" t="s">
        <v>186</v>
      </c>
    </row>
    <row r="25" spans="1:7" ht="12.95" customHeight="1">
      <c r="A25" s="82"/>
      <c r="B25" s="84" t="s">
        <v>110</v>
      </c>
      <c r="C25" s="430">
        <v>3</v>
      </c>
      <c r="D25" s="431">
        <v>0</v>
      </c>
      <c r="E25" s="444">
        <v>0</v>
      </c>
      <c r="F25" s="445">
        <v>0</v>
      </c>
      <c r="G25" s="434" t="s">
        <v>186</v>
      </c>
    </row>
    <row r="26" spans="1:7" ht="12.95" customHeight="1" thickBot="1">
      <c r="A26" s="85"/>
      <c r="B26" s="86" t="s">
        <v>111</v>
      </c>
      <c r="C26" s="435">
        <v>11</v>
      </c>
      <c r="D26" s="436">
        <v>10</v>
      </c>
      <c r="E26" s="437">
        <v>0</v>
      </c>
      <c r="F26" s="446">
        <v>0</v>
      </c>
      <c r="G26" s="439">
        <v>0</v>
      </c>
    </row>
    <row r="27" spans="1:7" ht="12.95" customHeight="1">
      <c r="A27" s="72" t="s">
        <v>8</v>
      </c>
      <c r="B27" s="81" t="s">
        <v>108</v>
      </c>
      <c r="C27" s="370">
        <v>34</v>
      </c>
      <c r="D27" s="422">
        <v>12</v>
      </c>
      <c r="E27" s="440">
        <v>1</v>
      </c>
      <c r="F27" s="441">
        <v>18</v>
      </c>
      <c r="G27" s="425" t="s">
        <v>186</v>
      </c>
    </row>
    <row r="28" spans="1:7" ht="12.95" customHeight="1">
      <c r="A28" s="82"/>
      <c r="B28" s="83" t="s">
        <v>109</v>
      </c>
      <c r="C28" s="379">
        <v>6</v>
      </c>
      <c r="D28" s="426">
        <v>0</v>
      </c>
      <c r="E28" s="442">
        <v>0</v>
      </c>
      <c r="F28" s="443">
        <v>0</v>
      </c>
      <c r="G28" s="429" t="s">
        <v>186</v>
      </c>
    </row>
    <row r="29" spans="1:7" ht="12.95" customHeight="1">
      <c r="A29" s="82"/>
      <c r="B29" s="84" t="s">
        <v>110</v>
      </c>
      <c r="C29" s="430">
        <v>2</v>
      </c>
      <c r="D29" s="431">
        <v>0</v>
      </c>
      <c r="E29" s="444">
        <v>0</v>
      </c>
      <c r="F29" s="445">
        <v>0</v>
      </c>
      <c r="G29" s="434" t="s">
        <v>186</v>
      </c>
    </row>
    <row r="30" spans="1:7" ht="12.95" customHeight="1" thickBot="1">
      <c r="A30" s="85"/>
      <c r="B30" s="86" t="s">
        <v>111</v>
      </c>
      <c r="C30" s="435">
        <v>42</v>
      </c>
      <c r="D30" s="436">
        <v>12</v>
      </c>
      <c r="E30" s="437">
        <v>1</v>
      </c>
      <c r="F30" s="446">
        <v>18</v>
      </c>
      <c r="G30" s="439">
        <v>17</v>
      </c>
    </row>
    <row r="31" spans="1:7" ht="12.95" customHeight="1">
      <c r="A31" s="72" t="s">
        <v>9</v>
      </c>
      <c r="B31" s="81" t="s">
        <v>108</v>
      </c>
      <c r="C31" s="370">
        <v>4</v>
      </c>
      <c r="D31" s="422">
        <v>5</v>
      </c>
      <c r="E31" s="440">
        <v>0</v>
      </c>
      <c r="F31" s="441">
        <v>3</v>
      </c>
      <c r="G31" s="425" t="s">
        <v>186</v>
      </c>
    </row>
    <row r="32" spans="1:7" ht="12.95" customHeight="1">
      <c r="A32" s="82"/>
      <c r="B32" s="83" t="s">
        <v>109</v>
      </c>
      <c r="C32" s="379">
        <v>0</v>
      </c>
      <c r="D32" s="426">
        <v>0</v>
      </c>
      <c r="E32" s="442">
        <v>0</v>
      </c>
      <c r="F32" s="443">
        <v>0</v>
      </c>
      <c r="G32" s="429" t="s">
        <v>186</v>
      </c>
    </row>
    <row r="33" spans="1:7" ht="12.95" customHeight="1">
      <c r="A33" s="82"/>
      <c r="B33" s="84" t="s">
        <v>110</v>
      </c>
      <c r="C33" s="430">
        <v>0</v>
      </c>
      <c r="D33" s="431">
        <v>0</v>
      </c>
      <c r="E33" s="444">
        <v>0</v>
      </c>
      <c r="F33" s="445">
        <v>0</v>
      </c>
      <c r="G33" s="434" t="s">
        <v>186</v>
      </c>
    </row>
    <row r="34" spans="1:7" ht="12.95" customHeight="1" thickBot="1">
      <c r="A34" s="85"/>
      <c r="B34" s="86" t="s">
        <v>111</v>
      </c>
      <c r="C34" s="435">
        <v>4</v>
      </c>
      <c r="D34" s="436">
        <v>5</v>
      </c>
      <c r="E34" s="437">
        <v>0</v>
      </c>
      <c r="F34" s="446">
        <v>3</v>
      </c>
      <c r="G34" s="439">
        <v>2</v>
      </c>
    </row>
    <row r="35" spans="1:7" ht="12.95" customHeight="1">
      <c r="A35" s="72" t="s">
        <v>10</v>
      </c>
      <c r="B35" s="81" t="s">
        <v>108</v>
      </c>
      <c r="C35" s="370">
        <v>6</v>
      </c>
      <c r="D35" s="422">
        <v>13</v>
      </c>
      <c r="E35" s="440">
        <v>2</v>
      </c>
      <c r="F35" s="441">
        <v>17</v>
      </c>
      <c r="G35" s="425" t="s">
        <v>186</v>
      </c>
    </row>
    <row r="36" spans="1:7" ht="12.95" customHeight="1">
      <c r="A36" s="82"/>
      <c r="B36" s="83" t="s">
        <v>109</v>
      </c>
      <c r="C36" s="379">
        <v>1</v>
      </c>
      <c r="D36" s="426">
        <v>0</v>
      </c>
      <c r="E36" s="442">
        <v>0</v>
      </c>
      <c r="F36" s="443">
        <v>0</v>
      </c>
      <c r="G36" s="429" t="s">
        <v>186</v>
      </c>
    </row>
    <row r="37" spans="1:7" ht="12.95" customHeight="1">
      <c r="A37" s="82"/>
      <c r="B37" s="84" t="s">
        <v>110</v>
      </c>
      <c r="C37" s="430">
        <v>2</v>
      </c>
      <c r="D37" s="431">
        <v>0</v>
      </c>
      <c r="E37" s="444">
        <v>0</v>
      </c>
      <c r="F37" s="445">
        <v>0</v>
      </c>
      <c r="G37" s="434" t="s">
        <v>186</v>
      </c>
    </row>
    <row r="38" spans="1:7" ht="12.95" customHeight="1" thickBot="1">
      <c r="A38" s="85"/>
      <c r="B38" s="86" t="s">
        <v>111</v>
      </c>
      <c r="C38" s="435">
        <v>9</v>
      </c>
      <c r="D38" s="436">
        <v>13</v>
      </c>
      <c r="E38" s="437">
        <v>2</v>
      </c>
      <c r="F38" s="446">
        <v>17</v>
      </c>
      <c r="G38" s="439">
        <v>17</v>
      </c>
    </row>
    <row r="39" spans="1:7" ht="12.95" customHeight="1">
      <c r="A39" s="72" t="s">
        <v>11</v>
      </c>
      <c r="B39" s="81" t="s">
        <v>108</v>
      </c>
      <c r="C39" s="370">
        <v>5</v>
      </c>
      <c r="D39" s="422">
        <v>4</v>
      </c>
      <c r="E39" s="440">
        <v>0</v>
      </c>
      <c r="F39" s="441">
        <v>3</v>
      </c>
      <c r="G39" s="425" t="s">
        <v>186</v>
      </c>
    </row>
    <row r="40" spans="1:7" ht="12.95" customHeight="1">
      <c r="A40" s="82"/>
      <c r="B40" s="83" t="s">
        <v>109</v>
      </c>
      <c r="C40" s="379">
        <v>2</v>
      </c>
      <c r="D40" s="426">
        <v>0</v>
      </c>
      <c r="E40" s="442">
        <v>0</v>
      </c>
      <c r="F40" s="443">
        <v>0</v>
      </c>
      <c r="G40" s="429" t="s">
        <v>186</v>
      </c>
    </row>
    <row r="41" spans="1:7" ht="12.95" customHeight="1">
      <c r="A41" s="82"/>
      <c r="B41" s="84" t="s">
        <v>110</v>
      </c>
      <c r="C41" s="430">
        <v>0</v>
      </c>
      <c r="D41" s="431">
        <v>0</v>
      </c>
      <c r="E41" s="444">
        <v>0</v>
      </c>
      <c r="F41" s="445">
        <v>0</v>
      </c>
      <c r="G41" s="434" t="s">
        <v>186</v>
      </c>
    </row>
    <row r="42" spans="1:7" ht="12.95" customHeight="1" thickBot="1">
      <c r="A42" s="85"/>
      <c r="B42" s="86" t="s">
        <v>111</v>
      </c>
      <c r="C42" s="435">
        <v>7</v>
      </c>
      <c r="D42" s="436">
        <v>4</v>
      </c>
      <c r="E42" s="437">
        <v>0</v>
      </c>
      <c r="F42" s="446">
        <v>3</v>
      </c>
      <c r="G42" s="439">
        <v>3</v>
      </c>
    </row>
    <row r="43" spans="1:7" ht="12.95" customHeight="1">
      <c r="A43" s="72" t="s">
        <v>12</v>
      </c>
      <c r="B43" s="81" t="s">
        <v>108</v>
      </c>
      <c r="C43" s="370">
        <v>14</v>
      </c>
      <c r="D43" s="422">
        <v>8</v>
      </c>
      <c r="E43" s="440">
        <v>0</v>
      </c>
      <c r="F43" s="441">
        <v>2</v>
      </c>
      <c r="G43" s="425" t="s">
        <v>186</v>
      </c>
    </row>
    <row r="44" spans="1:7" ht="12.95" customHeight="1">
      <c r="A44" s="82"/>
      <c r="B44" s="83" t="s">
        <v>109</v>
      </c>
      <c r="C44" s="379">
        <v>9</v>
      </c>
      <c r="D44" s="426">
        <v>0</v>
      </c>
      <c r="E44" s="442">
        <v>0</v>
      </c>
      <c r="F44" s="443">
        <v>0</v>
      </c>
      <c r="G44" s="429" t="s">
        <v>186</v>
      </c>
    </row>
    <row r="45" spans="1:7" ht="12.95" customHeight="1">
      <c r="A45" s="82"/>
      <c r="B45" s="84" t="s">
        <v>110</v>
      </c>
      <c r="C45" s="430">
        <v>2</v>
      </c>
      <c r="D45" s="431">
        <v>0</v>
      </c>
      <c r="E45" s="444">
        <v>0</v>
      </c>
      <c r="F45" s="445">
        <v>0</v>
      </c>
      <c r="G45" s="434" t="s">
        <v>186</v>
      </c>
    </row>
    <row r="46" spans="1:7" ht="12.95" customHeight="1" thickBot="1">
      <c r="A46" s="85"/>
      <c r="B46" s="86" t="s">
        <v>111</v>
      </c>
      <c r="C46" s="435">
        <v>25</v>
      </c>
      <c r="D46" s="436">
        <v>8</v>
      </c>
      <c r="E46" s="437">
        <v>0</v>
      </c>
      <c r="F46" s="446">
        <v>2</v>
      </c>
      <c r="G46" s="439">
        <v>2</v>
      </c>
    </row>
    <row r="47" spans="1:7" ht="12.95" customHeight="1">
      <c r="A47" s="72" t="s">
        <v>13</v>
      </c>
      <c r="B47" s="81" t="s">
        <v>108</v>
      </c>
      <c r="C47" s="370">
        <v>5</v>
      </c>
      <c r="D47" s="422">
        <v>10</v>
      </c>
      <c r="E47" s="440">
        <v>0</v>
      </c>
      <c r="F47" s="441">
        <v>8</v>
      </c>
      <c r="G47" s="425" t="s">
        <v>186</v>
      </c>
    </row>
    <row r="48" spans="1:7" ht="12.95" customHeight="1">
      <c r="A48" s="82"/>
      <c r="B48" s="83" t="s">
        <v>109</v>
      </c>
      <c r="C48" s="379">
        <v>4</v>
      </c>
      <c r="D48" s="426">
        <v>0</v>
      </c>
      <c r="E48" s="442">
        <v>0</v>
      </c>
      <c r="F48" s="443">
        <v>0</v>
      </c>
      <c r="G48" s="429" t="s">
        <v>186</v>
      </c>
    </row>
    <row r="49" spans="1:7" ht="12.95" customHeight="1">
      <c r="A49" s="82"/>
      <c r="B49" s="84" t="s">
        <v>110</v>
      </c>
      <c r="C49" s="430">
        <v>2</v>
      </c>
      <c r="D49" s="431">
        <v>0</v>
      </c>
      <c r="E49" s="444">
        <v>0</v>
      </c>
      <c r="F49" s="445">
        <v>0</v>
      </c>
      <c r="G49" s="434" t="s">
        <v>186</v>
      </c>
    </row>
    <row r="50" spans="1:7" ht="12.95" customHeight="1" thickBot="1">
      <c r="A50" s="85"/>
      <c r="B50" s="86" t="s">
        <v>111</v>
      </c>
      <c r="C50" s="435">
        <v>11</v>
      </c>
      <c r="D50" s="436">
        <v>10</v>
      </c>
      <c r="E50" s="437">
        <v>0</v>
      </c>
      <c r="F50" s="446">
        <v>8</v>
      </c>
      <c r="G50" s="439">
        <v>8</v>
      </c>
    </row>
    <row r="51" spans="1:7" ht="12.95" customHeight="1">
      <c r="A51" s="72" t="s">
        <v>14</v>
      </c>
      <c r="B51" s="81" t="s">
        <v>108</v>
      </c>
      <c r="C51" s="370">
        <v>3</v>
      </c>
      <c r="D51" s="422">
        <v>7</v>
      </c>
      <c r="E51" s="440">
        <v>0</v>
      </c>
      <c r="F51" s="441">
        <v>4</v>
      </c>
      <c r="G51" s="425" t="s">
        <v>186</v>
      </c>
    </row>
    <row r="52" spans="1:7" ht="12.95" customHeight="1">
      <c r="A52" s="82"/>
      <c r="B52" s="83" t="s">
        <v>109</v>
      </c>
      <c r="C52" s="379">
        <v>0</v>
      </c>
      <c r="D52" s="426">
        <v>0</v>
      </c>
      <c r="E52" s="442">
        <v>0</v>
      </c>
      <c r="F52" s="443">
        <v>0</v>
      </c>
      <c r="G52" s="429" t="s">
        <v>186</v>
      </c>
    </row>
    <row r="53" spans="1:7" ht="12.95" customHeight="1">
      <c r="A53" s="82"/>
      <c r="B53" s="84" t="s">
        <v>110</v>
      </c>
      <c r="C53" s="430">
        <v>0</v>
      </c>
      <c r="D53" s="431">
        <v>0</v>
      </c>
      <c r="E53" s="444">
        <v>0</v>
      </c>
      <c r="F53" s="445">
        <v>0</v>
      </c>
      <c r="G53" s="434" t="s">
        <v>186</v>
      </c>
    </row>
    <row r="54" spans="1:7" ht="12.95" customHeight="1" thickBot="1">
      <c r="A54" s="85"/>
      <c r="B54" s="86" t="s">
        <v>111</v>
      </c>
      <c r="C54" s="435">
        <v>3</v>
      </c>
      <c r="D54" s="436">
        <v>7</v>
      </c>
      <c r="E54" s="437">
        <v>0</v>
      </c>
      <c r="F54" s="446">
        <v>4</v>
      </c>
      <c r="G54" s="439">
        <v>4</v>
      </c>
    </row>
    <row r="55" spans="1:7" ht="12.95" customHeight="1">
      <c r="A55" s="72" t="s">
        <v>15</v>
      </c>
      <c r="B55" s="81" t="s">
        <v>108</v>
      </c>
      <c r="C55" s="370">
        <v>1</v>
      </c>
      <c r="D55" s="422">
        <v>27</v>
      </c>
      <c r="E55" s="440">
        <v>0</v>
      </c>
      <c r="F55" s="441">
        <v>6</v>
      </c>
      <c r="G55" s="425" t="s">
        <v>186</v>
      </c>
    </row>
    <row r="56" spans="1:7" ht="12.95" customHeight="1">
      <c r="A56" s="82"/>
      <c r="B56" s="83" t="s">
        <v>109</v>
      </c>
      <c r="C56" s="379">
        <v>0</v>
      </c>
      <c r="D56" s="426">
        <v>0</v>
      </c>
      <c r="E56" s="442">
        <v>3</v>
      </c>
      <c r="F56" s="443">
        <v>0</v>
      </c>
      <c r="G56" s="429" t="s">
        <v>186</v>
      </c>
    </row>
    <row r="57" spans="1:7" ht="12.95" customHeight="1">
      <c r="A57" s="82"/>
      <c r="B57" s="84" t="s">
        <v>110</v>
      </c>
      <c r="C57" s="430">
        <v>0</v>
      </c>
      <c r="D57" s="431">
        <v>0</v>
      </c>
      <c r="E57" s="444">
        <v>0</v>
      </c>
      <c r="F57" s="445">
        <v>0</v>
      </c>
      <c r="G57" s="434" t="s">
        <v>186</v>
      </c>
    </row>
    <row r="58" spans="1:7" ht="12.95" customHeight="1" thickBot="1">
      <c r="A58" s="85"/>
      <c r="B58" s="86" t="s">
        <v>111</v>
      </c>
      <c r="C58" s="435">
        <v>1</v>
      </c>
      <c r="D58" s="436">
        <v>27</v>
      </c>
      <c r="E58" s="437">
        <v>3</v>
      </c>
      <c r="F58" s="446">
        <v>6</v>
      </c>
      <c r="G58" s="439">
        <v>6</v>
      </c>
    </row>
    <row r="59" spans="1:7" ht="12.95" customHeight="1">
      <c r="A59" s="72" t="s">
        <v>16</v>
      </c>
      <c r="B59" s="81" t="s">
        <v>108</v>
      </c>
      <c r="C59" s="370">
        <v>8</v>
      </c>
      <c r="D59" s="422">
        <v>11</v>
      </c>
      <c r="E59" s="440">
        <v>0</v>
      </c>
      <c r="F59" s="441">
        <v>6</v>
      </c>
      <c r="G59" s="425" t="s">
        <v>186</v>
      </c>
    </row>
    <row r="60" spans="1:7" ht="12.95" customHeight="1">
      <c r="A60" s="82"/>
      <c r="B60" s="83" t="s">
        <v>109</v>
      </c>
      <c r="C60" s="379">
        <v>2</v>
      </c>
      <c r="D60" s="426">
        <v>0</v>
      </c>
      <c r="E60" s="442">
        <v>0</v>
      </c>
      <c r="F60" s="443">
        <v>0</v>
      </c>
      <c r="G60" s="429" t="s">
        <v>186</v>
      </c>
    </row>
    <row r="61" spans="1:7" ht="12.95" customHeight="1">
      <c r="A61" s="82"/>
      <c r="B61" s="84" t="s">
        <v>110</v>
      </c>
      <c r="C61" s="430">
        <v>2</v>
      </c>
      <c r="D61" s="431">
        <v>0</v>
      </c>
      <c r="E61" s="444">
        <v>0</v>
      </c>
      <c r="F61" s="445">
        <v>0</v>
      </c>
      <c r="G61" s="434" t="s">
        <v>186</v>
      </c>
    </row>
    <row r="62" spans="1:7" ht="12.95" customHeight="1" thickBot="1">
      <c r="A62" s="85"/>
      <c r="B62" s="86" t="s">
        <v>111</v>
      </c>
      <c r="C62" s="435">
        <v>12</v>
      </c>
      <c r="D62" s="436">
        <v>11</v>
      </c>
      <c r="E62" s="437">
        <v>0</v>
      </c>
      <c r="F62" s="446">
        <v>6</v>
      </c>
      <c r="G62" s="439">
        <v>6</v>
      </c>
    </row>
    <row r="63" spans="1:7" ht="12.95" customHeight="1">
      <c r="A63" s="72" t="s">
        <v>17</v>
      </c>
      <c r="B63" s="81" t="s">
        <v>108</v>
      </c>
      <c r="C63" s="370">
        <v>2</v>
      </c>
      <c r="D63" s="422">
        <v>0</v>
      </c>
      <c r="E63" s="440">
        <v>2</v>
      </c>
      <c r="F63" s="441">
        <v>3</v>
      </c>
      <c r="G63" s="425" t="s">
        <v>186</v>
      </c>
    </row>
    <row r="64" spans="1:7" ht="12.95" customHeight="1">
      <c r="A64" s="82"/>
      <c r="B64" s="83" t="s">
        <v>109</v>
      </c>
      <c r="C64" s="379">
        <v>1</v>
      </c>
      <c r="D64" s="426">
        <v>0</v>
      </c>
      <c r="E64" s="442">
        <v>0</v>
      </c>
      <c r="F64" s="443">
        <v>0</v>
      </c>
      <c r="G64" s="429" t="s">
        <v>186</v>
      </c>
    </row>
    <row r="65" spans="1:7" ht="12.95" customHeight="1">
      <c r="A65" s="82"/>
      <c r="B65" s="84" t="s">
        <v>110</v>
      </c>
      <c r="C65" s="430">
        <v>0</v>
      </c>
      <c r="D65" s="431">
        <v>0</v>
      </c>
      <c r="E65" s="444">
        <v>0</v>
      </c>
      <c r="F65" s="445">
        <v>0</v>
      </c>
      <c r="G65" s="434" t="s">
        <v>186</v>
      </c>
    </row>
    <row r="66" spans="1:7" ht="12.95" customHeight="1" thickBot="1">
      <c r="A66" s="85"/>
      <c r="B66" s="86" t="s">
        <v>111</v>
      </c>
      <c r="C66" s="435">
        <v>3</v>
      </c>
      <c r="D66" s="436">
        <v>0</v>
      </c>
      <c r="E66" s="437">
        <v>2</v>
      </c>
      <c r="F66" s="446">
        <v>3</v>
      </c>
      <c r="G66" s="439">
        <v>3</v>
      </c>
    </row>
    <row r="67" spans="1:7" ht="12.95" customHeight="1">
      <c r="A67" s="72" t="s">
        <v>18</v>
      </c>
      <c r="B67" s="81" t="s">
        <v>108</v>
      </c>
      <c r="C67" s="370">
        <v>5</v>
      </c>
      <c r="D67" s="422">
        <v>5</v>
      </c>
      <c r="E67" s="440">
        <v>1</v>
      </c>
      <c r="F67" s="441">
        <v>13</v>
      </c>
      <c r="G67" s="425" t="s">
        <v>186</v>
      </c>
    </row>
    <row r="68" spans="1:7" ht="12.95" customHeight="1">
      <c r="A68" s="82"/>
      <c r="B68" s="83" t="s">
        <v>109</v>
      </c>
      <c r="C68" s="379">
        <v>0</v>
      </c>
      <c r="D68" s="426">
        <v>0</v>
      </c>
      <c r="E68" s="442">
        <v>0</v>
      </c>
      <c r="F68" s="443">
        <v>0</v>
      </c>
      <c r="G68" s="429" t="s">
        <v>186</v>
      </c>
    </row>
    <row r="69" spans="1:7" ht="12.95" customHeight="1">
      <c r="A69" s="82"/>
      <c r="B69" s="84" t="s">
        <v>110</v>
      </c>
      <c r="C69" s="430">
        <v>0</v>
      </c>
      <c r="D69" s="431">
        <v>0</v>
      </c>
      <c r="E69" s="444">
        <v>0</v>
      </c>
      <c r="F69" s="445">
        <v>0</v>
      </c>
      <c r="G69" s="434" t="s">
        <v>186</v>
      </c>
    </row>
    <row r="70" spans="1:7" ht="12.95" customHeight="1" thickBot="1">
      <c r="A70" s="85"/>
      <c r="B70" s="86" t="s">
        <v>111</v>
      </c>
      <c r="C70" s="435">
        <v>5</v>
      </c>
      <c r="D70" s="436">
        <v>5</v>
      </c>
      <c r="E70" s="437">
        <v>1</v>
      </c>
      <c r="F70" s="446">
        <v>13</v>
      </c>
      <c r="G70" s="439">
        <v>12</v>
      </c>
    </row>
    <row r="71" spans="1:7" ht="12.95" customHeight="1">
      <c r="A71" s="72" t="s">
        <v>19</v>
      </c>
      <c r="B71" s="81" t="s">
        <v>108</v>
      </c>
      <c r="C71" s="370">
        <v>3</v>
      </c>
      <c r="D71" s="422">
        <v>0</v>
      </c>
      <c r="E71" s="440">
        <v>3</v>
      </c>
      <c r="F71" s="441">
        <v>1</v>
      </c>
      <c r="G71" s="425" t="s">
        <v>186</v>
      </c>
    </row>
    <row r="72" spans="1:7" ht="12.95" customHeight="1">
      <c r="A72" s="82"/>
      <c r="B72" s="83" t="s">
        <v>109</v>
      </c>
      <c r="C72" s="379">
        <v>3</v>
      </c>
      <c r="D72" s="426">
        <v>0</v>
      </c>
      <c r="E72" s="442">
        <v>1</v>
      </c>
      <c r="F72" s="443">
        <v>0</v>
      </c>
      <c r="G72" s="429" t="s">
        <v>186</v>
      </c>
    </row>
    <row r="73" spans="1:7" ht="12.95" customHeight="1">
      <c r="A73" s="82"/>
      <c r="B73" s="84" t="s">
        <v>110</v>
      </c>
      <c r="C73" s="430">
        <v>0</v>
      </c>
      <c r="D73" s="431">
        <v>0</v>
      </c>
      <c r="E73" s="444">
        <v>2</v>
      </c>
      <c r="F73" s="445">
        <v>0</v>
      </c>
      <c r="G73" s="434" t="s">
        <v>186</v>
      </c>
    </row>
    <row r="74" spans="1:7" ht="12.95" customHeight="1" thickBot="1">
      <c r="A74" s="85"/>
      <c r="B74" s="86" t="s">
        <v>111</v>
      </c>
      <c r="C74" s="435">
        <v>6</v>
      </c>
      <c r="D74" s="436">
        <v>0</v>
      </c>
      <c r="E74" s="437">
        <v>6</v>
      </c>
      <c r="F74" s="446">
        <v>1</v>
      </c>
      <c r="G74" s="439">
        <v>1</v>
      </c>
    </row>
    <row r="75" spans="1:7" ht="12.95" customHeight="1">
      <c r="A75" s="72" t="s">
        <v>20</v>
      </c>
      <c r="B75" s="81" t="s">
        <v>108</v>
      </c>
      <c r="C75" s="370">
        <v>3</v>
      </c>
      <c r="D75" s="422">
        <v>10</v>
      </c>
      <c r="E75" s="440">
        <v>0</v>
      </c>
      <c r="F75" s="441">
        <v>19</v>
      </c>
      <c r="G75" s="425" t="s">
        <v>186</v>
      </c>
    </row>
    <row r="76" spans="1:7" ht="12.95" customHeight="1">
      <c r="A76" s="82"/>
      <c r="B76" s="83" t="s">
        <v>109</v>
      </c>
      <c r="C76" s="379">
        <v>5</v>
      </c>
      <c r="D76" s="426">
        <v>0</v>
      </c>
      <c r="E76" s="442">
        <v>0</v>
      </c>
      <c r="F76" s="443">
        <v>0</v>
      </c>
      <c r="G76" s="429" t="s">
        <v>186</v>
      </c>
    </row>
    <row r="77" spans="1:7" ht="12.95" customHeight="1">
      <c r="A77" s="82"/>
      <c r="B77" s="84" t="s">
        <v>110</v>
      </c>
      <c r="C77" s="430">
        <v>2</v>
      </c>
      <c r="D77" s="431">
        <v>0</v>
      </c>
      <c r="E77" s="444">
        <v>3</v>
      </c>
      <c r="F77" s="445">
        <v>0</v>
      </c>
      <c r="G77" s="434" t="s">
        <v>186</v>
      </c>
    </row>
    <row r="78" spans="1:7" ht="12.95" customHeight="1" thickBot="1">
      <c r="A78" s="85"/>
      <c r="B78" s="86" t="s">
        <v>111</v>
      </c>
      <c r="C78" s="435">
        <v>10</v>
      </c>
      <c r="D78" s="436">
        <v>10</v>
      </c>
      <c r="E78" s="437">
        <v>3</v>
      </c>
      <c r="F78" s="446">
        <v>19</v>
      </c>
      <c r="G78" s="439">
        <v>11</v>
      </c>
    </row>
    <row r="79" spans="1:7" ht="12.95" customHeight="1">
      <c r="A79" s="72" t="s">
        <v>21</v>
      </c>
      <c r="B79" s="81" t="s">
        <v>108</v>
      </c>
      <c r="C79" s="370">
        <v>3</v>
      </c>
      <c r="D79" s="422">
        <v>0</v>
      </c>
      <c r="E79" s="440">
        <v>4</v>
      </c>
      <c r="F79" s="441">
        <v>16</v>
      </c>
      <c r="G79" s="425" t="s">
        <v>186</v>
      </c>
    </row>
    <row r="80" spans="1:7" ht="12.95" customHeight="1">
      <c r="A80" s="82"/>
      <c r="B80" s="83" t="s">
        <v>109</v>
      </c>
      <c r="C80" s="379">
        <v>0</v>
      </c>
      <c r="D80" s="426">
        <v>0</v>
      </c>
      <c r="E80" s="442">
        <v>0</v>
      </c>
      <c r="F80" s="443">
        <v>0</v>
      </c>
      <c r="G80" s="429" t="s">
        <v>186</v>
      </c>
    </row>
    <row r="81" spans="1:7" ht="12.95" customHeight="1">
      <c r="A81" s="82"/>
      <c r="B81" s="84" t="s">
        <v>110</v>
      </c>
      <c r="C81" s="430">
        <v>0</v>
      </c>
      <c r="D81" s="431">
        <v>0</v>
      </c>
      <c r="E81" s="444">
        <v>0</v>
      </c>
      <c r="F81" s="445">
        <v>0</v>
      </c>
      <c r="G81" s="434" t="s">
        <v>186</v>
      </c>
    </row>
    <row r="82" spans="1:7" ht="12.95" customHeight="1" thickBot="1">
      <c r="A82" s="85"/>
      <c r="B82" s="86" t="s">
        <v>111</v>
      </c>
      <c r="C82" s="435">
        <v>3</v>
      </c>
      <c r="D82" s="436">
        <v>0</v>
      </c>
      <c r="E82" s="437">
        <v>4</v>
      </c>
      <c r="F82" s="446">
        <v>16</v>
      </c>
      <c r="G82" s="439">
        <v>16</v>
      </c>
    </row>
    <row r="83" spans="1:7" ht="12.95" customHeight="1">
      <c r="A83" s="72" t="s">
        <v>22</v>
      </c>
      <c r="B83" s="81" t="s">
        <v>108</v>
      </c>
      <c r="C83" s="370">
        <v>10</v>
      </c>
      <c r="D83" s="422">
        <v>10</v>
      </c>
      <c r="E83" s="440">
        <v>0</v>
      </c>
      <c r="F83" s="441">
        <v>5</v>
      </c>
      <c r="G83" s="425" t="s">
        <v>186</v>
      </c>
    </row>
    <row r="84" spans="1:7" ht="12.95" customHeight="1">
      <c r="A84" s="82"/>
      <c r="B84" s="83" t="s">
        <v>109</v>
      </c>
      <c r="C84" s="379">
        <v>0</v>
      </c>
      <c r="D84" s="426">
        <v>0</v>
      </c>
      <c r="E84" s="442">
        <v>0</v>
      </c>
      <c r="F84" s="443">
        <v>0</v>
      </c>
      <c r="G84" s="429" t="s">
        <v>186</v>
      </c>
    </row>
    <row r="85" spans="1:7" ht="12.95" customHeight="1">
      <c r="A85" s="82"/>
      <c r="B85" s="84" t="s">
        <v>110</v>
      </c>
      <c r="C85" s="430">
        <v>0</v>
      </c>
      <c r="D85" s="431">
        <v>0</v>
      </c>
      <c r="E85" s="444">
        <v>0</v>
      </c>
      <c r="F85" s="445">
        <v>0</v>
      </c>
      <c r="G85" s="434" t="s">
        <v>186</v>
      </c>
    </row>
    <row r="86" spans="1:7" ht="12.95" customHeight="1" thickBot="1">
      <c r="A86" s="85"/>
      <c r="B86" s="86" t="s">
        <v>111</v>
      </c>
      <c r="C86" s="435">
        <v>10</v>
      </c>
      <c r="D86" s="436">
        <v>10</v>
      </c>
      <c r="E86" s="437">
        <v>0</v>
      </c>
      <c r="F86" s="446">
        <v>5</v>
      </c>
      <c r="G86" s="439">
        <v>5</v>
      </c>
    </row>
    <row r="87" spans="1:7" ht="12.95" customHeight="1">
      <c r="A87" s="72" t="s">
        <v>23</v>
      </c>
      <c r="B87" s="81" t="s">
        <v>108</v>
      </c>
      <c r="C87" s="370">
        <v>3</v>
      </c>
      <c r="D87" s="422">
        <v>4</v>
      </c>
      <c r="E87" s="440">
        <v>0</v>
      </c>
      <c r="F87" s="441">
        <v>3</v>
      </c>
      <c r="G87" s="425" t="s">
        <v>186</v>
      </c>
    </row>
    <row r="88" spans="1:7" ht="12.95" customHeight="1">
      <c r="A88" s="82"/>
      <c r="B88" s="83" t="s">
        <v>109</v>
      </c>
      <c r="C88" s="379">
        <v>0</v>
      </c>
      <c r="D88" s="426">
        <v>0</v>
      </c>
      <c r="E88" s="442">
        <v>0</v>
      </c>
      <c r="F88" s="443">
        <v>0</v>
      </c>
      <c r="G88" s="429" t="s">
        <v>186</v>
      </c>
    </row>
    <row r="89" spans="1:7" ht="12.95" customHeight="1">
      <c r="A89" s="82"/>
      <c r="B89" s="84" t="s">
        <v>110</v>
      </c>
      <c r="C89" s="430">
        <v>0</v>
      </c>
      <c r="D89" s="431">
        <v>0</v>
      </c>
      <c r="E89" s="444">
        <v>0</v>
      </c>
      <c r="F89" s="445">
        <v>0</v>
      </c>
      <c r="G89" s="434" t="s">
        <v>186</v>
      </c>
    </row>
    <row r="90" spans="1:7" ht="12.95" customHeight="1" thickBot="1">
      <c r="A90" s="85"/>
      <c r="B90" s="86" t="s">
        <v>111</v>
      </c>
      <c r="C90" s="435">
        <v>3</v>
      </c>
      <c r="D90" s="436">
        <v>4</v>
      </c>
      <c r="E90" s="437">
        <v>0</v>
      </c>
      <c r="F90" s="446">
        <v>3</v>
      </c>
      <c r="G90" s="439">
        <v>3</v>
      </c>
    </row>
    <row r="91" spans="1:7" ht="12.95" customHeight="1">
      <c r="A91" s="72" t="s">
        <v>24</v>
      </c>
      <c r="B91" s="81" t="s">
        <v>108</v>
      </c>
      <c r="C91" s="370">
        <v>7</v>
      </c>
      <c r="D91" s="422">
        <v>7</v>
      </c>
      <c r="E91" s="440">
        <v>3</v>
      </c>
      <c r="F91" s="441">
        <v>2</v>
      </c>
      <c r="G91" s="425" t="s">
        <v>186</v>
      </c>
    </row>
    <row r="92" spans="1:7" ht="12.95" customHeight="1">
      <c r="A92" s="82"/>
      <c r="B92" s="83" t="s">
        <v>109</v>
      </c>
      <c r="C92" s="379">
        <v>0</v>
      </c>
      <c r="D92" s="426">
        <v>0</v>
      </c>
      <c r="E92" s="442">
        <v>0</v>
      </c>
      <c r="F92" s="443">
        <v>0</v>
      </c>
      <c r="G92" s="429" t="s">
        <v>186</v>
      </c>
    </row>
    <row r="93" spans="1:7" ht="12.95" customHeight="1">
      <c r="A93" s="82"/>
      <c r="B93" s="84" t="s">
        <v>110</v>
      </c>
      <c r="C93" s="430">
        <v>0</v>
      </c>
      <c r="D93" s="431">
        <v>0</v>
      </c>
      <c r="E93" s="444">
        <v>0</v>
      </c>
      <c r="F93" s="445">
        <v>0</v>
      </c>
      <c r="G93" s="434" t="s">
        <v>186</v>
      </c>
    </row>
    <row r="94" spans="1:7" ht="12.95" customHeight="1" thickBot="1">
      <c r="A94" s="85"/>
      <c r="B94" s="86" t="s">
        <v>111</v>
      </c>
      <c r="C94" s="435">
        <v>7</v>
      </c>
      <c r="D94" s="436">
        <v>7</v>
      </c>
      <c r="E94" s="437">
        <v>3</v>
      </c>
      <c r="F94" s="446">
        <v>2</v>
      </c>
      <c r="G94" s="439">
        <v>2</v>
      </c>
    </row>
    <row r="95" spans="1:7" ht="12.95" customHeight="1">
      <c r="A95" s="72" t="s">
        <v>25</v>
      </c>
      <c r="B95" s="81" t="s">
        <v>108</v>
      </c>
      <c r="C95" s="370">
        <v>5</v>
      </c>
      <c r="D95" s="422">
        <v>7</v>
      </c>
      <c r="E95" s="440">
        <v>0</v>
      </c>
      <c r="F95" s="441">
        <v>8</v>
      </c>
      <c r="G95" s="425" t="s">
        <v>186</v>
      </c>
    </row>
    <row r="96" spans="1:7" ht="12.95" customHeight="1">
      <c r="A96" s="82"/>
      <c r="B96" s="83" t="s">
        <v>109</v>
      </c>
      <c r="C96" s="379">
        <v>0</v>
      </c>
      <c r="D96" s="426">
        <v>0</v>
      </c>
      <c r="E96" s="442">
        <v>0</v>
      </c>
      <c r="F96" s="443">
        <v>0</v>
      </c>
      <c r="G96" s="429" t="s">
        <v>186</v>
      </c>
    </row>
    <row r="97" spans="1:7" ht="12.95" customHeight="1">
      <c r="A97" s="82"/>
      <c r="B97" s="84" t="s">
        <v>110</v>
      </c>
      <c r="C97" s="430">
        <v>0</v>
      </c>
      <c r="D97" s="431">
        <v>0</v>
      </c>
      <c r="E97" s="444">
        <v>0</v>
      </c>
      <c r="F97" s="445">
        <v>0</v>
      </c>
      <c r="G97" s="434" t="s">
        <v>186</v>
      </c>
    </row>
    <row r="98" spans="1:7" ht="12.95" customHeight="1" thickBot="1">
      <c r="A98" s="85"/>
      <c r="B98" s="86" t="s">
        <v>111</v>
      </c>
      <c r="C98" s="435">
        <v>5</v>
      </c>
      <c r="D98" s="436">
        <v>7</v>
      </c>
      <c r="E98" s="437">
        <v>0</v>
      </c>
      <c r="F98" s="446">
        <v>8</v>
      </c>
      <c r="G98" s="439">
        <v>0</v>
      </c>
    </row>
    <row r="99" spans="1:7" ht="12.95" customHeight="1">
      <c r="A99" s="72" t="s">
        <v>26</v>
      </c>
      <c r="B99" s="81" t="s">
        <v>108</v>
      </c>
      <c r="C99" s="370">
        <v>7</v>
      </c>
      <c r="D99" s="422">
        <v>8</v>
      </c>
      <c r="E99" s="440">
        <v>1</v>
      </c>
      <c r="F99" s="441">
        <v>6</v>
      </c>
      <c r="G99" s="425" t="s">
        <v>186</v>
      </c>
    </row>
    <row r="100" spans="1:7" ht="12.95" customHeight="1">
      <c r="A100" s="82"/>
      <c r="B100" s="83" t="s">
        <v>109</v>
      </c>
      <c r="C100" s="379">
        <v>2</v>
      </c>
      <c r="D100" s="426">
        <v>0</v>
      </c>
      <c r="E100" s="442">
        <v>1</v>
      </c>
      <c r="F100" s="443">
        <v>0</v>
      </c>
      <c r="G100" s="429" t="s">
        <v>186</v>
      </c>
    </row>
    <row r="101" spans="1:7" ht="12.95" customHeight="1">
      <c r="A101" s="82"/>
      <c r="B101" s="84" t="s">
        <v>110</v>
      </c>
      <c r="C101" s="430">
        <v>1</v>
      </c>
      <c r="D101" s="431">
        <v>0</v>
      </c>
      <c r="E101" s="444">
        <v>0</v>
      </c>
      <c r="F101" s="445">
        <v>0</v>
      </c>
      <c r="G101" s="434" t="s">
        <v>186</v>
      </c>
    </row>
    <row r="102" spans="1:7" ht="12.95" customHeight="1" thickBot="1">
      <c r="A102" s="85"/>
      <c r="B102" s="86" t="s">
        <v>111</v>
      </c>
      <c r="C102" s="435">
        <v>10</v>
      </c>
      <c r="D102" s="436">
        <v>8</v>
      </c>
      <c r="E102" s="437">
        <v>2</v>
      </c>
      <c r="F102" s="446">
        <v>6</v>
      </c>
      <c r="G102" s="439">
        <v>6</v>
      </c>
    </row>
    <row r="103" spans="1:7" ht="12.95" customHeight="1">
      <c r="A103" s="72" t="s">
        <v>27</v>
      </c>
      <c r="B103" s="81" t="s">
        <v>108</v>
      </c>
      <c r="C103" s="370">
        <v>7</v>
      </c>
      <c r="D103" s="422">
        <v>16</v>
      </c>
      <c r="E103" s="440">
        <v>1</v>
      </c>
      <c r="F103" s="441">
        <v>21</v>
      </c>
      <c r="G103" s="425" t="s">
        <v>186</v>
      </c>
    </row>
    <row r="104" spans="1:7" ht="12.95" customHeight="1">
      <c r="A104" s="82"/>
      <c r="B104" s="83" t="s">
        <v>109</v>
      </c>
      <c r="C104" s="379">
        <v>4</v>
      </c>
      <c r="D104" s="426">
        <v>0</v>
      </c>
      <c r="E104" s="442">
        <v>0</v>
      </c>
      <c r="F104" s="443">
        <v>0</v>
      </c>
      <c r="G104" s="429" t="s">
        <v>186</v>
      </c>
    </row>
    <row r="105" spans="1:7" ht="12.95" customHeight="1">
      <c r="A105" s="82"/>
      <c r="B105" s="84" t="s">
        <v>110</v>
      </c>
      <c r="C105" s="430">
        <v>1</v>
      </c>
      <c r="D105" s="431">
        <v>0</v>
      </c>
      <c r="E105" s="444">
        <v>0</v>
      </c>
      <c r="F105" s="445">
        <v>0</v>
      </c>
      <c r="G105" s="434" t="s">
        <v>186</v>
      </c>
    </row>
    <row r="106" spans="1:7" ht="12.95" customHeight="1" thickBot="1">
      <c r="A106" s="85"/>
      <c r="B106" s="86" t="s">
        <v>111</v>
      </c>
      <c r="C106" s="435">
        <v>12</v>
      </c>
      <c r="D106" s="436">
        <v>16</v>
      </c>
      <c r="E106" s="437">
        <v>1</v>
      </c>
      <c r="F106" s="446">
        <v>21</v>
      </c>
      <c r="G106" s="439">
        <v>21</v>
      </c>
    </row>
    <row r="107" spans="1:7" ht="12.95" customHeight="1">
      <c r="A107" s="72" t="s">
        <v>28</v>
      </c>
      <c r="B107" s="81" t="s">
        <v>108</v>
      </c>
      <c r="C107" s="370">
        <v>4</v>
      </c>
      <c r="D107" s="422">
        <v>4</v>
      </c>
      <c r="E107" s="440">
        <v>1</v>
      </c>
      <c r="F107" s="441">
        <v>2</v>
      </c>
      <c r="G107" s="425" t="s">
        <v>186</v>
      </c>
    </row>
    <row r="108" spans="1:7" ht="12.95" customHeight="1">
      <c r="A108" s="82"/>
      <c r="B108" s="83" t="s">
        <v>109</v>
      </c>
      <c r="C108" s="379">
        <v>0</v>
      </c>
      <c r="D108" s="426">
        <v>0</v>
      </c>
      <c r="E108" s="442">
        <v>0</v>
      </c>
      <c r="F108" s="443">
        <v>0</v>
      </c>
      <c r="G108" s="429" t="s">
        <v>186</v>
      </c>
    </row>
    <row r="109" spans="1:7" ht="12.95" customHeight="1">
      <c r="A109" s="82"/>
      <c r="B109" s="84" t="s">
        <v>110</v>
      </c>
      <c r="C109" s="430">
        <v>0</v>
      </c>
      <c r="D109" s="431">
        <v>0</v>
      </c>
      <c r="E109" s="444">
        <v>0</v>
      </c>
      <c r="F109" s="445">
        <v>0</v>
      </c>
      <c r="G109" s="434" t="s">
        <v>186</v>
      </c>
    </row>
    <row r="110" spans="1:7" ht="12.95" customHeight="1" thickBot="1">
      <c r="A110" s="85"/>
      <c r="B110" s="86" t="s">
        <v>111</v>
      </c>
      <c r="C110" s="435">
        <v>4</v>
      </c>
      <c r="D110" s="436">
        <v>4</v>
      </c>
      <c r="E110" s="437">
        <v>1</v>
      </c>
      <c r="F110" s="446">
        <v>2</v>
      </c>
      <c r="G110" s="439">
        <v>2</v>
      </c>
    </row>
    <row r="111" spans="1:7" ht="12.95" customHeight="1">
      <c r="A111" s="72" t="s">
        <v>29</v>
      </c>
      <c r="B111" s="81" t="s">
        <v>108</v>
      </c>
      <c r="C111" s="370">
        <v>6</v>
      </c>
      <c r="D111" s="422">
        <v>5</v>
      </c>
      <c r="E111" s="440">
        <v>0</v>
      </c>
      <c r="F111" s="441">
        <v>3</v>
      </c>
      <c r="G111" s="425" t="s">
        <v>186</v>
      </c>
    </row>
    <row r="112" spans="1:7" ht="12.95" customHeight="1">
      <c r="A112" s="82"/>
      <c r="B112" s="83" t="s">
        <v>109</v>
      </c>
      <c r="C112" s="379">
        <v>0</v>
      </c>
      <c r="D112" s="426">
        <v>0</v>
      </c>
      <c r="E112" s="442">
        <v>0</v>
      </c>
      <c r="F112" s="443">
        <v>0</v>
      </c>
      <c r="G112" s="429" t="s">
        <v>186</v>
      </c>
    </row>
    <row r="113" spans="1:7" ht="12.95" customHeight="1">
      <c r="A113" s="82"/>
      <c r="B113" s="84" t="s">
        <v>110</v>
      </c>
      <c r="C113" s="430">
        <v>0</v>
      </c>
      <c r="D113" s="431">
        <v>0</v>
      </c>
      <c r="E113" s="444">
        <v>0</v>
      </c>
      <c r="F113" s="445">
        <v>0</v>
      </c>
      <c r="G113" s="434" t="s">
        <v>186</v>
      </c>
    </row>
    <row r="114" spans="1:7" ht="12.95" customHeight="1" thickBot="1">
      <c r="A114" s="85"/>
      <c r="B114" s="86" t="s">
        <v>111</v>
      </c>
      <c r="C114" s="435">
        <v>6</v>
      </c>
      <c r="D114" s="436">
        <v>5</v>
      </c>
      <c r="E114" s="437">
        <v>0</v>
      </c>
      <c r="F114" s="446">
        <v>3</v>
      </c>
      <c r="G114" s="439">
        <v>3</v>
      </c>
    </row>
    <row r="115" spans="1:7" ht="12.95" customHeight="1">
      <c r="A115" s="72" t="s">
        <v>30</v>
      </c>
      <c r="B115" s="81" t="s">
        <v>108</v>
      </c>
      <c r="C115" s="370">
        <v>33</v>
      </c>
      <c r="D115" s="422">
        <v>26</v>
      </c>
      <c r="E115" s="440">
        <v>1</v>
      </c>
      <c r="F115" s="441">
        <v>16</v>
      </c>
      <c r="G115" s="425" t="s">
        <v>186</v>
      </c>
    </row>
    <row r="116" spans="1:7" ht="12.95" customHeight="1">
      <c r="A116" s="82"/>
      <c r="B116" s="83" t="s">
        <v>109</v>
      </c>
      <c r="C116" s="379">
        <v>1</v>
      </c>
      <c r="D116" s="426">
        <v>2</v>
      </c>
      <c r="E116" s="442">
        <v>1</v>
      </c>
      <c r="F116" s="443">
        <v>0</v>
      </c>
      <c r="G116" s="429" t="s">
        <v>186</v>
      </c>
    </row>
    <row r="117" spans="1:7" ht="12.95" customHeight="1">
      <c r="A117" s="82"/>
      <c r="B117" s="84" t="s">
        <v>110</v>
      </c>
      <c r="C117" s="430">
        <v>1</v>
      </c>
      <c r="D117" s="431">
        <v>0</v>
      </c>
      <c r="E117" s="444">
        <v>0</v>
      </c>
      <c r="F117" s="445">
        <v>0</v>
      </c>
      <c r="G117" s="434" t="s">
        <v>186</v>
      </c>
    </row>
    <row r="118" spans="1:7" ht="12.95" customHeight="1" thickBot="1">
      <c r="A118" s="85"/>
      <c r="B118" s="86" t="s">
        <v>111</v>
      </c>
      <c r="C118" s="435">
        <v>35</v>
      </c>
      <c r="D118" s="436">
        <v>28</v>
      </c>
      <c r="E118" s="437">
        <v>2</v>
      </c>
      <c r="F118" s="446">
        <v>16</v>
      </c>
      <c r="G118" s="439">
        <v>16</v>
      </c>
    </row>
    <row r="119" spans="1:7" ht="12.95" customHeight="1">
      <c r="A119" s="72" t="s">
        <v>31</v>
      </c>
      <c r="B119" s="81" t="s">
        <v>108</v>
      </c>
      <c r="C119" s="370">
        <v>0</v>
      </c>
      <c r="D119" s="422">
        <v>13</v>
      </c>
      <c r="E119" s="440">
        <v>3</v>
      </c>
      <c r="F119" s="441">
        <v>3</v>
      </c>
      <c r="G119" s="425" t="s">
        <v>186</v>
      </c>
    </row>
    <row r="120" spans="1:7" ht="12.95" customHeight="1">
      <c r="A120" s="82"/>
      <c r="B120" s="83" t="s">
        <v>109</v>
      </c>
      <c r="C120" s="379">
        <v>0</v>
      </c>
      <c r="D120" s="426">
        <v>0</v>
      </c>
      <c r="E120" s="442">
        <v>1</v>
      </c>
      <c r="F120" s="443">
        <v>0</v>
      </c>
      <c r="G120" s="429" t="s">
        <v>186</v>
      </c>
    </row>
    <row r="121" spans="1:7" ht="12.95" customHeight="1">
      <c r="A121" s="82"/>
      <c r="B121" s="84" t="s">
        <v>110</v>
      </c>
      <c r="C121" s="430">
        <v>0</v>
      </c>
      <c r="D121" s="431">
        <v>0</v>
      </c>
      <c r="E121" s="444">
        <v>0</v>
      </c>
      <c r="F121" s="445">
        <v>0</v>
      </c>
      <c r="G121" s="434" t="s">
        <v>186</v>
      </c>
    </row>
    <row r="122" spans="1:7" ht="12.95" customHeight="1" thickBot="1">
      <c r="A122" s="85"/>
      <c r="B122" s="86" t="s">
        <v>111</v>
      </c>
      <c r="C122" s="435">
        <v>0</v>
      </c>
      <c r="D122" s="436">
        <v>13</v>
      </c>
      <c r="E122" s="437">
        <v>4</v>
      </c>
      <c r="F122" s="446">
        <v>3</v>
      </c>
      <c r="G122" s="439">
        <v>3</v>
      </c>
    </row>
    <row r="123" spans="1:7" ht="12.95" customHeight="1">
      <c r="A123" s="72" t="s">
        <v>32</v>
      </c>
      <c r="B123" s="81" t="s">
        <v>108</v>
      </c>
      <c r="C123" s="370">
        <v>3</v>
      </c>
      <c r="D123" s="422">
        <v>3</v>
      </c>
      <c r="E123" s="440">
        <v>1</v>
      </c>
      <c r="F123" s="441">
        <v>13</v>
      </c>
      <c r="G123" s="425" t="s">
        <v>186</v>
      </c>
    </row>
    <row r="124" spans="1:7" ht="12.95" customHeight="1">
      <c r="A124" s="82"/>
      <c r="B124" s="83" t="s">
        <v>109</v>
      </c>
      <c r="C124" s="379">
        <v>4</v>
      </c>
      <c r="D124" s="426">
        <v>0</v>
      </c>
      <c r="E124" s="442">
        <v>0</v>
      </c>
      <c r="F124" s="443">
        <v>0</v>
      </c>
      <c r="G124" s="429" t="s">
        <v>186</v>
      </c>
    </row>
    <row r="125" spans="1:7" ht="12.95" customHeight="1">
      <c r="A125" s="82"/>
      <c r="B125" s="84" t="s">
        <v>110</v>
      </c>
      <c r="C125" s="430">
        <v>1</v>
      </c>
      <c r="D125" s="431">
        <v>0</v>
      </c>
      <c r="E125" s="444">
        <v>0</v>
      </c>
      <c r="F125" s="445">
        <v>0</v>
      </c>
      <c r="G125" s="434" t="s">
        <v>186</v>
      </c>
    </row>
    <row r="126" spans="1:7" ht="12.95" customHeight="1" thickBot="1">
      <c r="A126" s="85"/>
      <c r="B126" s="86" t="s">
        <v>111</v>
      </c>
      <c r="C126" s="435">
        <v>8</v>
      </c>
      <c r="D126" s="436">
        <v>3</v>
      </c>
      <c r="E126" s="437">
        <v>1</v>
      </c>
      <c r="F126" s="446">
        <v>13</v>
      </c>
      <c r="G126" s="439">
        <v>13</v>
      </c>
    </row>
    <row r="127" spans="1:7" ht="12.95" customHeight="1">
      <c r="A127" s="72" t="s">
        <v>33</v>
      </c>
      <c r="B127" s="81" t="s">
        <v>108</v>
      </c>
      <c r="C127" s="370">
        <v>3</v>
      </c>
      <c r="D127" s="422">
        <v>5</v>
      </c>
      <c r="E127" s="440">
        <v>5</v>
      </c>
      <c r="F127" s="441">
        <v>10</v>
      </c>
      <c r="G127" s="425" t="s">
        <v>186</v>
      </c>
    </row>
    <row r="128" spans="1:7" ht="12.95" customHeight="1">
      <c r="A128" s="82"/>
      <c r="B128" s="83" t="s">
        <v>109</v>
      </c>
      <c r="C128" s="379">
        <v>0</v>
      </c>
      <c r="D128" s="426">
        <v>0</v>
      </c>
      <c r="E128" s="442">
        <v>0</v>
      </c>
      <c r="F128" s="443">
        <v>0</v>
      </c>
      <c r="G128" s="429" t="s">
        <v>186</v>
      </c>
    </row>
    <row r="129" spans="1:7" ht="12.95" customHeight="1">
      <c r="A129" s="82"/>
      <c r="B129" s="84" t="s">
        <v>110</v>
      </c>
      <c r="C129" s="430">
        <v>1</v>
      </c>
      <c r="D129" s="431">
        <v>0</v>
      </c>
      <c r="E129" s="444">
        <v>0</v>
      </c>
      <c r="F129" s="445">
        <v>0</v>
      </c>
      <c r="G129" s="434" t="s">
        <v>186</v>
      </c>
    </row>
    <row r="130" spans="1:7" ht="12.95" customHeight="1" thickBot="1">
      <c r="A130" s="85"/>
      <c r="B130" s="86" t="s">
        <v>111</v>
      </c>
      <c r="C130" s="435">
        <v>4</v>
      </c>
      <c r="D130" s="436">
        <v>5</v>
      </c>
      <c r="E130" s="437">
        <v>5</v>
      </c>
      <c r="F130" s="446">
        <v>10</v>
      </c>
      <c r="G130" s="439">
        <v>10</v>
      </c>
    </row>
    <row r="131" spans="1:7" ht="12.95" customHeight="1">
      <c r="A131" s="72" t="s">
        <v>34</v>
      </c>
      <c r="B131" s="81" t="s">
        <v>108</v>
      </c>
      <c r="C131" s="370">
        <v>3</v>
      </c>
      <c r="D131" s="422">
        <v>1</v>
      </c>
      <c r="E131" s="440">
        <v>1</v>
      </c>
      <c r="F131" s="441">
        <v>1</v>
      </c>
      <c r="G131" s="425" t="s">
        <v>186</v>
      </c>
    </row>
    <row r="132" spans="1:7" ht="12.95" customHeight="1">
      <c r="A132" s="82"/>
      <c r="B132" s="83" t="s">
        <v>109</v>
      </c>
      <c r="C132" s="379">
        <v>1</v>
      </c>
      <c r="D132" s="426">
        <v>0</v>
      </c>
      <c r="E132" s="442">
        <v>0</v>
      </c>
      <c r="F132" s="443">
        <v>0</v>
      </c>
      <c r="G132" s="429" t="s">
        <v>186</v>
      </c>
    </row>
    <row r="133" spans="1:7" ht="12.95" customHeight="1">
      <c r="A133" s="82"/>
      <c r="B133" s="84" t="s">
        <v>110</v>
      </c>
      <c r="C133" s="430">
        <v>0</v>
      </c>
      <c r="D133" s="431">
        <v>0</v>
      </c>
      <c r="E133" s="444">
        <v>0</v>
      </c>
      <c r="F133" s="445">
        <v>0</v>
      </c>
      <c r="G133" s="434" t="s">
        <v>186</v>
      </c>
    </row>
    <row r="134" spans="1:7" ht="12.95" customHeight="1" thickBot="1">
      <c r="A134" s="85"/>
      <c r="B134" s="86" t="s">
        <v>111</v>
      </c>
      <c r="C134" s="435">
        <v>4</v>
      </c>
      <c r="D134" s="436">
        <v>1</v>
      </c>
      <c r="E134" s="437">
        <v>1</v>
      </c>
      <c r="F134" s="446">
        <v>1</v>
      </c>
      <c r="G134" s="439">
        <v>1</v>
      </c>
    </row>
    <row r="135" spans="1:7" ht="12.95" customHeight="1">
      <c r="A135" s="72" t="s">
        <v>35</v>
      </c>
      <c r="B135" s="81" t="s">
        <v>108</v>
      </c>
      <c r="C135" s="370">
        <v>2</v>
      </c>
      <c r="D135" s="422">
        <v>6</v>
      </c>
      <c r="E135" s="440">
        <v>0</v>
      </c>
      <c r="F135" s="441">
        <v>4</v>
      </c>
      <c r="G135" s="425" t="s">
        <v>186</v>
      </c>
    </row>
    <row r="136" spans="1:7" ht="12.95" customHeight="1">
      <c r="A136" s="82"/>
      <c r="B136" s="83" t="s">
        <v>109</v>
      </c>
      <c r="C136" s="379">
        <v>0</v>
      </c>
      <c r="D136" s="426">
        <v>0</v>
      </c>
      <c r="E136" s="442">
        <v>1</v>
      </c>
      <c r="F136" s="443">
        <v>0</v>
      </c>
      <c r="G136" s="429" t="s">
        <v>186</v>
      </c>
    </row>
    <row r="137" spans="1:7" ht="12.95" customHeight="1">
      <c r="A137" s="82"/>
      <c r="B137" s="84" t="s">
        <v>110</v>
      </c>
      <c r="C137" s="430">
        <v>0</v>
      </c>
      <c r="D137" s="431">
        <v>0</v>
      </c>
      <c r="E137" s="444">
        <v>0</v>
      </c>
      <c r="F137" s="445">
        <v>0</v>
      </c>
      <c r="G137" s="434" t="s">
        <v>186</v>
      </c>
    </row>
    <row r="138" spans="1:7" ht="12.95" customHeight="1" thickBot="1">
      <c r="A138" s="85"/>
      <c r="B138" s="86" t="s">
        <v>111</v>
      </c>
      <c r="C138" s="435">
        <v>2</v>
      </c>
      <c r="D138" s="436">
        <v>6</v>
      </c>
      <c r="E138" s="437">
        <v>1</v>
      </c>
      <c r="F138" s="446">
        <v>4</v>
      </c>
      <c r="G138" s="439">
        <v>4</v>
      </c>
    </row>
    <row r="139" spans="1:7" ht="12.95" customHeight="1">
      <c r="A139" s="72" t="s">
        <v>37</v>
      </c>
      <c r="B139" s="81" t="s">
        <v>108</v>
      </c>
      <c r="C139" s="370">
        <v>4</v>
      </c>
      <c r="D139" s="422">
        <v>3</v>
      </c>
      <c r="E139" s="440">
        <v>1</v>
      </c>
      <c r="F139" s="441">
        <v>1</v>
      </c>
      <c r="G139" s="425" t="s">
        <v>186</v>
      </c>
    </row>
    <row r="140" spans="1:7" ht="12.95" customHeight="1">
      <c r="A140" s="82"/>
      <c r="B140" s="83" t="s">
        <v>109</v>
      </c>
      <c r="C140" s="379">
        <v>3</v>
      </c>
      <c r="D140" s="426">
        <v>0</v>
      </c>
      <c r="E140" s="442">
        <v>0</v>
      </c>
      <c r="F140" s="443">
        <v>0</v>
      </c>
      <c r="G140" s="429" t="s">
        <v>186</v>
      </c>
    </row>
    <row r="141" spans="1:7" ht="12.95" customHeight="1">
      <c r="A141" s="82"/>
      <c r="B141" s="84" t="s">
        <v>110</v>
      </c>
      <c r="C141" s="430">
        <v>4</v>
      </c>
      <c r="D141" s="431">
        <v>0</v>
      </c>
      <c r="E141" s="444">
        <v>0</v>
      </c>
      <c r="F141" s="445">
        <v>0</v>
      </c>
      <c r="G141" s="434" t="s">
        <v>186</v>
      </c>
    </row>
    <row r="142" spans="1:7" ht="12.95" customHeight="1" thickBot="1">
      <c r="A142" s="85"/>
      <c r="B142" s="86" t="s">
        <v>111</v>
      </c>
      <c r="C142" s="435">
        <v>11</v>
      </c>
      <c r="D142" s="436">
        <v>3</v>
      </c>
      <c r="E142" s="437">
        <v>1</v>
      </c>
      <c r="F142" s="446">
        <v>1</v>
      </c>
      <c r="G142" s="439">
        <v>1</v>
      </c>
    </row>
    <row r="143" spans="1:7" ht="12.95" customHeight="1">
      <c r="A143" s="72" t="s">
        <v>38</v>
      </c>
      <c r="B143" s="81" t="s">
        <v>108</v>
      </c>
      <c r="C143" s="370">
        <v>3</v>
      </c>
      <c r="D143" s="422">
        <v>5</v>
      </c>
      <c r="E143" s="440">
        <v>1</v>
      </c>
      <c r="F143" s="441">
        <v>4</v>
      </c>
      <c r="G143" s="425" t="s">
        <v>186</v>
      </c>
    </row>
    <row r="144" spans="1:7" ht="12.95" customHeight="1">
      <c r="A144" s="82"/>
      <c r="B144" s="83" t="s">
        <v>109</v>
      </c>
      <c r="C144" s="379">
        <v>0</v>
      </c>
      <c r="D144" s="426">
        <v>0</v>
      </c>
      <c r="E144" s="442">
        <v>0</v>
      </c>
      <c r="F144" s="443">
        <v>0</v>
      </c>
      <c r="G144" s="429" t="s">
        <v>186</v>
      </c>
    </row>
    <row r="145" spans="1:7" ht="12.95" customHeight="1">
      <c r="A145" s="82"/>
      <c r="B145" s="84" t="s">
        <v>110</v>
      </c>
      <c r="C145" s="430">
        <v>0</v>
      </c>
      <c r="D145" s="431">
        <v>0</v>
      </c>
      <c r="E145" s="444">
        <v>0</v>
      </c>
      <c r="F145" s="445">
        <v>0</v>
      </c>
      <c r="G145" s="434" t="s">
        <v>186</v>
      </c>
    </row>
    <row r="146" spans="1:7" ht="12.95" customHeight="1" thickBot="1">
      <c r="A146" s="85"/>
      <c r="B146" s="86" t="s">
        <v>111</v>
      </c>
      <c r="C146" s="435">
        <v>3</v>
      </c>
      <c r="D146" s="436">
        <v>5</v>
      </c>
      <c r="E146" s="437">
        <v>1</v>
      </c>
      <c r="F146" s="446">
        <v>4</v>
      </c>
      <c r="G146" s="439">
        <v>4</v>
      </c>
    </row>
    <row r="147" spans="1:7" ht="12.95" customHeight="1">
      <c r="A147" s="72" t="s">
        <v>39</v>
      </c>
      <c r="B147" s="81" t="s">
        <v>108</v>
      </c>
      <c r="C147" s="370">
        <v>1</v>
      </c>
      <c r="D147" s="422">
        <v>1</v>
      </c>
      <c r="E147" s="440">
        <v>3</v>
      </c>
      <c r="F147" s="441">
        <v>3</v>
      </c>
      <c r="G147" s="425" t="s">
        <v>186</v>
      </c>
    </row>
    <row r="148" spans="1:7" ht="12.95" customHeight="1">
      <c r="A148" s="82"/>
      <c r="B148" s="83" t="s">
        <v>109</v>
      </c>
      <c r="C148" s="379">
        <v>0</v>
      </c>
      <c r="D148" s="426">
        <v>0</v>
      </c>
      <c r="E148" s="442">
        <v>0</v>
      </c>
      <c r="F148" s="443">
        <v>0</v>
      </c>
      <c r="G148" s="429" t="s">
        <v>186</v>
      </c>
    </row>
    <row r="149" spans="1:7" ht="12.95" customHeight="1">
      <c r="A149" s="82"/>
      <c r="B149" s="84" t="s">
        <v>110</v>
      </c>
      <c r="C149" s="430">
        <v>0</v>
      </c>
      <c r="D149" s="431">
        <v>0</v>
      </c>
      <c r="E149" s="444">
        <v>0</v>
      </c>
      <c r="F149" s="445">
        <v>0</v>
      </c>
      <c r="G149" s="434" t="s">
        <v>186</v>
      </c>
    </row>
    <row r="150" spans="1:7" ht="12.95" customHeight="1" thickBot="1">
      <c r="A150" s="85"/>
      <c r="B150" s="86" t="s">
        <v>111</v>
      </c>
      <c r="C150" s="435">
        <v>1</v>
      </c>
      <c r="D150" s="436">
        <v>1</v>
      </c>
      <c r="E150" s="437">
        <v>3</v>
      </c>
      <c r="F150" s="446">
        <v>3</v>
      </c>
      <c r="G150" s="439">
        <v>3</v>
      </c>
    </row>
    <row r="151" spans="1:7" ht="12.95" customHeight="1">
      <c r="A151" s="72" t="s">
        <v>40</v>
      </c>
      <c r="B151" s="81" t="s">
        <v>108</v>
      </c>
      <c r="C151" s="370">
        <v>3</v>
      </c>
      <c r="D151" s="422">
        <v>4</v>
      </c>
      <c r="E151" s="440">
        <v>0</v>
      </c>
      <c r="F151" s="441">
        <v>2</v>
      </c>
      <c r="G151" s="425" t="s">
        <v>186</v>
      </c>
    </row>
    <row r="152" spans="1:7" ht="12.95" customHeight="1">
      <c r="A152" s="82"/>
      <c r="B152" s="83" t="s">
        <v>109</v>
      </c>
      <c r="C152" s="379">
        <v>1</v>
      </c>
      <c r="D152" s="426">
        <v>0</v>
      </c>
      <c r="E152" s="442">
        <v>0</v>
      </c>
      <c r="F152" s="443">
        <v>0</v>
      </c>
      <c r="G152" s="429" t="s">
        <v>186</v>
      </c>
    </row>
    <row r="153" spans="1:7" ht="12.95" customHeight="1">
      <c r="A153" s="82"/>
      <c r="B153" s="84" t="s">
        <v>110</v>
      </c>
      <c r="C153" s="430">
        <v>0</v>
      </c>
      <c r="D153" s="431">
        <v>0</v>
      </c>
      <c r="E153" s="444">
        <v>0</v>
      </c>
      <c r="F153" s="445">
        <v>0</v>
      </c>
      <c r="G153" s="434" t="s">
        <v>186</v>
      </c>
    </row>
    <row r="154" spans="1:7" ht="12.95" customHeight="1" thickBot="1">
      <c r="A154" s="85"/>
      <c r="B154" s="86" t="s">
        <v>111</v>
      </c>
      <c r="C154" s="435">
        <v>4</v>
      </c>
      <c r="D154" s="436">
        <v>4</v>
      </c>
      <c r="E154" s="437">
        <v>0</v>
      </c>
      <c r="F154" s="446">
        <v>2</v>
      </c>
      <c r="G154" s="439">
        <v>2</v>
      </c>
    </row>
    <row r="155" spans="1:7" ht="12.95" customHeight="1">
      <c r="A155" s="72" t="s">
        <v>41</v>
      </c>
      <c r="B155" s="81" t="s">
        <v>108</v>
      </c>
      <c r="C155" s="370">
        <v>9</v>
      </c>
      <c r="D155" s="422">
        <v>6</v>
      </c>
      <c r="E155" s="440">
        <v>1</v>
      </c>
      <c r="F155" s="441">
        <v>4</v>
      </c>
      <c r="G155" s="425" t="s">
        <v>186</v>
      </c>
    </row>
    <row r="156" spans="1:7" ht="12.95" customHeight="1">
      <c r="A156" s="82"/>
      <c r="B156" s="83" t="s">
        <v>109</v>
      </c>
      <c r="C156" s="379">
        <v>6</v>
      </c>
      <c r="D156" s="426">
        <v>0</v>
      </c>
      <c r="E156" s="442">
        <v>0</v>
      </c>
      <c r="F156" s="443">
        <v>0</v>
      </c>
      <c r="G156" s="429" t="s">
        <v>186</v>
      </c>
    </row>
    <row r="157" spans="1:7" ht="12.95" customHeight="1">
      <c r="A157" s="82"/>
      <c r="B157" s="84" t="s">
        <v>110</v>
      </c>
      <c r="C157" s="430">
        <v>1</v>
      </c>
      <c r="D157" s="431">
        <v>0</v>
      </c>
      <c r="E157" s="444">
        <v>0</v>
      </c>
      <c r="F157" s="445">
        <v>0</v>
      </c>
      <c r="G157" s="434" t="s">
        <v>186</v>
      </c>
    </row>
    <row r="158" spans="1:7" ht="12.95" customHeight="1" thickBot="1">
      <c r="A158" s="85"/>
      <c r="B158" s="86" t="s">
        <v>111</v>
      </c>
      <c r="C158" s="435">
        <v>16</v>
      </c>
      <c r="D158" s="436">
        <v>6</v>
      </c>
      <c r="E158" s="437">
        <v>1</v>
      </c>
      <c r="F158" s="446">
        <v>4</v>
      </c>
      <c r="G158" s="439">
        <v>3</v>
      </c>
    </row>
    <row r="159" spans="1:7" ht="12.95" customHeight="1">
      <c r="A159" s="72" t="s">
        <v>42</v>
      </c>
      <c r="B159" s="81" t="s">
        <v>108</v>
      </c>
      <c r="C159" s="370">
        <v>1</v>
      </c>
      <c r="D159" s="422">
        <v>1</v>
      </c>
      <c r="E159" s="440">
        <v>0</v>
      </c>
      <c r="F159" s="441">
        <v>2</v>
      </c>
      <c r="G159" s="425" t="s">
        <v>186</v>
      </c>
    </row>
    <row r="160" spans="1:7" ht="12.95" customHeight="1">
      <c r="A160" s="82"/>
      <c r="B160" s="83" t="s">
        <v>109</v>
      </c>
      <c r="C160" s="379">
        <v>0</v>
      </c>
      <c r="D160" s="426">
        <v>0</v>
      </c>
      <c r="E160" s="442">
        <v>0</v>
      </c>
      <c r="F160" s="443">
        <v>0</v>
      </c>
      <c r="G160" s="429" t="s">
        <v>186</v>
      </c>
    </row>
    <row r="161" spans="1:7" ht="12.95" customHeight="1">
      <c r="A161" s="82"/>
      <c r="B161" s="84" t="s">
        <v>110</v>
      </c>
      <c r="C161" s="430">
        <v>0</v>
      </c>
      <c r="D161" s="431">
        <v>0</v>
      </c>
      <c r="E161" s="444">
        <v>0</v>
      </c>
      <c r="F161" s="445">
        <v>0</v>
      </c>
      <c r="G161" s="434" t="s">
        <v>186</v>
      </c>
    </row>
    <row r="162" spans="1:7" ht="12.95" customHeight="1" thickBot="1">
      <c r="A162" s="85"/>
      <c r="B162" s="86" t="s">
        <v>111</v>
      </c>
      <c r="C162" s="435">
        <v>1</v>
      </c>
      <c r="D162" s="436">
        <v>1</v>
      </c>
      <c r="E162" s="437">
        <v>0</v>
      </c>
      <c r="F162" s="446">
        <v>2</v>
      </c>
      <c r="G162" s="439">
        <v>1</v>
      </c>
    </row>
    <row r="163" spans="1:7" ht="12.95" customHeight="1">
      <c r="A163" s="72" t="s">
        <v>43</v>
      </c>
      <c r="B163" s="81" t="s">
        <v>108</v>
      </c>
      <c r="C163" s="370">
        <v>2</v>
      </c>
      <c r="D163" s="422">
        <v>1</v>
      </c>
      <c r="E163" s="440">
        <v>0</v>
      </c>
      <c r="F163" s="441">
        <v>6</v>
      </c>
      <c r="G163" s="425" t="s">
        <v>186</v>
      </c>
    </row>
    <row r="164" spans="1:7" ht="12.95" customHeight="1">
      <c r="A164" s="82"/>
      <c r="B164" s="83" t="s">
        <v>109</v>
      </c>
      <c r="C164" s="379">
        <v>0</v>
      </c>
      <c r="D164" s="426">
        <v>0</v>
      </c>
      <c r="E164" s="442">
        <v>0</v>
      </c>
      <c r="F164" s="443">
        <v>0</v>
      </c>
      <c r="G164" s="429" t="s">
        <v>186</v>
      </c>
    </row>
    <row r="165" spans="1:7" ht="12.95" customHeight="1">
      <c r="A165" s="82"/>
      <c r="B165" s="84" t="s">
        <v>110</v>
      </c>
      <c r="C165" s="430">
        <v>0</v>
      </c>
      <c r="D165" s="431">
        <v>0</v>
      </c>
      <c r="E165" s="444">
        <v>0</v>
      </c>
      <c r="F165" s="445">
        <v>0</v>
      </c>
      <c r="G165" s="434" t="s">
        <v>186</v>
      </c>
    </row>
    <row r="166" spans="1:7" ht="12.95" customHeight="1" thickBot="1">
      <c r="A166" s="85"/>
      <c r="B166" s="86" t="s">
        <v>111</v>
      </c>
      <c r="C166" s="435">
        <v>2</v>
      </c>
      <c r="D166" s="436">
        <v>1</v>
      </c>
      <c r="E166" s="437">
        <v>0</v>
      </c>
      <c r="F166" s="446">
        <v>6</v>
      </c>
      <c r="G166" s="439">
        <v>4</v>
      </c>
    </row>
    <row r="167" spans="1:7" ht="12.95" customHeight="1">
      <c r="A167" s="72" t="s">
        <v>44</v>
      </c>
      <c r="B167" s="81" t="s">
        <v>108</v>
      </c>
      <c r="C167" s="370">
        <v>7</v>
      </c>
      <c r="D167" s="422">
        <v>0</v>
      </c>
      <c r="E167" s="440">
        <v>1</v>
      </c>
      <c r="F167" s="441">
        <v>1</v>
      </c>
      <c r="G167" s="425" t="s">
        <v>186</v>
      </c>
    </row>
    <row r="168" spans="1:7" ht="12.95" customHeight="1">
      <c r="A168" s="82"/>
      <c r="B168" s="83" t="s">
        <v>109</v>
      </c>
      <c r="C168" s="379">
        <v>5</v>
      </c>
      <c r="D168" s="426">
        <v>0</v>
      </c>
      <c r="E168" s="442">
        <v>0</v>
      </c>
      <c r="F168" s="443">
        <v>0</v>
      </c>
      <c r="G168" s="429" t="s">
        <v>186</v>
      </c>
    </row>
    <row r="169" spans="1:7" ht="12.95" customHeight="1">
      <c r="A169" s="82"/>
      <c r="B169" s="84" t="s">
        <v>110</v>
      </c>
      <c r="C169" s="430">
        <v>0</v>
      </c>
      <c r="D169" s="431">
        <v>0</v>
      </c>
      <c r="E169" s="444">
        <v>0</v>
      </c>
      <c r="F169" s="445">
        <v>0</v>
      </c>
      <c r="G169" s="434" t="s">
        <v>186</v>
      </c>
    </row>
    <row r="170" spans="1:7" ht="12.95" customHeight="1" thickBot="1">
      <c r="A170" s="85"/>
      <c r="B170" s="86" t="s">
        <v>111</v>
      </c>
      <c r="C170" s="435">
        <v>12</v>
      </c>
      <c r="D170" s="436">
        <v>0</v>
      </c>
      <c r="E170" s="437">
        <v>1</v>
      </c>
      <c r="F170" s="446">
        <v>1</v>
      </c>
      <c r="G170" s="439">
        <v>1</v>
      </c>
    </row>
    <row r="171" spans="1:7" ht="12.95" customHeight="1">
      <c r="A171" s="72" t="s">
        <v>45</v>
      </c>
      <c r="B171" s="81" t="s">
        <v>108</v>
      </c>
      <c r="C171" s="370">
        <v>1</v>
      </c>
      <c r="D171" s="422">
        <v>0</v>
      </c>
      <c r="E171" s="440">
        <v>1</v>
      </c>
      <c r="F171" s="441">
        <v>2</v>
      </c>
      <c r="G171" s="425" t="s">
        <v>186</v>
      </c>
    </row>
    <row r="172" spans="1:7" ht="12.95" customHeight="1">
      <c r="A172" s="82"/>
      <c r="B172" s="83" t="s">
        <v>109</v>
      </c>
      <c r="C172" s="379">
        <v>0</v>
      </c>
      <c r="D172" s="426">
        <v>0</v>
      </c>
      <c r="E172" s="442">
        <v>0</v>
      </c>
      <c r="F172" s="443">
        <v>0</v>
      </c>
      <c r="G172" s="429" t="s">
        <v>186</v>
      </c>
    </row>
    <row r="173" spans="1:7" ht="12.95" customHeight="1">
      <c r="A173" s="82"/>
      <c r="B173" s="84" t="s">
        <v>110</v>
      </c>
      <c r="C173" s="430">
        <v>0</v>
      </c>
      <c r="D173" s="431">
        <v>0</v>
      </c>
      <c r="E173" s="444">
        <v>0</v>
      </c>
      <c r="F173" s="445">
        <v>0</v>
      </c>
      <c r="G173" s="434" t="s">
        <v>186</v>
      </c>
    </row>
    <row r="174" spans="1:7" ht="12.95" customHeight="1" thickBot="1">
      <c r="A174" s="85"/>
      <c r="B174" s="86" t="s">
        <v>111</v>
      </c>
      <c r="C174" s="435">
        <v>1</v>
      </c>
      <c r="D174" s="436">
        <v>0</v>
      </c>
      <c r="E174" s="437">
        <v>1</v>
      </c>
      <c r="F174" s="446">
        <v>2</v>
      </c>
      <c r="G174" s="439">
        <v>2</v>
      </c>
    </row>
    <row r="175" spans="1:7" ht="12.95" customHeight="1">
      <c r="A175" s="72" t="s">
        <v>46</v>
      </c>
      <c r="B175" s="81" t="s">
        <v>108</v>
      </c>
      <c r="C175" s="370">
        <v>2</v>
      </c>
      <c r="D175" s="422">
        <v>0</v>
      </c>
      <c r="E175" s="440">
        <v>1</v>
      </c>
      <c r="F175" s="441">
        <v>1</v>
      </c>
      <c r="G175" s="425" t="s">
        <v>186</v>
      </c>
    </row>
    <row r="176" spans="1:7" ht="12.95" customHeight="1">
      <c r="A176" s="82"/>
      <c r="B176" s="83" t="s">
        <v>109</v>
      </c>
      <c r="C176" s="379">
        <v>2</v>
      </c>
      <c r="D176" s="426">
        <v>1</v>
      </c>
      <c r="E176" s="442">
        <v>0</v>
      </c>
      <c r="F176" s="443">
        <v>0</v>
      </c>
      <c r="G176" s="429" t="s">
        <v>186</v>
      </c>
    </row>
    <row r="177" spans="1:7" ht="12.95" customHeight="1">
      <c r="A177" s="82"/>
      <c r="B177" s="84" t="s">
        <v>110</v>
      </c>
      <c r="C177" s="430">
        <v>0</v>
      </c>
      <c r="D177" s="431">
        <v>0</v>
      </c>
      <c r="E177" s="444">
        <v>0</v>
      </c>
      <c r="F177" s="445">
        <v>0</v>
      </c>
      <c r="G177" s="434" t="s">
        <v>186</v>
      </c>
    </row>
    <row r="178" spans="1:7" ht="12.95" customHeight="1" thickBot="1">
      <c r="A178" s="85"/>
      <c r="B178" s="86" t="s">
        <v>111</v>
      </c>
      <c r="C178" s="435">
        <v>4</v>
      </c>
      <c r="D178" s="436">
        <v>1</v>
      </c>
      <c r="E178" s="437">
        <v>1</v>
      </c>
      <c r="F178" s="446">
        <v>1</v>
      </c>
      <c r="G178" s="439">
        <v>1</v>
      </c>
    </row>
    <row r="179" spans="1:7" ht="12.95" customHeight="1">
      <c r="A179" s="72" t="s">
        <v>48</v>
      </c>
      <c r="B179" s="81" t="s">
        <v>108</v>
      </c>
      <c r="C179" s="447">
        <f>SUMIF(B7:B178,B175,C7:C178)</f>
        <v>312</v>
      </c>
      <c r="D179" s="448">
        <f>SUMIF(B7:B178,B175,D7:D178)</f>
        <v>668</v>
      </c>
      <c r="E179" s="440">
        <v>69</v>
      </c>
      <c r="F179" s="441">
        <v>349</v>
      </c>
      <c r="G179" s="425" t="s">
        <v>186</v>
      </c>
    </row>
    <row r="180" spans="1:7" ht="12.95" customHeight="1">
      <c r="A180" s="82"/>
      <c r="B180" s="83" t="s">
        <v>109</v>
      </c>
      <c r="C180" s="449">
        <f>SUMIF(B7:B178,B176,C7:C178)</f>
        <v>82</v>
      </c>
      <c r="D180" s="450">
        <f>SUMIF(B7:B178,B176,D7:D178)</f>
        <v>4</v>
      </c>
      <c r="E180" s="442">
        <v>9</v>
      </c>
      <c r="F180" s="443">
        <v>0</v>
      </c>
      <c r="G180" s="429" t="s">
        <v>186</v>
      </c>
    </row>
    <row r="181" spans="1:7" ht="12.95" customHeight="1">
      <c r="A181" s="82"/>
      <c r="B181" s="84" t="s">
        <v>110</v>
      </c>
      <c r="C181" s="451">
        <f>SUMIF(B7:B178,B177,C7:C178)</f>
        <v>30</v>
      </c>
      <c r="D181" s="452">
        <f>SUMIF(B7:B178,B177,D7:D178)</f>
        <v>0</v>
      </c>
      <c r="E181" s="444">
        <v>6</v>
      </c>
      <c r="F181" s="445">
        <v>0</v>
      </c>
      <c r="G181" s="434" t="s">
        <v>186</v>
      </c>
    </row>
    <row r="182" spans="1:7" ht="12.95" customHeight="1" thickBot="1">
      <c r="A182" s="85"/>
      <c r="B182" s="86" t="s">
        <v>111</v>
      </c>
      <c r="C182" s="435">
        <f>SUM(C179:C181)</f>
        <v>424</v>
      </c>
      <c r="D182" s="436">
        <f>SUM(D179:D181)</f>
        <v>672</v>
      </c>
      <c r="E182" s="437">
        <f>E10+E14+E18+E22+E26+E30+E34+E38+E42+E46+E50+E54+E58+E62+E66+E70+E74+E78+E82+E86+E90+E94+E98+E102+E106+E110+E114+E118+E122+E126+E130+E134+E138+E142+E146+E150+E154+E158+E162+E166+E170+E174+E178</f>
        <v>84</v>
      </c>
      <c r="F182" s="438">
        <f>F10+F14+F18+F22+F26+F30+F34+F38+F42+F46+F50+F54+F58+F62+F66+F70+F74+F78+F82+F86+F90+F94+F98+F102+F106+F110+F114+F118+F122+F126+F130+F134+F138+F142+F146+F150+F154+F158+F162+F166+F170+F174+F178</f>
        <v>349</v>
      </c>
      <c r="G182" s="439">
        <f>SUM(G7:G181)</f>
        <v>297</v>
      </c>
    </row>
    <row r="183" spans="1:7" ht="12.95" customHeight="1">
      <c r="A183" s="504" t="s">
        <v>165</v>
      </c>
      <c r="B183" s="81" t="s">
        <v>108</v>
      </c>
      <c r="C183" s="370">
        <v>0</v>
      </c>
      <c r="D183" s="453" t="s">
        <v>152</v>
      </c>
      <c r="E183" s="440">
        <v>0</v>
      </c>
      <c r="F183" s="454" t="s">
        <v>152</v>
      </c>
      <c r="G183" s="425" t="s">
        <v>186</v>
      </c>
    </row>
    <row r="184" spans="1:7" ht="12.95" customHeight="1">
      <c r="A184" s="505"/>
      <c r="B184" s="83" t="s">
        <v>109</v>
      </c>
      <c r="C184" s="379">
        <v>9</v>
      </c>
      <c r="D184" s="455" t="s">
        <v>152</v>
      </c>
      <c r="E184" s="442">
        <v>0</v>
      </c>
      <c r="F184" s="456" t="s">
        <v>152</v>
      </c>
      <c r="G184" s="429" t="s">
        <v>186</v>
      </c>
    </row>
    <row r="185" spans="1:7" ht="12.95" customHeight="1">
      <c r="A185" s="505"/>
      <c r="B185" s="84" t="s">
        <v>110</v>
      </c>
      <c r="C185" s="430">
        <v>6</v>
      </c>
      <c r="D185" s="457" t="s">
        <v>152</v>
      </c>
      <c r="E185" s="444">
        <v>0</v>
      </c>
      <c r="F185" s="458" t="s">
        <v>152</v>
      </c>
      <c r="G185" s="434" t="s">
        <v>186</v>
      </c>
    </row>
    <row r="186" spans="1:7" ht="12.95" customHeight="1" thickBot="1">
      <c r="A186" s="138"/>
      <c r="B186" s="86" t="s">
        <v>111</v>
      </c>
      <c r="C186" s="435">
        <v>15</v>
      </c>
      <c r="D186" s="459" t="s">
        <v>152</v>
      </c>
      <c r="E186" s="437">
        <v>0</v>
      </c>
      <c r="F186" s="460" t="s">
        <v>152</v>
      </c>
      <c r="G186" s="461" t="s">
        <v>186</v>
      </c>
    </row>
    <row r="187" spans="1:7" ht="12.95" customHeight="1">
      <c r="A187" s="504" t="s">
        <v>166</v>
      </c>
      <c r="B187" s="81" t="s">
        <v>108</v>
      </c>
      <c r="C187" s="370">
        <v>1</v>
      </c>
      <c r="D187" s="453" t="s">
        <v>152</v>
      </c>
      <c r="E187" s="462">
        <v>2</v>
      </c>
      <c r="F187" s="454" t="s">
        <v>152</v>
      </c>
      <c r="G187" s="425" t="s">
        <v>186</v>
      </c>
    </row>
    <row r="188" spans="1:7" ht="12.95" customHeight="1">
      <c r="A188" s="505"/>
      <c r="B188" s="83" t="s">
        <v>109</v>
      </c>
      <c r="C188" s="379">
        <v>3</v>
      </c>
      <c r="D188" s="455" t="s">
        <v>152</v>
      </c>
      <c r="E188" s="463">
        <v>1</v>
      </c>
      <c r="F188" s="456" t="s">
        <v>152</v>
      </c>
      <c r="G188" s="429" t="s">
        <v>186</v>
      </c>
    </row>
    <row r="189" spans="1:7" ht="12.95" customHeight="1">
      <c r="A189" s="505"/>
      <c r="B189" s="84" t="s">
        <v>110</v>
      </c>
      <c r="C189" s="430">
        <v>1</v>
      </c>
      <c r="D189" s="457" t="s">
        <v>152</v>
      </c>
      <c r="E189" s="464">
        <v>2</v>
      </c>
      <c r="F189" s="465" t="s">
        <v>152</v>
      </c>
      <c r="G189" s="434" t="s">
        <v>186</v>
      </c>
    </row>
    <row r="190" spans="1:7" ht="12.95" customHeight="1" thickBot="1">
      <c r="A190" s="138"/>
      <c r="B190" s="86" t="s">
        <v>111</v>
      </c>
      <c r="C190" s="435">
        <v>5</v>
      </c>
      <c r="D190" s="459" t="s">
        <v>152</v>
      </c>
      <c r="E190" s="437">
        <v>5</v>
      </c>
      <c r="F190" s="460" t="s">
        <v>152</v>
      </c>
      <c r="G190" s="461" t="s">
        <v>186</v>
      </c>
    </row>
    <row r="191" spans="1:7" ht="12.95" customHeight="1">
      <c r="A191" s="504" t="s">
        <v>167</v>
      </c>
      <c r="B191" s="81" t="s">
        <v>108</v>
      </c>
      <c r="C191" s="370">
        <v>2</v>
      </c>
      <c r="D191" s="453" t="s">
        <v>152</v>
      </c>
      <c r="E191" s="466">
        <v>0</v>
      </c>
      <c r="F191" s="454" t="s">
        <v>152</v>
      </c>
      <c r="G191" s="425" t="s">
        <v>186</v>
      </c>
    </row>
    <row r="192" spans="1:7" ht="12.95" customHeight="1">
      <c r="A192" s="505"/>
      <c r="B192" s="83" t="s">
        <v>109</v>
      </c>
      <c r="C192" s="379">
        <v>5</v>
      </c>
      <c r="D192" s="455" t="s">
        <v>152</v>
      </c>
      <c r="E192" s="467">
        <v>2</v>
      </c>
      <c r="F192" s="456" t="s">
        <v>152</v>
      </c>
      <c r="G192" s="429" t="s">
        <v>186</v>
      </c>
    </row>
    <row r="193" spans="1:7" ht="12.95" customHeight="1">
      <c r="A193" s="505"/>
      <c r="B193" s="84" t="s">
        <v>110</v>
      </c>
      <c r="C193" s="430">
        <v>1</v>
      </c>
      <c r="D193" s="457" t="s">
        <v>152</v>
      </c>
      <c r="E193" s="468">
        <v>0</v>
      </c>
      <c r="F193" s="458" t="s">
        <v>152</v>
      </c>
      <c r="G193" s="434" t="s">
        <v>186</v>
      </c>
    </row>
    <row r="194" spans="1:7" ht="12.95" customHeight="1" thickBot="1">
      <c r="A194" s="138"/>
      <c r="B194" s="86" t="s">
        <v>111</v>
      </c>
      <c r="C194" s="435">
        <v>8</v>
      </c>
      <c r="D194" s="459" t="s">
        <v>152</v>
      </c>
      <c r="E194" s="469">
        <v>2</v>
      </c>
      <c r="F194" s="460" t="s">
        <v>152</v>
      </c>
      <c r="G194" s="461" t="s">
        <v>186</v>
      </c>
    </row>
    <row r="195" spans="1:7" ht="12.95" customHeight="1">
      <c r="A195" s="505" t="s">
        <v>168</v>
      </c>
      <c r="B195" s="81" t="s">
        <v>108</v>
      </c>
      <c r="C195" s="370">
        <v>2</v>
      </c>
      <c r="D195" s="453" t="s">
        <v>152</v>
      </c>
      <c r="E195" s="440">
        <v>0</v>
      </c>
      <c r="F195" s="454" t="s">
        <v>152</v>
      </c>
      <c r="G195" s="425" t="s">
        <v>186</v>
      </c>
    </row>
    <row r="196" spans="1:7" ht="12.95" customHeight="1">
      <c r="A196" s="505"/>
      <c r="B196" s="83" t="s">
        <v>109</v>
      </c>
      <c r="C196" s="379">
        <v>10</v>
      </c>
      <c r="D196" s="455" t="s">
        <v>152</v>
      </c>
      <c r="E196" s="442">
        <v>1</v>
      </c>
      <c r="F196" s="456" t="s">
        <v>152</v>
      </c>
      <c r="G196" s="429" t="s">
        <v>186</v>
      </c>
    </row>
    <row r="197" spans="1:7" ht="12.95" customHeight="1">
      <c r="A197" s="505"/>
      <c r="B197" s="84" t="s">
        <v>110</v>
      </c>
      <c r="C197" s="430">
        <v>2</v>
      </c>
      <c r="D197" s="457" t="s">
        <v>152</v>
      </c>
      <c r="E197" s="444">
        <v>0</v>
      </c>
      <c r="F197" s="458" t="s">
        <v>152</v>
      </c>
      <c r="G197" s="434" t="s">
        <v>186</v>
      </c>
    </row>
    <row r="198" spans="1:7" ht="12.95" customHeight="1" thickBot="1">
      <c r="A198" s="137"/>
      <c r="B198" s="87" t="s">
        <v>111</v>
      </c>
      <c r="C198" s="435">
        <v>14</v>
      </c>
      <c r="D198" s="459" t="s">
        <v>152</v>
      </c>
      <c r="E198" s="469">
        <v>1</v>
      </c>
      <c r="F198" s="460" t="s">
        <v>152</v>
      </c>
      <c r="G198" s="461" t="s">
        <v>186</v>
      </c>
    </row>
    <row r="199" spans="1:7" ht="12.95" customHeight="1">
      <c r="A199" s="504" t="s">
        <v>169</v>
      </c>
      <c r="B199" s="81" t="s">
        <v>108</v>
      </c>
      <c r="C199" s="370">
        <v>0</v>
      </c>
      <c r="D199" s="453" t="s">
        <v>152</v>
      </c>
      <c r="E199" s="440">
        <v>0</v>
      </c>
      <c r="F199" s="454" t="s">
        <v>152</v>
      </c>
      <c r="G199" s="425" t="s">
        <v>186</v>
      </c>
    </row>
    <row r="200" spans="1:7" ht="12.95" customHeight="1">
      <c r="A200" s="505"/>
      <c r="B200" s="83" t="s">
        <v>109</v>
      </c>
      <c r="C200" s="379">
        <v>7</v>
      </c>
      <c r="D200" s="455" t="s">
        <v>152</v>
      </c>
      <c r="E200" s="442">
        <v>0</v>
      </c>
      <c r="F200" s="456" t="s">
        <v>152</v>
      </c>
      <c r="G200" s="429" t="s">
        <v>186</v>
      </c>
    </row>
    <row r="201" spans="1:7" ht="12.95" customHeight="1">
      <c r="A201" s="505"/>
      <c r="B201" s="84" t="s">
        <v>110</v>
      </c>
      <c r="C201" s="430">
        <v>1</v>
      </c>
      <c r="D201" s="457" t="s">
        <v>152</v>
      </c>
      <c r="E201" s="444">
        <v>0</v>
      </c>
      <c r="F201" s="458" t="s">
        <v>152</v>
      </c>
      <c r="G201" s="434" t="s">
        <v>186</v>
      </c>
    </row>
    <row r="202" spans="1:7" ht="12.95" customHeight="1" thickBot="1">
      <c r="A202" s="138"/>
      <c r="B202" s="87" t="s">
        <v>111</v>
      </c>
      <c r="C202" s="435">
        <v>8</v>
      </c>
      <c r="D202" s="459" t="s">
        <v>152</v>
      </c>
      <c r="E202" s="469">
        <v>0</v>
      </c>
      <c r="F202" s="460" t="s">
        <v>152</v>
      </c>
      <c r="G202" s="461" t="s">
        <v>186</v>
      </c>
    </row>
    <row r="203" spans="1:7" ht="12.95" customHeight="1">
      <c r="A203" s="505" t="s">
        <v>170</v>
      </c>
      <c r="B203" s="81" t="s">
        <v>108</v>
      </c>
      <c r="C203" s="370">
        <v>0</v>
      </c>
      <c r="D203" s="453" t="s">
        <v>152</v>
      </c>
      <c r="E203" s="440">
        <v>0</v>
      </c>
      <c r="F203" s="454" t="s">
        <v>152</v>
      </c>
      <c r="G203" s="425" t="s">
        <v>186</v>
      </c>
    </row>
    <row r="204" spans="1:7" ht="12.95" customHeight="1">
      <c r="A204" s="505"/>
      <c r="B204" s="83" t="s">
        <v>109</v>
      </c>
      <c r="C204" s="379">
        <v>0</v>
      </c>
      <c r="D204" s="455" t="s">
        <v>152</v>
      </c>
      <c r="E204" s="442">
        <v>0</v>
      </c>
      <c r="F204" s="456" t="s">
        <v>152</v>
      </c>
      <c r="G204" s="429" t="s">
        <v>186</v>
      </c>
    </row>
    <row r="205" spans="1:7" ht="12.95" customHeight="1">
      <c r="A205" s="505"/>
      <c r="B205" s="84" t="s">
        <v>110</v>
      </c>
      <c r="C205" s="430">
        <v>0</v>
      </c>
      <c r="D205" s="457" t="s">
        <v>152</v>
      </c>
      <c r="E205" s="444">
        <v>0</v>
      </c>
      <c r="F205" s="458" t="s">
        <v>152</v>
      </c>
      <c r="G205" s="434" t="s">
        <v>186</v>
      </c>
    </row>
    <row r="206" spans="1:7" ht="12.95" customHeight="1" thickBot="1">
      <c r="A206" s="137"/>
      <c r="B206" s="87" t="s">
        <v>111</v>
      </c>
      <c r="C206" s="435">
        <v>0</v>
      </c>
      <c r="D206" s="459" t="s">
        <v>152</v>
      </c>
      <c r="E206" s="469">
        <v>0</v>
      </c>
      <c r="F206" s="460" t="s">
        <v>152</v>
      </c>
      <c r="G206" s="461" t="s">
        <v>186</v>
      </c>
    </row>
    <row r="207" spans="1:7" ht="12.95" customHeight="1">
      <c r="A207" s="504" t="s">
        <v>171</v>
      </c>
      <c r="B207" s="81" t="s">
        <v>108</v>
      </c>
      <c r="C207" s="370">
        <v>5</v>
      </c>
      <c r="D207" s="453" t="s">
        <v>152</v>
      </c>
      <c r="E207" s="440">
        <v>0</v>
      </c>
      <c r="F207" s="454" t="s">
        <v>152</v>
      </c>
      <c r="G207" s="425" t="s">
        <v>186</v>
      </c>
    </row>
    <row r="208" spans="1:7" ht="12.95" customHeight="1">
      <c r="A208" s="505"/>
      <c r="B208" s="83" t="s">
        <v>109</v>
      </c>
      <c r="C208" s="379">
        <v>5</v>
      </c>
      <c r="D208" s="455" t="s">
        <v>152</v>
      </c>
      <c r="E208" s="442">
        <v>0</v>
      </c>
      <c r="F208" s="456" t="s">
        <v>152</v>
      </c>
      <c r="G208" s="429" t="s">
        <v>186</v>
      </c>
    </row>
    <row r="209" spans="1:7" ht="12.95" customHeight="1">
      <c r="A209" s="505"/>
      <c r="B209" s="84" t="s">
        <v>110</v>
      </c>
      <c r="C209" s="430">
        <v>1</v>
      </c>
      <c r="D209" s="457" t="s">
        <v>152</v>
      </c>
      <c r="E209" s="444">
        <v>0</v>
      </c>
      <c r="F209" s="458" t="s">
        <v>152</v>
      </c>
      <c r="G209" s="434" t="s">
        <v>186</v>
      </c>
    </row>
    <row r="210" spans="1:7" ht="12.95" customHeight="1" thickBot="1">
      <c r="A210" s="138"/>
      <c r="B210" s="87" t="s">
        <v>111</v>
      </c>
      <c r="C210" s="435">
        <v>11</v>
      </c>
      <c r="D210" s="459" t="s">
        <v>152</v>
      </c>
      <c r="E210" s="469">
        <v>0</v>
      </c>
      <c r="F210" s="460" t="s">
        <v>152</v>
      </c>
      <c r="G210" s="461" t="s">
        <v>186</v>
      </c>
    </row>
    <row r="211" spans="1:7" ht="12.95" customHeight="1">
      <c r="A211" s="504" t="s">
        <v>112</v>
      </c>
      <c r="B211" s="81" t="s">
        <v>108</v>
      </c>
      <c r="C211" s="370">
        <v>0</v>
      </c>
      <c r="D211" s="453" t="s">
        <v>152</v>
      </c>
      <c r="E211" s="440">
        <v>0</v>
      </c>
      <c r="F211" s="454" t="s">
        <v>152</v>
      </c>
      <c r="G211" s="425" t="s">
        <v>186</v>
      </c>
    </row>
    <row r="212" spans="1:7" ht="12.95" customHeight="1">
      <c r="A212" s="505"/>
      <c r="B212" s="83" t="s">
        <v>109</v>
      </c>
      <c r="C212" s="379">
        <v>1</v>
      </c>
      <c r="D212" s="455" t="s">
        <v>152</v>
      </c>
      <c r="E212" s="442">
        <v>2</v>
      </c>
      <c r="F212" s="456" t="s">
        <v>152</v>
      </c>
      <c r="G212" s="429" t="s">
        <v>186</v>
      </c>
    </row>
    <row r="213" spans="1:7" ht="12.95" customHeight="1">
      <c r="A213" s="505"/>
      <c r="B213" s="84" t="s">
        <v>110</v>
      </c>
      <c r="C213" s="430">
        <v>1</v>
      </c>
      <c r="D213" s="457" t="s">
        <v>152</v>
      </c>
      <c r="E213" s="444">
        <v>0</v>
      </c>
      <c r="F213" s="458" t="s">
        <v>152</v>
      </c>
      <c r="G213" s="434" t="s">
        <v>186</v>
      </c>
    </row>
    <row r="214" spans="1:7" ht="12.95" customHeight="1" thickBot="1">
      <c r="A214" s="138"/>
      <c r="B214" s="87" t="s">
        <v>111</v>
      </c>
      <c r="C214" s="470">
        <v>2</v>
      </c>
      <c r="D214" s="459" t="s">
        <v>152</v>
      </c>
      <c r="E214" s="469">
        <v>2</v>
      </c>
      <c r="F214" s="460" t="s">
        <v>152</v>
      </c>
      <c r="G214" s="461" t="s">
        <v>186</v>
      </c>
    </row>
    <row r="215" spans="1:7" ht="12.95" customHeight="1">
      <c r="A215" s="504" t="s">
        <v>113</v>
      </c>
      <c r="B215" s="81" t="s">
        <v>108</v>
      </c>
      <c r="C215" s="370">
        <v>0</v>
      </c>
      <c r="D215" s="453" t="s">
        <v>152</v>
      </c>
      <c r="E215" s="440">
        <v>0</v>
      </c>
      <c r="F215" s="454" t="s">
        <v>152</v>
      </c>
      <c r="G215" s="425" t="s">
        <v>186</v>
      </c>
    </row>
    <row r="216" spans="1:7" ht="12.95" customHeight="1">
      <c r="A216" s="505"/>
      <c r="B216" s="83" t="s">
        <v>109</v>
      </c>
      <c r="C216" s="379">
        <v>6</v>
      </c>
      <c r="D216" s="455" t="s">
        <v>152</v>
      </c>
      <c r="E216" s="442">
        <v>0</v>
      </c>
      <c r="F216" s="456" t="s">
        <v>152</v>
      </c>
      <c r="G216" s="429" t="s">
        <v>186</v>
      </c>
    </row>
    <row r="217" spans="1:7" ht="12.95" customHeight="1">
      <c r="A217" s="505"/>
      <c r="B217" s="84" t="s">
        <v>110</v>
      </c>
      <c r="C217" s="430">
        <v>1</v>
      </c>
      <c r="D217" s="457" t="s">
        <v>152</v>
      </c>
      <c r="E217" s="444">
        <v>0</v>
      </c>
      <c r="F217" s="458" t="s">
        <v>152</v>
      </c>
      <c r="G217" s="434" t="s">
        <v>186</v>
      </c>
    </row>
    <row r="218" spans="1:7" ht="12.95" customHeight="1" thickBot="1">
      <c r="A218" s="138"/>
      <c r="B218" s="87" t="s">
        <v>111</v>
      </c>
      <c r="C218" s="435">
        <v>7</v>
      </c>
      <c r="D218" s="459" t="s">
        <v>152</v>
      </c>
      <c r="E218" s="469">
        <v>0</v>
      </c>
      <c r="F218" s="460" t="s">
        <v>152</v>
      </c>
      <c r="G218" s="461" t="s">
        <v>186</v>
      </c>
    </row>
    <row r="219" spans="1:7" ht="12.95" customHeight="1">
      <c r="A219" s="504" t="s">
        <v>131</v>
      </c>
      <c r="B219" s="81" t="s">
        <v>108</v>
      </c>
      <c r="C219" s="370">
        <v>0</v>
      </c>
      <c r="D219" s="453" t="s">
        <v>152</v>
      </c>
      <c r="E219" s="440">
        <v>0</v>
      </c>
      <c r="F219" s="454" t="s">
        <v>152</v>
      </c>
      <c r="G219" s="425" t="s">
        <v>186</v>
      </c>
    </row>
    <row r="220" spans="1:7" ht="12.95" customHeight="1">
      <c r="A220" s="505"/>
      <c r="B220" s="83" t="s">
        <v>109</v>
      </c>
      <c r="C220" s="379">
        <v>0</v>
      </c>
      <c r="D220" s="455" t="s">
        <v>152</v>
      </c>
      <c r="E220" s="442">
        <v>0</v>
      </c>
      <c r="F220" s="456" t="s">
        <v>152</v>
      </c>
      <c r="G220" s="429" t="s">
        <v>186</v>
      </c>
    </row>
    <row r="221" spans="1:7" ht="12.95" customHeight="1">
      <c r="A221" s="505"/>
      <c r="B221" s="84" t="s">
        <v>110</v>
      </c>
      <c r="C221" s="430">
        <v>0</v>
      </c>
      <c r="D221" s="457" t="s">
        <v>152</v>
      </c>
      <c r="E221" s="444">
        <v>0</v>
      </c>
      <c r="F221" s="458" t="s">
        <v>152</v>
      </c>
      <c r="G221" s="434" t="s">
        <v>186</v>
      </c>
    </row>
    <row r="222" spans="1:7" ht="12.95" customHeight="1" thickBot="1">
      <c r="A222" s="138"/>
      <c r="B222" s="87" t="s">
        <v>111</v>
      </c>
      <c r="C222" s="435">
        <v>0</v>
      </c>
      <c r="D222" s="459" t="s">
        <v>152</v>
      </c>
      <c r="E222" s="469">
        <v>0</v>
      </c>
      <c r="F222" s="460" t="s">
        <v>152</v>
      </c>
      <c r="G222" s="461" t="s">
        <v>186</v>
      </c>
    </row>
    <row r="223" spans="1:7" ht="12.95" customHeight="1">
      <c r="A223" s="504" t="s">
        <v>174</v>
      </c>
      <c r="B223" s="81" t="s">
        <v>108</v>
      </c>
      <c r="C223" s="370">
        <v>0</v>
      </c>
      <c r="D223" s="453" t="s">
        <v>152</v>
      </c>
      <c r="E223" s="440">
        <v>0</v>
      </c>
      <c r="F223" s="454" t="s">
        <v>152</v>
      </c>
      <c r="G223" s="425" t="s">
        <v>186</v>
      </c>
    </row>
    <row r="224" spans="1:7" ht="12.95" customHeight="1">
      <c r="A224" s="505"/>
      <c r="B224" s="83" t="s">
        <v>109</v>
      </c>
      <c r="C224" s="379">
        <v>6</v>
      </c>
      <c r="D224" s="455" t="s">
        <v>152</v>
      </c>
      <c r="E224" s="442">
        <v>0</v>
      </c>
      <c r="F224" s="456" t="s">
        <v>152</v>
      </c>
      <c r="G224" s="429" t="s">
        <v>186</v>
      </c>
    </row>
    <row r="225" spans="1:19" ht="12.95" customHeight="1">
      <c r="A225" s="505"/>
      <c r="B225" s="84" t="s">
        <v>110</v>
      </c>
      <c r="C225" s="430">
        <v>1</v>
      </c>
      <c r="D225" s="457" t="s">
        <v>152</v>
      </c>
      <c r="E225" s="444">
        <v>0</v>
      </c>
      <c r="F225" s="458" t="s">
        <v>152</v>
      </c>
      <c r="G225" s="434" t="s">
        <v>186</v>
      </c>
    </row>
    <row r="226" spans="1:19" ht="12.95" customHeight="1" thickBot="1">
      <c r="A226" s="110"/>
      <c r="B226" s="87" t="s">
        <v>111</v>
      </c>
      <c r="C226" s="470">
        <v>7</v>
      </c>
      <c r="D226" s="459" t="s">
        <v>152</v>
      </c>
      <c r="E226" s="469">
        <v>0</v>
      </c>
      <c r="F226" s="460" t="s">
        <v>152</v>
      </c>
      <c r="G226" s="461" t="s">
        <v>186</v>
      </c>
    </row>
    <row r="227" spans="1:19" ht="12.95" customHeight="1">
      <c r="A227" s="502" t="s">
        <v>173</v>
      </c>
      <c r="B227" s="81" t="s">
        <v>108</v>
      </c>
      <c r="C227" s="370">
        <v>0</v>
      </c>
      <c r="D227" s="453" t="s">
        <v>152</v>
      </c>
      <c r="E227" s="440">
        <v>0</v>
      </c>
      <c r="F227" s="454" t="s">
        <v>152</v>
      </c>
      <c r="G227" s="425" t="s">
        <v>186</v>
      </c>
      <c r="K227" s="142"/>
      <c r="L227" s="143"/>
      <c r="M227" s="143"/>
      <c r="N227" s="143"/>
      <c r="O227" s="143"/>
      <c r="P227" s="143"/>
      <c r="Q227" s="143"/>
      <c r="R227" s="143"/>
      <c r="S227" s="143"/>
    </row>
    <row r="228" spans="1:19" ht="12.95" customHeight="1">
      <c r="A228" s="503"/>
      <c r="B228" s="83" t="s">
        <v>109</v>
      </c>
      <c r="C228" s="379">
        <v>0</v>
      </c>
      <c r="D228" s="455" t="s">
        <v>152</v>
      </c>
      <c r="E228" s="442">
        <v>0</v>
      </c>
      <c r="F228" s="456" t="s">
        <v>152</v>
      </c>
      <c r="G228" s="429" t="s">
        <v>186</v>
      </c>
      <c r="K228" s="142"/>
      <c r="L228" s="143"/>
      <c r="M228" s="143"/>
      <c r="N228" s="143"/>
      <c r="O228" s="143"/>
      <c r="P228" s="143"/>
      <c r="Q228" s="143"/>
      <c r="R228" s="143"/>
      <c r="S228" s="143"/>
    </row>
    <row r="229" spans="1:19" ht="12.95" customHeight="1">
      <c r="A229" s="503"/>
      <c r="B229" s="84" t="s">
        <v>110</v>
      </c>
      <c r="C229" s="430">
        <v>0</v>
      </c>
      <c r="D229" s="457" t="s">
        <v>152</v>
      </c>
      <c r="E229" s="444">
        <v>0</v>
      </c>
      <c r="F229" s="458" t="s">
        <v>152</v>
      </c>
      <c r="G229" s="434" t="s">
        <v>186</v>
      </c>
      <c r="K229" s="142"/>
      <c r="L229" s="143"/>
      <c r="M229" s="143"/>
      <c r="N229" s="143"/>
      <c r="O229" s="143"/>
      <c r="P229" s="143"/>
      <c r="Q229" s="143"/>
      <c r="R229" s="143"/>
      <c r="S229" s="143"/>
    </row>
    <row r="230" spans="1:19" ht="12.95" customHeight="1" thickBot="1">
      <c r="A230" s="110"/>
      <c r="B230" s="87" t="s">
        <v>111</v>
      </c>
      <c r="C230" s="470">
        <v>0</v>
      </c>
      <c r="D230" s="459" t="s">
        <v>152</v>
      </c>
      <c r="E230" s="469">
        <v>0</v>
      </c>
      <c r="F230" s="460" t="s">
        <v>152</v>
      </c>
      <c r="G230" s="461" t="s">
        <v>186</v>
      </c>
      <c r="K230" s="142"/>
      <c r="L230" s="143"/>
      <c r="M230" s="143"/>
      <c r="N230" s="143"/>
      <c r="O230" s="143"/>
      <c r="P230" s="143"/>
      <c r="Q230" s="143"/>
      <c r="R230" s="143"/>
      <c r="S230" s="143"/>
    </row>
    <row r="231" spans="1:19" ht="12.95" customHeight="1">
      <c r="A231" s="72" t="s">
        <v>86</v>
      </c>
      <c r="B231" s="81" t="s">
        <v>108</v>
      </c>
      <c r="C231" s="471">
        <f>C183+C187+C191+C195+C199+C203+C207+C211+C215+C219+C223</f>
        <v>10</v>
      </c>
      <c r="D231" s="453" t="s">
        <v>187</v>
      </c>
      <c r="E231" s="423">
        <v>2</v>
      </c>
      <c r="F231" s="454" t="s">
        <v>152</v>
      </c>
      <c r="G231" s="425" t="s">
        <v>186</v>
      </c>
    </row>
    <row r="232" spans="1:19" ht="12.95" customHeight="1">
      <c r="A232" s="82"/>
      <c r="B232" s="83" t="s">
        <v>109</v>
      </c>
      <c r="C232" s="379">
        <f>C184+C188+C192+C196+C200+C204+C208+C212+C216+C220+C224</f>
        <v>52</v>
      </c>
      <c r="D232" s="455" t="s">
        <v>187</v>
      </c>
      <c r="E232" s="427">
        <v>6</v>
      </c>
      <c r="F232" s="456" t="s">
        <v>152</v>
      </c>
      <c r="G232" s="429" t="s">
        <v>186</v>
      </c>
    </row>
    <row r="233" spans="1:19" ht="12.95" customHeight="1">
      <c r="A233" s="82"/>
      <c r="B233" s="84" t="s">
        <v>110</v>
      </c>
      <c r="C233" s="430">
        <f>C185+C189+C193+C197+C201+C205+C209+C213+C217+C221+C225</f>
        <v>15</v>
      </c>
      <c r="D233" s="457" t="s">
        <v>187</v>
      </c>
      <c r="E233" s="432">
        <v>2</v>
      </c>
      <c r="F233" s="458" t="s">
        <v>152</v>
      </c>
      <c r="G233" s="434" t="s">
        <v>186</v>
      </c>
    </row>
    <row r="234" spans="1:19" ht="12.95" customHeight="1" thickBot="1">
      <c r="A234" s="85"/>
      <c r="B234" s="87" t="s">
        <v>111</v>
      </c>
      <c r="C234" s="470">
        <f>C231+C232+C233</f>
        <v>77</v>
      </c>
      <c r="D234" s="459" t="s">
        <v>187</v>
      </c>
      <c r="E234" s="469">
        <v>10</v>
      </c>
      <c r="F234" s="460" t="s">
        <v>152</v>
      </c>
      <c r="G234" s="461" t="s">
        <v>186</v>
      </c>
    </row>
    <row r="235" spans="1:19" ht="12.95" customHeight="1">
      <c r="A235" s="72" t="s">
        <v>60</v>
      </c>
      <c r="B235" s="81" t="s">
        <v>108</v>
      </c>
      <c r="C235" s="370">
        <f>C179+C231</f>
        <v>322</v>
      </c>
      <c r="D235" s="448">
        <f>D179</f>
        <v>668</v>
      </c>
      <c r="E235" s="423">
        <f>E179+E231</f>
        <v>71</v>
      </c>
      <c r="F235" s="441">
        <f>F179</f>
        <v>349</v>
      </c>
      <c r="G235" s="425" t="s">
        <v>186</v>
      </c>
    </row>
    <row r="236" spans="1:19" ht="12.95" customHeight="1">
      <c r="A236" s="82"/>
      <c r="B236" s="83" t="s">
        <v>109</v>
      </c>
      <c r="C236" s="379">
        <f>C180+C232</f>
        <v>134</v>
      </c>
      <c r="D236" s="450">
        <f>D180</f>
        <v>4</v>
      </c>
      <c r="E236" s="442">
        <f>E180+E232</f>
        <v>15</v>
      </c>
      <c r="F236" s="443">
        <f>F180</f>
        <v>0</v>
      </c>
      <c r="G236" s="429" t="s">
        <v>186</v>
      </c>
    </row>
    <row r="237" spans="1:19" ht="12.95" customHeight="1">
      <c r="A237" s="82"/>
      <c r="B237" s="84" t="s">
        <v>110</v>
      </c>
      <c r="C237" s="430">
        <f>C181+C233</f>
        <v>45</v>
      </c>
      <c r="D237" s="452">
        <f>D181</f>
        <v>0</v>
      </c>
      <c r="E237" s="432">
        <f>E181+E233</f>
        <v>8</v>
      </c>
      <c r="F237" s="445">
        <f>F181</f>
        <v>0</v>
      </c>
      <c r="G237" s="434" t="s">
        <v>186</v>
      </c>
    </row>
    <row r="238" spans="1:19" ht="12.95" customHeight="1" thickBot="1">
      <c r="A238" s="85"/>
      <c r="B238" s="86" t="s">
        <v>111</v>
      </c>
      <c r="C238" s="470">
        <f>SUM(C235:C237)</f>
        <v>501</v>
      </c>
      <c r="D238" s="436">
        <f>D182</f>
        <v>672</v>
      </c>
      <c r="E238" s="472">
        <f>SUM(E235:E237)</f>
        <v>94</v>
      </c>
      <c r="F238" s="446">
        <f>SUM(F235:F237)</f>
        <v>349</v>
      </c>
      <c r="G238" s="473">
        <f>G182</f>
        <v>297</v>
      </c>
    </row>
    <row r="239" spans="1:19" ht="12.95" customHeight="1"/>
    <row r="240" spans="1:19"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sheetData>
  <mergeCells count="12">
    <mergeCell ref="A227:A229"/>
    <mergeCell ref="A183:A185"/>
    <mergeCell ref="A187:A189"/>
    <mergeCell ref="A191:A193"/>
    <mergeCell ref="A195:A197"/>
    <mergeCell ref="A199:A201"/>
    <mergeCell ref="A203:A205"/>
    <mergeCell ref="A207:A209"/>
    <mergeCell ref="A211:A213"/>
    <mergeCell ref="A223:A225"/>
    <mergeCell ref="A215:A217"/>
    <mergeCell ref="A219:A221"/>
  </mergeCells>
  <phoneticPr fontId="6"/>
  <printOptions horizontalCentered="1" gridLinesSet="0"/>
  <pageMargins left="0.59055118110236227" right="0.59055118110236227" top="0.59055118110236227" bottom="0.59055118110236227" header="0.51181102362204722" footer="0.51181102362204722"/>
  <pageSetup paperSize="9" scale="87" orientation="portrait" r:id="rId1"/>
  <headerFooter alignWithMargins="0"/>
  <rowBreaks count="3" manualBreakCount="3">
    <brk id="66" max="16383" man="1"/>
    <brk id="130" max="16383" man="1"/>
    <brk id="182" max="16383" man="1"/>
  </rowBreaks>
  <colBreaks count="1" manualBreakCount="1">
    <brk id="7" min="1" max="23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FF5E9D083C334C9596066AE31F2E3B" ma:contentTypeVersion="2" ma:contentTypeDescription="新しいドキュメントを作成します。" ma:contentTypeScope="" ma:versionID="b9ea8d50493572a0cbc9ec9c6eb80d36">
  <xsd:schema xmlns:xsd="http://www.w3.org/2001/XMLSchema" xmlns:xs="http://www.w3.org/2001/XMLSchema" xmlns:p="http://schemas.microsoft.com/office/2006/metadata/properties" xmlns:ns1="http://schemas.microsoft.com/sharepoint/v3" xmlns:ns2="bb7cbd1b-d6fb-46b5-8447-727aafe87e39" targetNamespace="http://schemas.microsoft.com/office/2006/metadata/properties" ma:root="true" ma:fieldsID="c833320ed18c5c8e378b4bcf8ca46ae2" ns1:_="" ns2:_="">
    <xsd:import namespace="http://schemas.microsoft.com/sharepoint/v3"/>
    <xsd:import namespace="bb7cbd1b-d6fb-46b5-8447-727aafe87e3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7cbd1b-d6fb-46b5-8447-727aafe87e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700BA1-8E90-4FC5-9578-F974E67513F7}"/>
</file>

<file path=customXml/itemProps2.xml><?xml version="1.0" encoding="utf-8"?>
<ds:datastoreItem xmlns:ds="http://schemas.openxmlformats.org/officeDocument/2006/customXml" ds:itemID="{F48F2183-B198-41F8-A3AE-F120321316A9}"/>
</file>

<file path=customXml/itemProps3.xml><?xml version="1.0" encoding="utf-8"?>
<ds:datastoreItem xmlns:ds="http://schemas.openxmlformats.org/officeDocument/2006/customXml" ds:itemID="{9877B25D-DB4A-40E0-8123-9A4FC3E720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1-1歳入（ごみ）</vt:lpstr>
      <vt:lpstr>1-1歳入（し尿）</vt:lpstr>
      <vt:lpstr>１-2歳出（ごみ）</vt:lpstr>
      <vt:lpstr>１-2歳出（し尿）</vt:lpstr>
      <vt:lpstr>2従事職員</vt:lpstr>
      <vt:lpstr>3委託許可</vt:lpstr>
      <vt:lpstr>'1-1歳入（ごみ）'!Print_Area</vt:lpstr>
      <vt:lpstr>'1-1歳入（し尿）'!Print_Area</vt:lpstr>
      <vt:lpstr>'１-2歳出（ごみ）'!Print_Area</vt:lpstr>
      <vt:lpstr>'１-2歳出（し尿）'!Print_Area</vt:lpstr>
      <vt:lpstr>'2従事職員'!Print_Area</vt:lpstr>
      <vt:lpstr>'3委託許可'!Print_Area</vt:lpstr>
      <vt:lpstr>'1-1歳入（ごみ）'!Print_Titles</vt:lpstr>
      <vt:lpstr>'1-1歳入（し尿）'!Print_Titles</vt:lpstr>
      <vt:lpstr>'１-2歳出（ごみ）'!Print_Titles</vt:lpstr>
      <vt:lpstr>'１-2歳出（し尿）'!Print_Titles</vt:lpstr>
      <vt:lpstr>'2従事職員'!Print_Titles</vt:lpstr>
      <vt:lpstr>'3委託許可'!Print_Titles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2025-03-24T00:08:31Z</dcterms:created>
  <dcterms:modified xsi:type="dcterms:W3CDTF">2025-03-24T00:09:13Z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0x01010006FF5E9D083C334C9596066AE31F2E3B</vt:lpwstr>
  </property>
</Properties>
</file>