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85D0DC5B-481E-4F39-B63B-6FBD71B96D58}" xr6:coauthVersionLast="47" xr6:coauthVersionMax="47" xr10:uidLastSave="{00000000-0000-0000-0000-000000000000}"/>
  <workbookProtection workbookAlgorithmName="SHA-512" workbookHashValue="tBuIyZbbpe3z+uKnQSjv+2bFu3cDPi6eneEo5nqjYWdgHi1uoZq7VIgaLk29OO3Wxe/8Yh14V7HZLMmgbY/9eQ==" workbookSaltValue="cK0e7uTqglBPyzxHn8wBA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85" i="4"/>
  <c r="G85" i="4"/>
  <c r="F85" i="4"/>
  <c r="AT10" i="4"/>
  <c r="I10"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<sst xmlns="http://schemas.openxmlformats.org/spreadsheetml/2006/main" count="257" uniqueCount="116">
  <si>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</si>
  <si>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</si>
  <si>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</si>
  <si>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</si>
  <si>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</si>
  <si>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</si>
  <si>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</si>
  <si>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</si>
  <si>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</si>
  <si>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</si>
  <si>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</si>
  <si>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</si>
  <si>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</si>
  <si>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</si>
  <si>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</si>
  <si>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</si>
  <si>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</si>
  <si>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</si>
  <si>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</si>
  <si>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</si>
  <si>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</si>
  <si>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</si>
  <si>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</si>
  <si>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</si>
  <si>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</si>
  <si>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</si>
  <si>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</si>
  <si>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</si>
  <si>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</si>
  <si>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</si>
  <si>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</si>
  <si>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</si>
  <si>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</si>
  <si>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</si>
  <si>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</si>
  <si>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</si>
  <si>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</si>
  <si>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</si>
  <si>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</si>
  <si>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</si>
  <si>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</si>
  <si>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</si>
  <si>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</si>
  <si>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</si>
  <si>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</si>
  <si>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</si>
  <si>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</si>
  <si>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</si>
  <si>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</si>
  <si>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</si>
  <si>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</si>
  <si>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</si>
  <si>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</si>
  <si>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</si>
  <si>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</si>
  <si>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</si>
  <si>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</si>
  <si>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</si>
  <si>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</si>
  <si>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</si>
  <si>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</si>
  <si>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</si>
  <si>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</si>
  <si>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</si>
  <si>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</si>
  <si>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</si>
  <si>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</si>
  <si>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</si>
  <si>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</si>
  <si>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</si>
  <si>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</si>
  <si>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</si>
  <si>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</si>
  <si>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</si>
  <si>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</si>
  <si>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</si>
  <si>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</si>
  <si>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</si>
  <si>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</si>
  <si>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</si>
  <si>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</si>
  <si>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</si>
  <si>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</si>
  <si>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</si>
  <si>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</si>
  <si>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</si>
  <si>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</si>
  <si>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</si>
  <si>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</si>
  <si>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</si>
  <si>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</si>
  <si>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</si>
  <si>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</si>
  <si>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</si>
  <si>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</si>
  <si>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</si>
  <si>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忠岡町</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</si>
  <si>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</si>
  <si>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</si>
  <si>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</si>
  <si>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</si>
  <si>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</si>
  <si>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</si>
  <si>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</si>
  <si>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</si>
  <si>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</si>
  <si>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</si>
  <si>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</si>
  <si>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</si>
  <si>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</si>
  <si>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</si>
  <si>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</si>
  <si>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</si>
  <si>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①有形固定資産減価償却率（％）
　本町の下水道施設は、H3年度からH12年度にかけて集中的に整備を進めてきたため、比較的新しいものが多く、減価償却率は類似団体平均値を下回っているが、今後は集中的に整備を進めたことにより、急激に償却率が増加する恐れがある。
③管渠改善率（％）
　管渠の改善状況については、S62年に下水道管の供用を開始してから36年であり、R19年度から更新が必要となる。このため、</t>
    </r>
    <r>
      <rPr>
        <sz val="11"/>
        <color rgb="FFFF0000"/>
        <rFont val="ＭＳ ゴシック"/>
        <family val="3"/>
        <charset val="128"/>
      </rPr>
      <t>R5</t>
    </r>
    <r>
      <rPr>
        <sz val="11"/>
        <color theme="1"/>
        <rFont val="ＭＳ ゴシック"/>
        <family val="3"/>
        <charset val="128"/>
      </rPr>
      <t>年度は、更新が必要な管渠がなかったため、着手していない。</t>
    </r>
    <phoneticPr fontId="4"/>
  </si>
  <si>
    <t>①経常収支比率（％）
　経常収支に占める減価償却費の割合が大きく、経営の負担となっている。R2年度は公営企業会計への移行初年度のため、減価償却費が大きくなり、経常収支比率が悪化し類似団体平均値を3.02ポイント下回ったが、その後は類似団体平均値よりポイントが上回っており、R5年度は6.16ポイント類似団体平均値を上回った。
②累積欠損金比率（％）
　R2年度は、公営企業会計移行に伴う打ち切り決算の影響により、欠損金を計上したが、R3年度以降欠損金は発生していない。
③流動比率（％）
　H3年度からH12年度までの間に下水道整備を集中的に進めたことにより、流動負債に占める企業債の割合が大きく、類似団体平均値を大きく下回っている。
④企業債残高対事業規模比率（％）
　H3年度からH12年度までの間に下水道整備を集中的に進めたことにより、その期間の投資額が多いため類似団体平均値をやや上回っているが、近年は新規事業の抑制等により企業債残高の圧縮に努めたことで改善傾向にある。
⑤経費回収率（％）
　本町は単独の下水処理場を持たず、複数の市町から発生する汚水を流域下水道でまとめて処理することにより経費抑制の効果をあげている。R5年度は類似団体平均値を20.69ポイント上回っている。
⑥汚水処理原価（円）
　本町は単独の下水処理場を持たず、複数の市町から発生する汚水を流域下水道でまとめて処理することにより経費抑制の効果をあげている。R5年度は類似団体平均値を9.58円下回っている。
⑧水洗化率（％）
　新築及び建替による水洗化の増加と改造による水洗化が進んだことで、進捗率は頭打ち傾向ではあるが、着実に増加している。また、水洗化率向上のため、未水洗化家屋の戸別訪問の実施や広報及びホームページ等で水洗化啓発を定期的に行った結果、R5年度は前年度に比べて0.41ポイント向上している。</t>
    <rPh sb="113" eb="114">
      <t>ゴ</t>
    </rPh>
    <rPh sb="129" eb="131">
      <t>ウワマワ</t>
    </rPh>
    <rPh sb="220" eb="222">
      <t>イコウ</t>
    </rPh>
    <phoneticPr fontId="4"/>
  </si>
  <si>
    <t>分析の結果から、普及率は、97.50％と整備が進んでいるが、建設事業に伴う企業債（借入金）の償還（返済）が大きな負担となっている。
　このため、新規事業については、事業の優先順位、効率性や経済性等を熟慮して新規事業を抑制することにより、企業債の新規発行も抑制している。
　既存施設については、ストックマネジメント計画に基づいて、点検・調査及び修繕・改築を実施することで、効率的・効果的な施設の維持管理に努める。
　また、R2年度から公営企業会計へ移行したことにより、H29年度策定済みの「経営戦略」については、公営企業会計決算に基づく計画とするため、R6年度の改定を目標に見直し作業を進めている。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</si>
</sst>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8.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847-4E42-B40A-691195E3860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0.15</c:v>
                </c:pt>
                <c:pt idx="3">
                  <c:v>0.12</c:v>
                </c:pt>
                <c:pt idx="4">
                  <c:v>0.18</c:v>
                </c:pt>
              </c:numCache>
            </c:numRef>
          </c:val>
          <c:smooth val="0"/>
          <c:extLst>
            <c:ext xmlns:c16="http://schemas.microsoft.com/office/drawing/2014/chart" uri="{C3380CC4-5D6E-409C-BE32-E72D297353CC}">
              <c16:uniqueId val="{00000001-7847-4E42-B40A-691195E3860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05-40D8-BFFB-45EC17D978E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58.12</c:v>
                </c:pt>
                <c:pt idx="2">
                  <c:v>58.14</c:v>
                </c:pt>
                <c:pt idx="3">
                  <c:v>58.55</c:v>
                </c:pt>
                <c:pt idx="4">
                  <c:v>59.45</c:v>
                </c:pt>
              </c:numCache>
            </c:numRef>
          </c:val>
          <c:smooth val="0"/>
          <c:extLst>
            <c:ext xmlns:c16="http://schemas.microsoft.com/office/drawing/2014/chart" uri="{C3380CC4-5D6E-409C-BE32-E72D297353CC}">
              <c16:uniqueId val="{00000001-0C05-40D8-BFFB-45EC17D978E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90.48</c:v>
                </c:pt>
                <c:pt idx="2">
                  <c:v>91.91</c:v>
                </c:pt>
                <c:pt idx="3">
                  <c:v>92.29</c:v>
                </c:pt>
                <c:pt idx="4">
                  <c:v>92.7</c:v>
                </c:pt>
              </c:numCache>
            </c:numRef>
          </c:val>
          <c:extLst>
            <c:ext xmlns:c16="http://schemas.microsoft.com/office/drawing/2014/chart" uri="{C3380CC4-5D6E-409C-BE32-E72D297353CC}">
              <c16:uniqueId val="{00000000-9402-4683-A3D6-0F42C8DF171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92.55</c:v>
                </c:pt>
                <c:pt idx="2">
                  <c:v>92.44</c:v>
                </c:pt>
                <c:pt idx="3">
                  <c:v>91.97</c:v>
                </c:pt>
                <c:pt idx="4">
                  <c:v>91.93</c:v>
                </c:pt>
              </c:numCache>
            </c:numRef>
          </c:val>
          <c:smooth val="0"/>
          <c:extLst>
            <c:ext xmlns:c16="http://schemas.microsoft.com/office/drawing/2014/chart" uri="{C3380CC4-5D6E-409C-BE32-E72D297353CC}">
              <c16:uniqueId val="{00000001-9402-4683-A3D6-0F42C8DF171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100.76</c:v>
                </c:pt>
                <c:pt idx="2">
                  <c:v>110.3</c:v>
                </c:pt>
                <c:pt idx="3">
                  <c:v>109.66</c:v>
                </c:pt>
                <c:pt idx="4">
                  <c:v>110.33</c:v>
                </c:pt>
              </c:numCache>
            </c:numRef>
          </c:val>
          <c:extLst>
            <c:ext xmlns:c16="http://schemas.microsoft.com/office/drawing/2014/chart" uri="{C3380CC4-5D6E-409C-BE32-E72D297353CC}">
              <c16:uniqueId val="{00000000-112C-42D3-9BFD-8BCEF304B6C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103.78</c:v>
                </c:pt>
                <c:pt idx="2">
                  <c:v>103.57</c:v>
                </c:pt>
                <c:pt idx="3">
                  <c:v>102.34</c:v>
                </c:pt>
                <c:pt idx="4">
                  <c:v>104.17</c:v>
                </c:pt>
              </c:numCache>
            </c:numRef>
          </c:val>
          <c:smooth val="0"/>
          <c:extLst>
            <c:ext xmlns:c16="http://schemas.microsoft.com/office/drawing/2014/chart" uri="{C3380CC4-5D6E-409C-BE32-E72D297353CC}">
              <c16:uniqueId val="{00000001-112C-42D3-9BFD-8BCEF304B6C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5.42</c:v>
                </c:pt>
                <c:pt idx="2">
                  <c:v>9.5</c:v>
                </c:pt>
                <c:pt idx="3">
                  <c:v>13.35</c:v>
                </c:pt>
                <c:pt idx="4">
                  <c:v>17.09</c:v>
                </c:pt>
              </c:numCache>
            </c:numRef>
          </c:val>
          <c:extLst>
            <c:ext xmlns:c16="http://schemas.microsoft.com/office/drawing/2014/chart" uri="{C3380CC4-5D6E-409C-BE32-E72D297353CC}">
              <c16:uniqueId val="{00000000-2896-436E-94B9-2CC68E64389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18.829999999999998</c:v>
                </c:pt>
                <c:pt idx="2">
                  <c:v>23.14</c:v>
                </c:pt>
                <c:pt idx="3">
                  <c:v>23.95</c:v>
                </c:pt>
                <c:pt idx="4">
                  <c:v>25.32</c:v>
                </c:pt>
              </c:numCache>
            </c:numRef>
          </c:val>
          <c:smooth val="0"/>
          <c:extLst>
            <c:ext xmlns:c16="http://schemas.microsoft.com/office/drawing/2014/chart" uri="{C3380CC4-5D6E-409C-BE32-E72D297353CC}">
              <c16:uniqueId val="{00000001-2896-436E-94B9-2CC68E64389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82A-4989-8B66-247BFEB043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0.56999999999999995</c:v>
                </c:pt>
                <c:pt idx="2">
                  <c:v>0.55000000000000004</c:v>
                </c:pt>
                <c:pt idx="3">
                  <c:v>0.78</c:v>
                </c:pt>
                <c:pt idx="4">
                  <c:v>0.91</c:v>
                </c:pt>
              </c:numCache>
            </c:numRef>
          </c:val>
          <c:smooth val="0"/>
          <c:extLst>
            <c:ext xmlns:c16="http://schemas.microsoft.com/office/drawing/2014/chart" uri="{C3380CC4-5D6E-409C-BE32-E72D297353CC}">
              <c16:uniqueId val="{00000001-882A-4989-8B66-247BFEB043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1.28</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E41-43B3-9D10-6C0E0CF788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19.829999999999998</c:v>
                </c:pt>
                <c:pt idx="2">
                  <c:v>21.3</c:v>
                </c:pt>
                <c:pt idx="3">
                  <c:v>39.799999999999997</c:v>
                </c:pt>
                <c:pt idx="4">
                  <c:v>20.04</c:v>
                </c:pt>
              </c:numCache>
            </c:numRef>
          </c:val>
          <c:smooth val="0"/>
          <c:extLst>
            <c:ext xmlns:c16="http://schemas.microsoft.com/office/drawing/2014/chart" uri="{C3380CC4-5D6E-409C-BE32-E72D297353CC}">
              <c16:uniqueId val="{00000001-3E41-43B3-9D10-6C0E0CF788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18.21</c:v>
                </c:pt>
                <c:pt idx="2">
                  <c:v>18.71</c:v>
                </c:pt>
                <c:pt idx="3">
                  <c:v>24.64</c:v>
                </c:pt>
                <c:pt idx="4">
                  <c:v>36.799999999999997</c:v>
                </c:pt>
              </c:numCache>
            </c:numRef>
          </c:val>
          <c:extLst>
            <c:ext xmlns:c16="http://schemas.microsoft.com/office/drawing/2014/chart" uri="{C3380CC4-5D6E-409C-BE32-E72D297353CC}">
              <c16:uniqueId val="{00000000-3487-4829-94E0-EF4085DAF2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54.3</c:v>
                </c:pt>
                <c:pt idx="2">
                  <c:v>57.92</c:v>
                </c:pt>
                <c:pt idx="3">
                  <c:v>63.17</c:v>
                </c:pt>
                <c:pt idx="4">
                  <c:v>69.150000000000006</c:v>
                </c:pt>
              </c:numCache>
            </c:numRef>
          </c:val>
          <c:smooth val="0"/>
          <c:extLst>
            <c:ext xmlns:c16="http://schemas.microsoft.com/office/drawing/2014/chart" uri="{C3380CC4-5D6E-409C-BE32-E72D297353CC}">
              <c16:uniqueId val="{00000001-3487-4829-94E0-EF4085DAF2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1126.1300000000001</c:v>
                </c:pt>
                <c:pt idx="2">
                  <c:v>909.58</c:v>
                </c:pt>
                <c:pt idx="3">
                  <c:v>897.84</c:v>
                </c:pt>
                <c:pt idx="4">
                  <c:v>695.94</c:v>
                </c:pt>
              </c:numCache>
            </c:numRef>
          </c:val>
          <c:extLst>
            <c:ext xmlns:c16="http://schemas.microsoft.com/office/drawing/2014/chart" uri="{C3380CC4-5D6E-409C-BE32-E72D297353CC}">
              <c16:uniqueId val="{00000000-78AA-4975-BBE2-FE15BC9ABD9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856.88</c:v>
                </c:pt>
                <c:pt idx="2">
                  <c:v>799.49</c:v>
                </c:pt>
                <c:pt idx="3">
                  <c:v>863.92</c:v>
                </c:pt>
                <c:pt idx="4">
                  <c:v>793.41</c:v>
                </c:pt>
              </c:numCache>
            </c:numRef>
          </c:val>
          <c:smooth val="0"/>
          <c:extLst>
            <c:ext xmlns:c16="http://schemas.microsoft.com/office/drawing/2014/chart" uri="{C3380CC4-5D6E-409C-BE32-E72D297353CC}">
              <c16:uniqueId val="{00000001-78AA-4975-BBE2-FE15BC9ABD9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99.72</c:v>
                </c:pt>
                <c:pt idx="2">
                  <c:v>127.6</c:v>
                </c:pt>
                <c:pt idx="3">
                  <c:v>113.1</c:v>
                </c:pt>
                <c:pt idx="4">
                  <c:v>105.55</c:v>
                </c:pt>
              </c:numCache>
            </c:numRef>
          </c:val>
          <c:extLst>
            <c:ext xmlns:c16="http://schemas.microsoft.com/office/drawing/2014/chart" uri="{C3380CC4-5D6E-409C-BE32-E72D297353CC}">
              <c16:uniqueId val="{00000000-EB28-467B-853C-B05C66D389C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89.01</c:v>
                </c:pt>
                <c:pt idx="2">
                  <c:v>89.09</c:v>
                </c:pt>
                <c:pt idx="3">
                  <c:v>87.28</c:v>
                </c:pt>
                <c:pt idx="4">
                  <c:v>84.86</c:v>
                </c:pt>
              </c:numCache>
            </c:numRef>
          </c:val>
          <c:smooth val="0"/>
          <c:extLst>
            <c:ext xmlns:c16="http://schemas.microsoft.com/office/drawing/2014/chart" uri="{C3380CC4-5D6E-409C-BE32-E72D297353CC}">
              <c16:uniqueId val="{00000001-EB28-467B-853C-B05C66D389C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145.28</c:v>
                </c:pt>
                <c:pt idx="2">
                  <c:v>112.69</c:v>
                </c:pt>
                <c:pt idx="3">
                  <c:v>128.15</c:v>
                </c:pt>
                <c:pt idx="4">
                  <c:v>138.11000000000001</c:v>
                </c:pt>
              </c:numCache>
            </c:numRef>
          </c:val>
          <c:extLst>
            <c:ext xmlns:c16="http://schemas.microsoft.com/office/drawing/2014/chart" uri="{C3380CC4-5D6E-409C-BE32-E72D297353CC}">
              <c16:uniqueId val="{00000000-48C4-4E5B-A4A0-2D0EB73F9D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147.08000000000001</c:v>
                </c:pt>
                <c:pt idx="2">
                  <c:v>142.76</c:v>
                </c:pt>
                <c:pt idx="3">
                  <c:v>145.58000000000001</c:v>
                </c:pt>
                <c:pt idx="4">
                  <c:v>147.69</c:v>
                </c:pt>
              </c:numCache>
            </c:numRef>
          </c:val>
          <c:smooth val="0"/>
          <c:extLst>
            <c:ext xmlns:c16="http://schemas.microsoft.com/office/drawing/2014/chart" uri="{C3380CC4-5D6E-409C-BE32-E72D297353CC}">
              <c16:uniqueId val="{00000001-48C4-4E5B-A4A0-2D0EB73F9D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60" zoomScaleNormal="85" workbookViewId="0"/>
  </sheetViews>
  <sheetFormatPr defaultColWidth="2.6640625" defaultRowHeight="13.2" x14ac:dyDescent="0.2"/>
  <cols>
    <col min="1" max="1" width="2.6640625" customWidth="1"/>
    <col min="2" max="62" width="3.77734375" customWidth="1"/>
    <col min="64" max="77" width="3.109375" customWidth="1"/>
    <col min="78" max="78" width="5.55468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忠岡町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Cb1</v>
      </c>
      <c r="X8" s="39"/>
      <c r="Y8" s="39"/>
      <c r="Z8" s="39"/>
      <c r="AA8" s="39"/>
      <c r="AB8" s="39"/>
      <c r="AC8" s="39"/>
      <c r="AD8" s="40" t="str">
        <f>データ!$M$6</f>
        <v>非設置</v>
      </c>
      <c r="AE8" s="40"/>
      <c r="AF8" s="40"/>
      <c r="AG8" s="40"/>
      <c r="AH8" s="40"/>
      <c r="AI8" s="40"/>
      <c r="AJ8" s="40"/>
      <c r="AK8" s="3"/>
      <c r="AL8" s="41">
        <f>データ!S6</f>
        <v>16573</v>
      </c>
      <c r="AM8" s="41"/>
      <c r="AN8" s="41"/>
      <c r="AO8" s="41"/>
      <c r="AP8" s="41"/>
      <c r="AQ8" s="41"/>
      <c r="AR8" s="41"/>
      <c r="AS8" s="41"/>
      <c r="AT8" s="34">
        <f>データ!T6</f>
        <v>3.97</v>
      </c>
      <c r="AU8" s="34"/>
      <c r="AV8" s="34"/>
      <c r="AW8" s="34"/>
      <c r="AX8" s="34"/>
      <c r="AY8" s="34"/>
      <c r="AZ8" s="34"/>
      <c r="BA8" s="34"/>
      <c r="BB8" s="34">
        <f>データ!U6</f>
        <v>4174.5600000000004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56.09</v>
      </c>
      <c r="J10" s="34"/>
      <c r="K10" s="34"/>
      <c r="L10" s="34"/>
      <c r="M10" s="34"/>
      <c r="N10" s="34"/>
      <c r="O10" s="34"/>
      <c r="P10" s="34">
        <f>データ!P6</f>
        <v>97.5</v>
      </c>
      <c r="Q10" s="34"/>
      <c r="R10" s="34"/>
      <c r="S10" s="34"/>
      <c r="T10" s="34"/>
      <c r="U10" s="34"/>
      <c r="V10" s="34"/>
      <c r="W10" s="34">
        <f>データ!Q6</f>
        <v>84.92</v>
      </c>
      <c r="X10" s="34"/>
      <c r="Y10" s="34"/>
      <c r="Z10" s="34"/>
      <c r="AA10" s="34"/>
      <c r="AB10" s="34"/>
      <c r="AC10" s="34"/>
      <c r="AD10" s="41">
        <f>データ!R6</f>
        <v>2535</v>
      </c>
      <c r="AE10" s="41"/>
      <c r="AF10" s="41"/>
      <c r="AG10" s="41"/>
      <c r="AH10" s="41"/>
      <c r="AI10" s="41"/>
      <c r="AJ10" s="41"/>
      <c r="AK10" s="2"/>
      <c r="AL10" s="41">
        <f>データ!V6</f>
        <v>16068</v>
      </c>
      <c r="AM10" s="41"/>
      <c r="AN10" s="41"/>
      <c r="AO10" s="41"/>
      <c r="AP10" s="41"/>
      <c r="AQ10" s="41"/>
      <c r="AR10" s="41"/>
      <c r="AS10" s="41"/>
      <c r="AT10" s="34">
        <f>データ!W6</f>
        <v>2.81</v>
      </c>
      <c r="AU10" s="34"/>
      <c r="AV10" s="34"/>
      <c r="AW10" s="34"/>
      <c r="AX10" s="34"/>
      <c r="AY10" s="34"/>
      <c r="AZ10" s="34"/>
      <c r="BA10" s="34"/>
      <c r="BB10" s="34">
        <f>データ!X6</f>
        <v>5718.15</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114</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6" t="s">
        <v>115</v>
      </c>
      <c r="BM66" s="77"/>
      <c r="BN66" s="77"/>
      <c r="BO66" s="77"/>
      <c r="BP66" s="77"/>
      <c r="BQ66" s="77"/>
      <c r="BR66" s="77"/>
      <c r="BS66" s="77"/>
      <c r="BT66" s="77"/>
      <c r="BU66" s="77"/>
      <c r="BV66" s="77"/>
      <c r="BW66" s="77"/>
      <c r="BX66" s="77"/>
      <c r="BY66" s="77"/>
      <c r="BZ66" s="7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6"/>
      <c r="BM67" s="77"/>
      <c r="BN67" s="77"/>
      <c r="BO67" s="77"/>
      <c r="BP67" s="77"/>
      <c r="BQ67" s="77"/>
      <c r="BR67" s="77"/>
      <c r="BS67" s="77"/>
      <c r="BT67" s="77"/>
      <c r="BU67" s="77"/>
      <c r="BV67" s="77"/>
      <c r="BW67" s="77"/>
      <c r="BX67" s="77"/>
      <c r="BY67" s="77"/>
      <c r="BZ67" s="7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6"/>
      <c r="BM68" s="77"/>
      <c r="BN68" s="77"/>
      <c r="BO68" s="77"/>
      <c r="BP68" s="77"/>
      <c r="BQ68" s="77"/>
      <c r="BR68" s="77"/>
      <c r="BS68" s="77"/>
      <c r="BT68" s="77"/>
      <c r="BU68" s="77"/>
      <c r="BV68" s="77"/>
      <c r="BW68" s="77"/>
      <c r="BX68" s="77"/>
      <c r="BY68" s="77"/>
      <c r="BZ68" s="7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6"/>
      <c r="BM69" s="77"/>
      <c r="BN69" s="77"/>
      <c r="BO69" s="77"/>
      <c r="BP69" s="77"/>
      <c r="BQ69" s="77"/>
      <c r="BR69" s="77"/>
      <c r="BS69" s="77"/>
      <c r="BT69" s="77"/>
      <c r="BU69" s="77"/>
      <c r="BV69" s="77"/>
      <c r="BW69" s="77"/>
      <c r="BX69" s="77"/>
      <c r="BY69" s="77"/>
      <c r="BZ69" s="7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6"/>
      <c r="BM70" s="77"/>
      <c r="BN70" s="77"/>
      <c r="BO70" s="77"/>
      <c r="BP70" s="77"/>
      <c r="BQ70" s="77"/>
      <c r="BR70" s="77"/>
      <c r="BS70" s="77"/>
      <c r="BT70" s="77"/>
      <c r="BU70" s="77"/>
      <c r="BV70" s="77"/>
      <c r="BW70" s="77"/>
      <c r="BX70" s="77"/>
      <c r="BY70" s="77"/>
      <c r="BZ70" s="7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6"/>
      <c r="BM71" s="77"/>
      <c r="BN71" s="77"/>
      <c r="BO71" s="77"/>
      <c r="BP71" s="77"/>
      <c r="BQ71" s="77"/>
      <c r="BR71" s="77"/>
      <c r="BS71" s="77"/>
      <c r="BT71" s="77"/>
      <c r="BU71" s="77"/>
      <c r="BV71" s="77"/>
      <c r="BW71" s="77"/>
      <c r="BX71" s="77"/>
      <c r="BY71" s="77"/>
      <c r="BZ71" s="7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6"/>
      <c r="BM72" s="77"/>
      <c r="BN72" s="77"/>
      <c r="BO72" s="77"/>
      <c r="BP72" s="77"/>
      <c r="BQ72" s="77"/>
      <c r="BR72" s="77"/>
      <c r="BS72" s="77"/>
      <c r="BT72" s="77"/>
      <c r="BU72" s="77"/>
      <c r="BV72" s="77"/>
      <c r="BW72" s="77"/>
      <c r="BX72" s="77"/>
      <c r="BY72" s="77"/>
      <c r="BZ72" s="7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6"/>
      <c r="BM73" s="77"/>
      <c r="BN73" s="77"/>
      <c r="BO73" s="77"/>
      <c r="BP73" s="77"/>
      <c r="BQ73" s="77"/>
      <c r="BR73" s="77"/>
      <c r="BS73" s="77"/>
      <c r="BT73" s="77"/>
      <c r="BU73" s="77"/>
      <c r="BV73" s="77"/>
      <c r="BW73" s="77"/>
      <c r="BX73" s="77"/>
      <c r="BY73" s="77"/>
      <c r="BZ73" s="7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6"/>
      <c r="BM74" s="77"/>
      <c r="BN74" s="77"/>
      <c r="BO74" s="77"/>
      <c r="BP74" s="77"/>
      <c r="BQ74" s="77"/>
      <c r="BR74" s="77"/>
      <c r="BS74" s="77"/>
      <c r="BT74" s="77"/>
      <c r="BU74" s="77"/>
      <c r="BV74" s="77"/>
      <c r="BW74" s="77"/>
      <c r="BX74" s="77"/>
      <c r="BY74" s="77"/>
      <c r="BZ74" s="7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6"/>
      <c r="BM75" s="77"/>
      <c r="BN75" s="77"/>
      <c r="BO75" s="77"/>
      <c r="BP75" s="77"/>
      <c r="BQ75" s="77"/>
      <c r="BR75" s="77"/>
      <c r="BS75" s="77"/>
      <c r="BT75" s="77"/>
      <c r="BU75" s="77"/>
      <c r="BV75" s="77"/>
      <c r="BW75" s="77"/>
      <c r="BX75" s="77"/>
      <c r="BY75" s="77"/>
      <c r="BZ75" s="7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6"/>
      <c r="BM76" s="77"/>
      <c r="BN76" s="77"/>
      <c r="BO76" s="77"/>
      <c r="BP76" s="77"/>
      <c r="BQ76" s="77"/>
      <c r="BR76" s="77"/>
      <c r="BS76" s="77"/>
      <c r="BT76" s="77"/>
      <c r="BU76" s="77"/>
      <c r="BV76" s="77"/>
      <c r="BW76" s="77"/>
      <c r="BX76" s="77"/>
      <c r="BY76" s="77"/>
      <c r="BZ76" s="7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6"/>
      <c r="BM77" s="77"/>
      <c r="BN77" s="77"/>
      <c r="BO77" s="77"/>
      <c r="BP77" s="77"/>
      <c r="BQ77" s="77"/>
      <c r="BR77" s="77"/>
      <c r="BS77" s="77"/>
      <c r="BT77" s="77"/>
      <c r="BU77" s="77"/>
      <c r="BV77" s="77"/>
      <c r="BW77" s="77"/>
      <c r="BX77" s="77"/>
      <c r="BY77" s="77"/>
      <c r="BZ77" s="7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6"/>
      <c r="BM78" s="77"/>
      <c r="BN78" s="77"/>
      <c r="BO78" s="77"/>
      <c r="BP78" s="77"/>
      <c r="BQ78" s="77"/>
      <c r="BR78" s="77"/>
      <c r="BS78" s="77"/>
      <c r="BT78" s="77"/>
      <c r="BU78" s="77"/>
      <c r="BV78" s="77"/>
      <c r="BW78" s="77"/>
      <c r="BX78" s="77"/>
      <c r="BY78" s="77"/>
      <c r="BZ78" s="7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6"/>
      <c r="BM79" s="77"/>
      <c r="BN79" s="77"/>
      <c r="BO79" s="77"/>
      <c r="BP79" s="77"/>
      <c r="BQ79" s="77"/>
      <c r="BR79" s="77"/>
      <c r="BS79" s="77"/>
      <c r="BT79" s="77"/>
      <c r="BU79" s="77"/>
      <c r="BV79" s="77"/>
      <c r="BW79" s="77"/>
      <c r="BX79" s="77"/>
      <c r="BY79" s="77"/>
      <c r="BZ79" s="7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6"/>
      <c r="BM80" s="77"/>
      <c r="BN80" s="77"/>
      <c r="BO80" s="77"/>
      <c r="BP80" s="77"/>
      <c r="BQ80" s="77"/>
      <c r="BR80" s="77"/>
      <c r="BS80" s="77"/>
      <c r="BT80" s="77"/>
      <c r="BU80" s="77"/>
      <c r="BV80" s="77"/>
      <c r="BW80" s="77"/>
      <c r="BX80" s="77"/>
      <c r="BY80" s="77"/>
      <c r="BZ80" s="7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6"/>
      <c r="BM81" s="77"/>
      <c r="BN81" s="77"/>
      <c r="BO81" s="77"/>
      <c r="BP81" s="77"/>
      <c r="BQ81" s="77"/>
      <c r="BR81" s="77"/>
      <c r="BS81" s="77"/>
      <c r="BT81" s="77"/>
      <c r="BU81" s="77"/>
      <c r="BV81" s="77"/>
      <c r="BW81" s="77"/>
      <c r="BX81" s="77"/>
      <c r="BY81" s="77"/>
      <c r="BZ81" s="7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9"/>
      <c r="BM82" s="80"/>
      <c r="BN82" s="80"/>
      <c r="BO82" s="80"/>
      <c r="BP82" s="80"/>
      <c r="BQ82" s="80"/>
      <c r="BR82" s="80"/>
      <c r="BS82" s="80"/>
      <c r="BT82" s="80"/>
      <c r="BU82" s="80"/>
      <c r="BV82" s="80"/>
      <c r="BW82" s="80"/>
      <c r="BX82" s="80"/>
      <c r="BY82" s="80"/>
      <c r="BZ82" s="81"/>
    </row>
    <row r="83" spans="1:78" x14ac:dyDescent="0.2">
      <c r="C83" s="82" t="s">
        <v>30</v>
      </c>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2"/>
      <c r="AP83" s="82"/>
      <c r="AQ83" s="82"/>
      <c r="AR83" s="82"/>
      <c r="AS83" s="82"/>
      <c r="AT83" s="82"/>
      <c r="AU83" s="82"/>
      <c r="AV83" s="82"/>
      <c r="AW83" s="82"/>
      <c r="AX83" s="82"/>
      <c r="AY83" s="82"/>
      <c r="AZ83" s="82"/>
      <c r="BA83" s="82"/>
      <c r="BB83" s="82"/>
      <c r="BC83" s="82"/>
      <c r="BD83" s="82"/>
      <c r="BE83" s="82"/>
      <c r="BF83" s="82"/>
      <c r="BG83" s="82"/>
      <c r="BH83" s="82"/>
      <c r="BI83" s="82"/>
      <c r="BJ83" s="82"/>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g62UvhcwURC1VZbUai2aTNFijVWiadwfjfL2Jrjpx423JyYXsWKP9x2vz9P3LeSNqDKZt+4I8TkgT4NwhUFTA==" saltValue="NFz0iA52lbxJj0FNBSrqp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4" t="s">
        <v>52</v>
      </c>
      <c r="I3" s="85"/>
      <c r="J3" s="85"/>
      <c r="K3" s="85"/>
      <c r="L3" s="85"/>
      <c r="M3" s="85"/>
      <c r="N3" s="85"/>
      <c r="O3" s="85"/>
      <c r="P3" s="85"/>
      <c r="Q3" s="85"/>
      <c r="R3" s="85"/>
      <c r="S3" s="85"/>
      <c r="T3" s="85"/>
      <c r="U3" s="85"/>
      <c r="V3" s="85"/>
      <c r="W3" s="85"/>
      <c r="X3" s="86"/>
      <c r="Y3" s="90" t="s">
        <v>53</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54</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x14ac:dyDescent="0.2">
      <c r="A4" s="14" t="s">
        <v>55</v>
      </c>
      <c r="B4" s="16"/>
      <c r="C4" s="16"/>
      <c r="D4" s="16"/>
      <c r="E4" s="16"/>
      <c r="F4" s="16"/>
      <c r="G4" s="16"/>
      <c r="H4" s="87"/>
      <c r="I4" s="88"/>
      <c r="J4" s="88"/>
      <c r="K4" s="88"/>
      <c r="L4" s="88"/>
      <c r="M4" s="88"/>
      <c r="N4" s="88"/>
      <c r="O4" s="88"/>
      <c r="P4" s="88"/>
      <c r="Q4" s="88"/>
      <c r="R4" s="88"/>
      <c r="S4" s="88"/>
      <c r="T4" s="88"/>
      <c r="U4" s="88"/>
      <c r="V4" s="88"/>
      <c r="W4" s="88"/>
      <c r="X4" s="89"/>
      <c r="Y4" s="83" t="s">
        <v>56</v>
      </c>
      <c r="Z4" s="83"/>
      <c r="AA4" s="83"/>
      <c r="AB4" s="83"/>
      <c r="AC4" s="83"/>
      <c r="AD4" s="83"/>
      <c r="AE4" s="83"/>
      <c r="AF4" s="83"/>
      <c r="AG4" s="83"/>
      <c r="AH4" s="83"/>
      <c r="AI4" s="83"/>
      <c r="AJ4" s="83" t="s">
        <v>57</v>
      </c>
      <c r="AK4" s="83"/>
      <c r="AL4" s="83"/>
      <c r="AM4" s="83"/>
      <c r="AN4" s="83"/>
      <c r="AO4" s="83"/>
      <c r="AP4" s="83"/>
      <c r="AQ4" s="83"/>
      <c r="AR4" s="83"/>
      <c r="AS4" s="83"/>
      <c r="AT4" s="83"/>
      <c r="AU4" s="83" t="s">
        <v>58</v>
      </c>
      <c r="AV4" s="83"/>
      <c r="AW4" s="83"/>
      <c r="AX4" s="83"/>
      <c r="AY4" s="83"/>
      <c r="AZ4" s="83"/>
      <c r="BA4" s="83"/>
      <c r="BB4" s="83"/>
      <c r="BC4" s="83"/>
      <c r="BD4" s="83"/>
      <c r="BE4" s="83"/>
      <c r="BF4" s="83" t="s">
        <v>59</v>
      </c>
      <c r="BG4" s="83"/>
      <c r="BH4" s="83"/>
      <c r="BI4" s="83"/>
      <c r="BJ4" s="83"/>
      <c r="BK4" s="83"/>
      <c r="BL4" s="83"/>
      <c r="BM4" s="83"/>
      <c r="BN4" s="83"/>
      <c r="BO4" s="83"/>
      <c r="BP4" s="83"/>
      <c r="BQ4" s="83" t="s">
        <v>60</v>
      </c>
      <c r="BR4" s="83"/>
      <c r="BS4" s="83"/>
      <c r="BT4" s="83"/>
      <c r="BU4" s="83"/>
      <c r="BV4" s="83"/>
      <c r="BW4" s="83"/>
      <c r="BX4" s="83"/>
      <c r="BY4" s="83"/>
      <c r="BZ4" s="83"/>
      <c r="CA4" s="83"/>
      <c r="CB4" s="83" t="s">
        <v>61</v>
      </c>
      <c r="CC4" s="83"/>
      <c r="CD4" s="83"/>
      <c r="CE4" s="83"/>
      <c r="CF4" s="83"/>
      <c r="CG4" s="83"/>
      <c r="CH4" s="83"/>
      <c r="CI4" s="83"/>
      <c r="CJ4" s="83"/>
      <c r="CK4" s="83"/>
      <c r="CL4" s="83"/>
      <c r="CM4" s="83" t="s">
        <v>62</v>
      </c>
      <c r="CN4" s="83"/>
      <c r="CO4" s="83"/>
      <c r="CP4" s="83"/>
      <c r="CQ4" s="83"/>
      <c r="CR4" s="83"/>
      <c r="CS4" s="83"/>
      <c r="CT4" s="83"/>
      <c r="CU4" s="83"/>
      <c r="CV4" s="83"/>
      <c r="CW4" s="83"/>
      <c r="CX4" s="83" t="s">
        <v>63</v>
      </c>
      <c r="CY4" s="83"/>
      <c r="CZ4" s="83"/>
      <c r="DA4" s="83"/>
      <c r="DB4" s="83"/>
      <c r="DC4" s="83"/>
      <c r="DD4" s="83"/>
      <c r="DE4" s="83"/>
      <c r="DF4" s="83"/>
      <c r="DG4" s="83"/>
      <c r="DH4" s="83"/>
      <c r="DI4" s="83" t="s">
        <v>64</v>
      </c>
      <c r="DJ4" s="83"/>
      <c r="DK4" s="83"/>
      <c r="DL4" s="83"/>
      <c r="DM4" s="83"/>
      <c r="DN4" s="83"/>
      <c r="DO4" s="83"/>
      <c r="DP4" s="83"/>
      <c r="DQ4" s="83"/>
      <c r="DR4" s="83"/>
      <c r="DS4" s="83"/>
      <c r="DT4" s="83" t="s">
        <v>65</v>
      </c>
      <c r="DU4" s="83"/>
      <c r="DV4" s="83"/>
      <c r="DW4" s="83"/>
      <c r="DX4" s="83"/>
      <c r="DY4" s="83"/>
      <c r="DZ4" s="83"/>
      <c r="EA4" s="83"/>
      <c r="EB4" s="83"/>
      <c r="EC4" s="83"/>
      <c r="ED4" s="83"/>
      <c r="EE4" s="83" t="s">
        <v>66</v>
      </c>
      <c r="EF4" s="83"/>
      <c r="EG4" s="83"/>
      <c r="EH4" s="83"/>
      <c r="EI4" s="83"/>
      <c r="EJ4" s="83"/>
      <c r="EK4" s="83"/>
      <c r="EL4" s="83"/>
      <c r="EM4" s="83"/>
      <c r="EN4" s="83"/>
      <c r="EO4" s="83"/>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273414</v>
      </c>
      <c r="D6" s="19">
        <f t="shared" si="3"/>
        <v>46</v>
      </c>
      <c r="E6" s="19">
        <f t="shared" si="3"/>
        <v>17</v>
      </c>
      <c r="F6" s="19">
        <f t="shared" si="3"/>
        <v>1</v>
      </c>
      <c r="G6" s="19">
        <f t="shared" si="3"/>
        <v>0</v>
      </c>
      <c r="H6" s="19" t="str">
        <f t="shared" si="3"/>
        <v>大阪府　忠岡町</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56.09</v>
      </c>
      <c r="P6" s="20">
        <f t="shared" si="3"/>
        <v>97.5</v>
      </c>
      <c r="Q6" s="20">
        <f t="shared" si="3"/>
        <v>84.92</v>
      </c>
      <c r="R6" s="20">
        <f t="shared" si="3"/>
        <v>2535</v>
      </c>
      <c r="S6" s="20">
        <f t="shared" si="3"/>
        <v>16573</v>
      </c>
      <c r="T6" s="20">
        <f t="shared" si="3"/>
        <v>3.97</v>
      </c>
      <c r="U6" s="20">
        <f t="shared" si="3"/>
        <v>4174.5600000000004</v>
      </c>
      <c r="V6" s="20">
        <f t="shared" si="3"/>
        <v>16068</v>
      </c>
      <c r="W6" s="20">
        <f t="shared" si="3"/>
        <v>2.81</v>
      </c>
      <c r="X6" s="20">
        <f t="shared" si="3"/>
        <v>5718.15</v>
      </c>
      <c r="Y6" s="21" t="str">
        <f>IF(Y7="",NA(),Y7)</f>
        <v>-</v>
      </c>
      <c r="Z6" s="21">
        <f t="shared" ref="Z6:AH6" si="4">IF(Z7="",NA(),Z7)</f>
        <v>100.76</v>
      </c>
      <c r="AA6" s="21">
        <f t="shared" si="4"/>
        <v>110.3</v>
      </c>
      <c r="AB6" s="21">
        <f t="shared" si="4"/>
        <v>109.66</v>
      </c>
      <c r="AC6" s="21">
        <f t="shared" si="4"/>
        <v>110.33</v>
      </c>
      <c r="AD6" s="21" t="str">
        <f t="shared" si="4"/>
        <v>-</v>
      </c>
      <c r="AE6" s="21">
        <f t="shared" si="4"/>
        <v>103.78</v>
      </c>
      <c r="AF6" s="21">
        <f t="shared" si="4"/>
        <v>103.57</v>
      </c>
      <c r="AG6" s="21">
        <f t="shared" si="4"/>
        <v>102.34</v>
      </c>
      <c r="AH6" s="21">
        <f t="shared" si="4"/>
        <v>104.17</v>
      </c>
      <c r="AI6" s="20" t="str">
        <f>IF(AI7="","",IF(AI7="-","【-】","【"&amp;SUBSTITUTE(TEXT(AI7,"#,##0.00"),"-","△")&amp;"】"))</f>
        <v>【105.91】</v>
      </c>
      <c r="AJ6" s="21" t="str">
        <f>IF(AJ7="",NA(),AJ7)</f>
        <v>-</v>
      </c>
      <c r="AK6" s="21">
        <f t="shared" ref="AK6:AS6" si="5">IF(AK7="",NA(),AK7)</f>
        <v>1.28</v>
      </c>
      <c r="AL6" s="20">
        <f t="shared" si="5"/>
        <v>0</v>
      </c>
      <c r="AM6" s="20">
        <f t="shared" si="5"/>
        <v>0</v>
      </c>
      <c r="AN6" s="20">
        <f t="shared" si="5"/>
        <v>0</v>
      </c>
      <c r="AO6" s="21" t="str">
        <f t="shared" si="5"/>
        <v>-</v>
      </c>
      <c r="AP6" s="21">
        <f t="shared" si="5"/>
        <v>19.829999999999998</v>
      </c>
      <c r="AQ6" s="21">
        <f t="shared" si="5"/>
        <v>21.3</v>
      </c>
      <c r="AR6" s="21">
        <f t="shared" si="5"/>
        <v>39.799999999999997</v>
      </c>
      <c r="AS6" s="21">
        <f t="shared" si="5"/>
        <v>20.04</v>
      </c>
      <c r="AT6" s="20" t="str">
        <f>IF(AT7="","",IF(AT7="-","【-】","【"&amp;SUBSTITUTE(TEXT(AT7,"#,##0.00"),"-","△")&amp;"】"))</f>
        <v>【3.03】</v>
      </c>
      <c r="AU6" s="21" t="str">
        <f>IF(AU7="",NA(),AU7)</f>
        <v>-</v>
      </c>
      <c r="AV6" s="21">
        <f t="shared" ref="AV6:BD6" si="6">IF(AV7="",NA(),AV7)</f>
        <v>18.21</v>
      </c>
      <c r="AW6" s="21">
        <f t="shared" si="6"/>
        <v>18.71</v>
      </c>
      <c r="AX6" s="21">
        <f t="shared" si="6"/>
        <v>24.64</v>
      </c>
      <c r="AY6" s="21">
        <f t="shared" si="6"/>
        <v>36.799999999999997</v>
      </c>
      <c r="AZ6" s="21" t="str">
        <f t="shared" si="6"/>
        <v>-</v>
      </c>
      <c r="BA6" s="21">
        <f t="shared" si="6"/>
        <v>54.3</v>
      </c>
      <c r="BB6" s="21">
        <f t="shared" si="6"/>
        <v>57.92</v>
      </c>
      <c r="BC6" s="21">
        <f t="shared" si="6"/>
        <v>63.17</v>
      </c>
      <c r="BD6" s="21">
        <f t="shared" si="6"/>
        <v>69.150000000000006</v>
      </c>
      <c r="BE6" s="20" t="str">
        <f>IF(BE7="","",IF(BE7="-","【-】","【"&amp;SUBSTITUTE(TEXT(BE7,"#,##0.00"),"-","△")&amp;"】"))</f>
        <v>【78.43】</v>
      </c>
      <c r="BF6" s="21" t="str">
        <f>IF(BF7="",NA(),BF7)</f>
        <v>-</v>
      </c>
      <c r="BG6" s="21">
        <f t="shared" ref="BG6:BO6" si="7">IF(BG7="",NA(),BG7)</f>
        <v>1126.1300000000001</v>
      </c>
      <c r="BH6" s="21">
        <f t="shared" si="7"/>
        <v>909.58</v>
      </c>
      <c r="BI6" s="21">
        <f t="shared" si="7"/>
        <v>897.84</v>
      </c>
      <c r="BJ6" s="21">
        <f t="shared" si="7"/>
        <v>695.94</v>
      </c>
      <c r="BK6" s="21" t="str">
        <f t="shared" si="7"/>
        <v>-</v>
      </c>
      <c r="BL6" s="21">
        <f t="shared" si="7"/>
        <v>856.88</v>
      </c>
      <c r="BM6" s="21">
        <f t="shared" si="7"/>
        <v>799.49</v>
      </c>
      <c r="BN6" s="21">
        <f t="shared" si="7"/>
        <v>863.92</v>
      </c>
      <c r="BO6" s="21">
        <f t="shared" si="7"/>
        <v>793.41</v>
      </c>
      <c r="BP6" s="20" t="str">
        <f>IF(BP7="","",IF(BP7="-","【-】","【"&amp;SUBSTITUTE(TEXT(BP7,"#,##0.00"),"-","△")&amp;"】"))</f>
        <v>【630.82】</v>
      </c>
      <c r="BQ6" s="21" t="str">
        <f>IF(BQ7="",NA(),BQ7)</f>
        <v>-</v>
      </c>
      <c r="BR6" s="21">
        <f t="shared" ref="BR6:BZ6" si="8">IF(BR7="",NA(),BR7)</f>
        <v>99.72</v>
      </c>
      <c r="BS6" s="21">
        <f t="shared" si="8"/>
        <v>127.6</v>
      </c>
      <c r="BT6" s="21">
        <f t="shared" si="8"/>
        <v>113.1</v>
      </c>
      <c r="BU6" s="21">
        <f t="shared" si="8"/>
        <v>105.55</v>
      </c>
      <c r="BV6" s="21" t="str">
        <f t="shared" si="8"/>
        <v>-</v>
      </c>
      <c r="BW6" s="21">
        <f t="shared" si="8"/>
        <v>89.01</v>
      </c>
      <c r="BX6" s="21">
        <f t="shared" si="8"/>
        <v>89.09</v>
      </c>
      <c r="BY6" s="21">
        <f t="shared" si="8"/>
        <v>87.28</v>
      </c>
      <c r="BZ6" s="21">
        <f t="shared" si="8"/>
        <v>84.86</v>
      </c>
      <c r="CA6" s="20" t="str">
        <f>IF(CA7="","",IF(CA7="-","【-】","【"&amp;SUBSTITUTE(TEXT(CA7,"#,##0.00"),"-","△")&amp;"】"))</f>
        <v>【97.81】</v>
      </c>
      <c r="CB6" s="21" t="str">
        <f>IF(CB7="",NA(),CB7)</f>
        <v>-</v>
      </c>
      <c r="CC6" s="21">
        <f t="shared" ref="CC6:CK6" si="9">IF(CC7="",NA(),CC7)</f>
        <v>145.28</v>
      </c>
      <c r="CD6" s="21">
        <f t="shared" si="9"/>
        <v>112.69</v>
      </c>
      <c r="CE6" s="21">
        <f t="shared" si="9"/>
        <v>128.15</v>
      </c>
      <c r="CF6" s="21">
        <f t="shared" si="9"/>
        <v>138.11000000000001</v>
      </c>
      <c r="CG6" s="21" t="str">
        <f t="shared" si="9"/>
        <v>-</v>
      </c>
      <c r="CH6" s="21">
        <f t="shared" si="9"/>
        <v>147.08000000000001</v>
      </c>
      <c r="CI6" s="21">
        <f t="shared" si="9"/>
        <v>142.76</v>
      </c>
      <c r="CJ6" s="21">
        <f t="shared" si="9"/>
        <v>145.58000000000001</v>
      </c>
      <c r="CK6" s="21">
        <f t="shared" si="9"/>
        <v>147.69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58.12</v>
      </c>
      <c r="CT6" s="21">
        <f t="shared" si="10"/>
        <v>58.14</v>
      </c>
      <c r="CU6" s="21">
        <f t="shared" si="10"/>
        <v>58.55</v>
      </c>
      <c r="CV6" s="21">
        <f t="shared" si="10"/>
        <v>59.45</v>
      </c>
      <c r="CW6" s="20" t="str">
        <f>IF(CW7="","",IF(CW7="-","【-】","【"&amp;SUBSTITUTE(TEXT(CW7,"#,##0.00"),"-","△")&amp;"】"))</f>
        <v>【58.94】</v>
      </c>
      <c r="CX6" s="21" t="str">
        <f>IF(CX7="",NA(),CX7)</f>
        <v>-</v>
      </c>
      <c r="CY6" s="21">
        <f t="shared" ref="CY6:DG6" si="11">IF(CY7="",NA(),CY7)</f>
        <v>90.48</v>
      </c>
      <c r="CZ6" s="21">
        <f t="shared" si="11"/>
        <v>91.91</v>
      </c>
      <c r="DA6" s="21">
        <f t="shared" si="11"/>
        <v>92.29</v>
      </c>
      <c r="DB6" s="21">
        <f t="shared" si="11"/>
        <v>92.7</v>
      </c>
      <c r="DC6" s="21" t="str">
        <f t="shared" si="11"/>
        <v>-</v>
      </c>
      <c r="DD6" s="21">
        <f t="shared" si="11"/>
        <v>92.55</v>
      </c>
      <c r="DE6" s="21">
        <f t="shared" si="11"/>
        <v>92.44</v>
      </c>
      <c r="DF6" s="21">
        <f t="shared" si="11"/>
        <v>91.97</v>
      </c>
      <c r="DG6" s="21">
        <f t="shared" si="11"/>
        <v>91.93</v>
      </c>
      <c r="DH6" s="20" t="str">
        <f>IF(DH7="","",IF(DH7="-","【-】","【"&amp;SUBSTITUTE(TEXT(DH7,"#,##0.00"),"-","△")&amp;"】"))</f>
        <v>【95.91】</v>
      </c>
      <c r="DI6" s="21" t="str">
        <f>IF(DI7="",NA(),DI7)</f>
        <v>-</v>
      </c>
      <c r="DJ6" s="21">
        <f t="shared" ref="DJ6:DR6" si="12">IF(DJ7="",NA(),DJ7)</f>
        <v>5.42</v>
      </c>
      <c r="DK6" s="21">
        <f t="shared" si="12"/>
        <v>9.5</v>
      </c>
      <c r="DL6" s="21">
        <f t="shared" si="12"/>
        <v>13.35</v>
      </c>
      <c r="DM6" s="21">
        <f t="shared" si="12"/>
        <v>17.09</v>
      </c>
      <c r="DN6" s="21" t="str">
        <f t="shared" si="12"/>
        <v>-</v>
      </c>
      <c r="DO6" s="21">
        <f t="shared" si="12"/>
        <v>18.829999999999998</v>
      </c>
      <c r="DP6" s="21">
        <f t="shared" si="12"/>
        <v>23.14</v>
      </c>
      <c r="DQ6" s="21">
        <f t="shared" si="12"/>
        <v>23.95</v>
      </c>
      <c r="DR6" s="21">
        <f t="shared" si="12"/>
        <v>25.32</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0.56999999999999995</v>
      </c>
      <c r="EA6" s="21">
        <f t="shared" si="13"/>
        <v>0.55000000000000004</v>
      </c>
      <c r="EB6" s="21">
        <f t="shared" si="13"/>
        <v>0.78</v>
      </c>
      <c r="EC6" s="21">
        <f t="shared" si="13"/>
        <v>0.91</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0.19</v>
      </c>
      <c r="EL6" s="21">
        <f t="shared" si="14"/>
        <v>0.15</v>
      </c>
      <c r="EM6" s="21">
        <f t="shared" si="14"/>
        <v>0.12</v>
      </c>
      <c r="EN6" s="21">
        <f t="shared" si="14"/>
        <v>0.18</v>
      </c>
      <c r="EO6" s="20" t="str">
        <f>IF(EO7="","",IF(EO7="-","【-】","【"&amp;SUBSTITUTE(TEXT(EO7,"#,##0.00"),"-","△")&amp;"】"))</f>
        <v>【0.22】</v>
      </c>
    </row>
    <row r="7" spans="1:148" s="22" customFormat="1" x14ac:dyDescent="0.2">
      <c r="A7" s="14"/>
      <c r="B7" s="23">
        <v>2023</v>
      </c>
      <c r="C7" s="23">
        <v>273414</v>
      </c>
      <c r="D7" s="23">
        <v>46</v>
      </c>
      <c r="E7" s="23">
        <v>17</v>
      </c>
      <c r="F7" s="23">
        <v>1</v>
      </c>
      <c r="G7" s="23">
        <v>0</v>
      </c>
      <c r="H7" s="23" t="s">
        <v>96</v>
      </c>
      <c r="I7" s="23" t="s">
        <v>97</v>
      </c>
      <c r="J7" s="23" t="s">
        <v>98</v>
      </c>
      <c r="K7" s="23" t="s">
        <v>99</v>
      </c>
      <c r="L7" s="23" t="s">
        <v>100</v>
      </c>
      <c r="M7" s="23" t="s">
        <v>101</v>
      </c>
      <c r="N7" s="24" t="s">
        <v>102</v>
      </c>
      <c r="O7" s="24">
        <v>56.09</v>
      </c>
      <c r="P7" s="24">
        <v>97.5</v>
      </c>
      <c r="Q7" s="24">
        <v>84.92</v>
      </c>
      <c r="R7" s="24">
        <v>2535</v>
      </c>
      <c r="S7" s="24">
        <v>16573</v>
      </c>
      <c r="T7" s="24">
        <v>3.97</v>
      </c>
      <c r="U7" s="24">
        <v>4174.5600000000004</v>
      </c>
      <c r="V7" s="24">
        <v>16068</v>
      </c>
      <c r="W7" s="24">
        <v>2.81</v>
      </c>
      <c r="X7" s="24">
        <v>5718.15</v>
      </c>
      <c r="Y7" s="24" t="s">
        <v>102</v>
      </c>
      <c r="Z7" s="24">
        <v>100.76</v>
      </c>
      <c r="AA7" s="24">
        <v>110.3</v>
      </c>
      <c r="AB7" s="24">
        <v>109.66</v>
      </c>
      <c r="AC7" s="24">
        <v>110.33</v>
      </c>
      <c r="AD7" s="24" t="s">
        <v>102</v>
      </c>
      <c r="AE7" s="24">
        <v>103.78</v>
      </c>
      <c r="AF7" s="24">
        <v>103.57</v>
      </c>
      <c r="AG7" s="24">
        <v>102.34</v>
      </c>
      <c r="AH7" s="24">
        <v>104.17</v>
      </c>
      <c r="AI7" s="24">
        <v>105.91</v>
      </c>
      <c r="AJ7" s="24" t="s">
        <v>102</v>
      </c>
      <c r="AK7" s="24">
        <v>1.28</v>
      </c>
      <c r="AL7" s="24">
        <v>0</v>
      </c>
      <c r="AM7" s="24">
        <v>0</v>
      </c>
      <c r="AN7" s="24">
        <v>0</v>
      </c>
      <c r="AO7" s="24" t="s">
        <v>102</v>
      </c>
      <c r="AP7" s="24">
        <v>19.829999999999998</v>
      </c>
      <c r="AQ7" s="24">
        <v>21.3</v>
      </c>
      <c r="AR7" s="24">
        <v>39.799999999999997</v>
      </c>
      <c r="AS7" s="24">
        <v>20.04</v>
      </c>
      <c r="AT7" s="24">
        <v>3.03</v>
      </c>
      <c r="AU7" s="24" t="s">
        <v>102</v>
      </c>
      <c r="AV7" s="24">
        <v>18.21</v>
      </c>
      <c r="AW7" s="24">
        <v>18.71</v>
      </c>
      <c r="AX7" s="24">
        <v>24.64</v>
      </c>
      <c r="AY7" s="24">
        <v>36.799999999999997</v>
      </c>
      <c r="AZ7" s="24" t="s">
        <v>102</v>
      </c>
      <c r="BA7" s="24">
        <v>54.3</v>
      </c>
      <c r="BB7" s="24">
        <v>57.92</v>
      </c>
      <c r="BC7" s="24">
        <v>63.17</v>
      </c>
      <c r="BD7" s="24">
        <v>69.150000000000006</v>
      </c>
      <c r="BE7" s="24">
        <v>78.430000000000007</v>
      </c>
      <c r="BF7" s="24" t="s">
        <v>102</v>
      </c>
      <c r="BG7" s="24">
        <v>1126.1300000000001</v>
      </c>
      <c r="BH7" s="24">
        <v>909.58</v>
      </c>
      <c r="BI7" s="24">
        <v>897.84</v>
      </c>
      <c r="BJ7" s="24">
        <v>695.94</v>
      </c>
      <c r="BK7" s="24" t="s">
        <v>102</v>
      </c>
      <c r="BL7" s="24">
        <v>856.88</v>
      </c>
      <c r="BM7" s="24">
        <v>799.49</v>
      </c>
      <c r="BN7" s="24">
        <v>863.92</v>
      </c>
      <c r="BO7" s="24">
        <v>793.41</v>
      </c>
      <c r="BP7" s="24">
        <v>630.82000000000005</v>
      </c>
      <c r="BQ7" s="24" t="s">
        <v>102</v>
      </c>
      <c r="BR7" s="24">
        <v>99.72</v>
      </c>
      <c r="BS7" s="24">
        <v>127.6</v>
      </c>
      <c r="BT7" s="24">
        <v>113.1</v>
      </c>
      <c r="BU7" s="24">
        <v>105.55</v>
      </c>
      <c r="BV7" s="24" t="s">
        <v>102</v>
      </c>
      <c r="BW7" s="24">
        <v>89.01</v>
      </c>
      <c r="BX7" s="24">
        <v>89.09</v>
      </c>
      <c r="BY7" s="24">
        <v>87.28</v>
      </c>
      <c r="BZ7" s="24">
        <v>84.86</v>
      </c>
      <c r="CA7" s="24">
        <v>97.81</v>
      </c>
      <c r="CB7" s="24" t="s">
        <v>102</v>
      </c>
      <c r="CC7" s="24">
        <v>145.28</v>
      </c>
      <c r="CD7" s="24">
        <v>112.69</v>
      </c>
      <c r="CE7" s="24">
        <v>128.15</v>
      </c>
      <c r="CF7" s="24">
        <v>138.11000000000001</v>
      </c>
      <c r="CG7" s="24" t="s">
        <v>102</v>
      </c>
      <c r="CH7" s="24">
        <v>147.08000000000001</v>
      </c>
      <c r="CI7" s="24">
        <v>142.76</v>
      </c>
      <c r="CJ7" s="24">
        <v>145.58000000000001</v>
      </c>
      <c r="CK7" s="24">
        <v>147.69</v>
      </c>
      <c r="CL7" s="24">
        <v>138.75</v>
      </c>
      <c r="CM7" s="24" t="s">
        <v>102</v>
      </c>
      <c r="CN7" s="24" t="s">
        <v>102</v>
      </c>
      <c r="CO7" s="24" t="s">
        <v>102</v>
      </c>
      <c r="CP7" s="24" t="s">
        <v>102</v>
      </c>
      <c r="CQ7" s="24" t="s">
        <v>102</v>
      </c>
      <c r="CR7" s="24" t="s">
        <v>102</v>
      </c>
      <c r="CS7" s="24">
        <v>58.12</v>
      </c>
      <c r="CT7" s="24">
        <v>58.14</v>
      </c>
      <c r="CU7" s="24">
        <v>58.55</v>
      </c>
      <c r="CV7" s="24">
        <v>59.45</v>
      </c>
      <c r="CW7" s="24">
        <v>58.94</v>
      </c>
      <c r="CX7" s="24" t="s">
        <v>102</v>
      </c>
      <c r="CY7" s="24">
        <v>90.48</v>
      </c>
      <c r="CZ7" s="24">
        <v>91.91</v>
      </c>
      <c r="DA7" s="24">
        <v>92.29</v>
      </c>
      <c r="DB7" s="24">
        <v>92.7</v>
      </c>
      <c r="DC7" s="24" t="s">
        <v>102</v>
      </c>
      <c r="DD7" s="24">
        <v>92.55</v>
      </c>
      <c r="DE7" s="24">
        <v>92.44</v>
      </c>
      <c r="DF7" s="24">
        <v>91.97</v>
      </c>
      <c r="DG7" s="24">
        <v>91.93</v>
      </c>
      <c r="DH7" s="24">
        <v>95.91</v>
      </c>
      <c r="DI7" s="24" t="s">
        <v>102</v>
      </c>
      <c r="DJ7" s="24">
        <v>5.42</v>
      </c>
      <c r="DK7" s="24">
        <v>9.5</v>
      </c>
      <c r="DL7" s="24">
        <v>13.35</v>
      </c>
      <c r="DM7" s="24">
        <v>17.09</v>
      </c>
      <c r="DN7" s="24" t="s">
        <v>102</v>
      </c>
      <c r="DO7" s="24">
        <v>18.829999999999998</v>
      </c>
      <c r="DP7" s="24">
        <v>23.14</v>
      </c>
      <c r="DQ7" s="24">
        <v>23.95</v>
      </c>
      <c r="DR7" s="24">
        <v>25.32</v>
      </c>
      <c r="DS7" s="24">
        <v>41.09</v>
      </c>
      <c r="DT7" s="24" t="s">
        <v>102</v>
      </c>
      <c r="DU7" s="24">
        <v>0</v>
      </c>
      <c r="DV7" s="24">
        <v>0</v>
      </c>
      <c r="DW7" s="24">
        <v>0</v>
      </c>
      <c r="DX7" s="24">
        <v>0</v>
      </c>
      <c r="DY7" s="24" t="s">
        <v>102</v>
      </c>
      <c r="DZ7" s="24">
        <v>0.56999999999999995</v>
      </c>
      <c r="EA7" s="24">
        <v>0.55000000000000004</v>
      </c>
      <c r="EB7" s="24">
        <v>0.78</v>
      </c>
      <c r="EC7" s="24">
        <v>0.91</v>
      </c>
      <c r="ED7" s="24">
        <v>8.68</v>
      </c>
      <c r="EE7" s="24" t="s">
        <v>102</v>
      </c>
      <c r="EF7" s="24">
        <v>0</v>
      </c>
      <c r="EG7" s="24">
        <v>0</v>
      </c>
      <c r="EH7" s="24">
        <v>0</v>
      </c>
      <c r="EI7" s="24">
        <v>0</v>
      </c>
      <c r="EJ7" s="24" t="s">
        <v>102</v>
      </c>
      <c r="EK7" s="24">
        <v>0.19</v>
      </c>
      <c r="EL7" s="24">
        <v>0.15</v>
      </c>
      <c r="EM7" s="24">
        <v>0.12</v>
      </c>
      <c r="EN7" s="24">
        <v>0.18</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cp:lastPrinted>2025-02-27T01:02:25Z</cp:lastPrinted>
  <dcterms:created xsi:type="dcterms:W3CDTF">2025-01-24T07:04:21Z</dcterms:created>
  <dcterms:modified xsi:type="dcterms:W3CDTF">2025-02-27T06:39:47Z</dcterms:modified>
  <cp:category/>
</cp:coreProperties>
</file>