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E8A9261E-A33F-4482-811A-44D3FA4FE080}" xr6:coauthVersionLast="47" xr6:coauthVersionMax="47" xr10:uidLastSave="{00000000-0000-0000-0000-000000000000}"/>
  <workbookProtection workbookAlgorithmName="SHA-512" workbookHashValue="C76ZgRyJLZrNDoelnSUHyJ7pEf/BtEksg4l0ZSyIAOrRO+XzC0VNvoa7C/grg1wgT+kG7CwiX51Jy3PgxTS4HQ==" workbookSaltValue="TeD3Tqrn/3pzeVQSQ2QpVA=="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H85" i="4"/>
  <c r="BB10" i="4"/>
  <c r="AL10" i="4"/>
  <c r="W10" i="4"/>
  <c r="I10" i="4"/>
  <c r="BB8" i="4"/>
  <c r="AT8" i="4"/>
  <c r="P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<sst xmlns="http://schemas.openxmlformats.org/spreadsheetml/2006/main" count="228" uniqueCount="113">
  <si>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</si>
  <si>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</si>
  <si>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</si>
  <si>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</si>
  <si>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</si>
  <si>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</si>
  <si>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</si>
  <si>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</si>
  <si>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</si>
  <si>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</si>
  <si>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</si>
  <si>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</si>
  <si>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</si>
  <si>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</si>
  <si>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</si>
  <si>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</si>
  <si>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</si>
  <si>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</si>
  <si>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</si>
  <si>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</si>
  <si>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</si>
  <si>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</si>
  <si>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</si>
  <si>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</si>
  <si>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</si>
  <si>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</si>
  <si>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</si>
  <si>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</si>
  <si>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</si>
  <si>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</si>
  <si>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</si>
  <si>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</si>
  <si>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</si>
  <si>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</si>
  <si>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</si>
  <si>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</si>
  <si>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</si>
  <si>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</si>
  <si>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</si>
  <si>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</si>
  <si>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</si>
  <si>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</si>
  <si>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</si>
  <si>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</si>
  <si>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</si>
  <si>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</si>
  <si>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</si>
  <si>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</si>
  <si>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</si>
  <si>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</si>
  <si>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</si>
  <si>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</si>
  <si>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</si>
  <si>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</si>
  <si>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</si>
  <si>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</si>
  <si>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</si>
  <si>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</si>
  <si>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</si>
  <si>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</si>
  <si>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</si>
  <si>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</si>
  <si>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</si>
  <si>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</si>
  <si>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</si>
  <si>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</si>
  <si>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</si>
  <si>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</si>
  <si>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</si>
  <si>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</si>
  <si>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</si>
  <si>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</si>
  <si>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</si>
  <si>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</si>
  <si>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</si>
  <si>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</si>
  <si>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</si>
  <si>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</si>
  <si>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</si>
  <si>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</si>
  <si>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</si>
  <si>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</si>
  <si>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</si>
  <si>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</si>
  <si>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</si>
  <si>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</si>
  <si>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</si>
  <si>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</si>
  <si>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</si>
  <si>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</si>
  <si>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</si>
  <si>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</si>
  <si>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</si>
  <si>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島本町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</si>
  <si>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</si>
  <si>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</si>
  <si>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</si>
  <si>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</si>
  <si>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</si>
  <si>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</si>
  <si>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</si>
  <si>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</si>
  <si>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</si>
  <si>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</si>
  <si>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</si>
  <si>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</si>
  <si>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</si>
  <si>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</si>
  <si>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</si>
  <si>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</si>
  <si>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面では、類似団体平均値との比較から、現時点では一定の健全性・効率性を確保できていますが、給水収益の横ばい傾向が依然として続いていることから、今後必要とされる水道施設の更新や耐震化の実施状況によっては、将来的には厳しい経営環境に直面することが予想されます。
　このため、水道施設の更新等に際しては、水道事業財政計画（計画期間：令和4年度～令和7年度）との整合を図りつつ、収益規模など直近の経営状況を十分に勘案したうえで取り組むこととし、今後も安定的にサービスを提供し続けることができるよう、徹底した経営の健全化・効率化に努めます。
　また、喫緊の課題である管路の更新等については、水道管路更新計画及び実施計画に基づき、非耐震管や布設後50年以上が経過した管路を最優先に整備を進めます。
　なお、本町水道事業の将来像とその実現のための施策目標や施策方針をまとめた「島本町水道事業ビジョン」を令和2年度に策定したところであり、今後、各種計画との整合を図りながら、毎年度の進捗管理を行うとともに、定期的な検証・見直しを行い、着実に水道事業ビジョンを推進します。</t>
    <phoneticPr fontId="4"/>
  </si>
  <si>
    <r>
      <t>　①経常収支比率は、類似団体平均値を上回っており、望ましいとされている100%以上を維持しています。なお、本年度は、経常収益のうち給水収益がほぼ横ばいで推移したものの、開発に伴う工事負担金等が増となったことに加え、経常費用では浄水場曝気塔撤去費や固定資産除却費が減となったことにより、前年度比で15.31ポイントの増となっています。
　②累積欠損金比率はゼロで推移しており、経営の健全性は確保できています。
　③流動比率は、類似団体平均値を上回る水準を維持しており、短期的な債務に対する支払い能力は確保できています。なお、本年度は、建設改良費に係る未払金が減となったことにより、前年度比で28.46ポイントの増となっています。
　④企業債残高対給水収益比率は、地方債発行の抑制に努めていることから、類似団体平均値と比較して極めて低い水準を維持しています。
　⑤料金回収率は、類似団体平均値を上回っており、望ましいとされている100%以上となっています。これは、浄水場曝気塔撤去費や固定資産除却費が減となったことに伴う給水原価の減（前年度比10.27円減）によるものであり、前年度比で6.71ポイントの増となっています。
　⑥給水原価は、有収水量がほぼ横ばいで推移したものの、浄水場曝気塔撤去費や固定資産除却費が減となったことから、前年度比で10.27</t>
    </r>
    <r>
      <rPr>
        <b/>
        <sz val="9.5"/>
        <rFont val="ＭＳ ゴシック"/>
        <family val="3"/>
        <charset val="128"/>
      </rPr>
      <t>円</t>
    </r>
    <r>
      <rPr>
        <sz val="9.5"/>
        <rFont val="ＭＳ ゴシック"/>
        <family val="3"/>
        <charset val="128"/>
      </rPr>
      <t>の減となっています。
　⑦施設利用率は、類似団体平均値を13ポイント～28ポイント上回る高い水準を維持しており、適切な施設規模による効率的な運営ができています。
　⑧有収率は、定期的な漏水調査と漏水箇所の適宜修繕等により、類似団体平均値を8ポイント～9ポイント上回る水準を維持しています。</t>
    </r>
    <rPh sb="575" eb="576">
      <t>エン</t>
    </rPh>
    <phoneticPr fontId="4"/>
  </si>
  <si>
    <t>　②管路経年化率は、昭和34年の供用開始期に布設した管路が比較的多く残っていることから、類似団体平均値を13ポイント～20ポイント上回る高い水準で推移しているものの、その差は年々縮小してきており、また、定期的な漏水調査と漏水箇所の適宜修繕等により、現時点では良好な給水を確保できています。
　なお、平成25年度に策定した水道管路更新計画（計画期間：平成26年度～令和5年度）及び実施計画（計画期間：令和3年度～令和5年度）に基づき、管路の更新や耐震化を実施しています。
　③管路更新率は、下水道事業における整備箇所等を勘案したうえで、より効率的な事業実施が可能となるよう計画期間内での事業実施時期等の見直しを行っていることから、各年度における数値の変動は比較的大きくなる傾向があります。なお、本年度は、配水管布設替工事に係る施工延長が減少したことにより、前年度比で0.79ポイントの減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</si>
</sst>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
      <b/>
      <sz val="9.5"/>
      <name val="ＭＳ ゴシック"/>
      <family val="3"/>
      <charset val="128"/>
    </font>
    <font>
      <b/>
      <sz val="12"/>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9" fillId="0" borderId="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0.88</c:v>
                </c:pt>
                <c:pt idx="1">
                  <c:v>1.56</c:v>
                </c:pt>
                <c:pt idx="2">
                  <c:v>1.1299999999999999</c:v>
                </c:pt>
                <c:pt idx="3">
                  <c:v>1.21</c:v>
                </c:pt>
                <c:pt idx="4">
                  <c:v>0.42</c:v>
                </c:pt>
              </c:numCache>
            </c:numRef>
          </c:val>
          <c:extLst>
            <c:ext xmlns:c16="http://schemas.microsoft.com/office/drawing/2014/chart" uri="{C3380CC4-5D6E-409C-BE32-E72D297353CC}">
              <c16:uniqueId val="{00000000-1EAC-4BB0-B26E-8B57CB7229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1EAC-4BB0-B26E-8B57CB7229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114.19</c:v>
                </c:pt>
                <c:pt idx="1">
                  <c:v>116.74</c:v>
                </c:pt>
                <c:pt idx="2">
                  <c:v>121.51</c:v>
                </c:pt>
                <c:pt idx="3">
                  <c:v>102.25</c:v>
                </c:pt>
                <c:pt idx="4">
                  <c:v>117.56</c:v>
                </c:pt>
              </c:numCache>
            </c:numRef>
          </c:val>
          <c:extLst>
            <c:ext xmlns:c16="http://schemas.microsoft.com/office/drawing/2014/chart" uri="{C3380CC4-5D6E-409C-BE32-E72D297353CC}">
              <c16:uniqueId val="{00000000-0125-45DF-8450-9237C1085D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0125-45DF-8450-9237C1085D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49.78</c:v>
                </c:pt>
                <c:pt idx="1">
                  <c:v>50.17</c:v>
                </c:pt>
                <c:pt idx="2">
                  <c:v>51.34</c:v>
                </c:pt>
                <c:pt idx="3">
                  <c:v>51.08</c:v>
                </c:pt>
                <c:pt idx="4">
                  <c:v>51.89</c:v>
                </c:pt>
              </c:numCache>
            </c:numRef>
          </c:val>
          <c:extLst>
            <c:ext xmlns:c16="http://schemas.microsoft.com/office/drawing/2014/chart" uri="{C3380CC4-5D6E-409C-BE32-E72D297353CC}">
              <c16:uniqueId val="{00000000-4B13-4E32-B7E5-205EB819E5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4B13-4E32-B7E5-205EB819E5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37.22</c:v>
                </c:pt>
                <c:pt idx="1">
                  <c:v>36.1</c:v>
                </c:pt>
                <c:pt idx="2">
                  <c:v>35.9</c:v>
                </c:pt>
                <c:pt idx="3">
                  <c:v>35.090000000000003</c:v>
                </c:pt>
                <c:pt idx="4">
                  <c:v>36.56</c:v>
                </c:pt>
              </c:numCache>
            </c:numRef>
          </c:val>
          <c:extLst>
            <c:ext xmlns:c16="http://schemas.microsoft.com/office/drawing/2014/chart" uri="{C3380CC4-5D6E-409C-BE32-E72D297353CC}">
              <c16:uniqueId val="{00000000-C7F4-430B-86B7-3823DF3410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C7F4-430B-86B7-3823DF3410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69-4341-8AD3-9D72E3A2507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D269-4341-8AD3-9D72E3A2507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427.71</c:v>
                </c:pt>
                <c:pt idx="1">
                  <c:v>488.33</c:v>
                </c:pt>
                <c:pt idx="2">
                  <c:v>715.97</c:v>
                </c:pt>
                <c:pt idx="3">
                  <c:v>584.71</c:v>
                </c:pt>
                <c:pt idx="4">
                  <c:v>613.16999999999996</c:v>
                </c:pt>
              </c:numCache>
            </c:numRef>
          </c:val>
          <c:extLst>
            <c:ext xmlns:c16="http://schemas.microsoft.com/office/drawing/2014/chart" uri="{C3380CC4-5D6E-409C-BE32-E72D297353CC}">
              <c16:uniqueId val="{00000000-EA95-4544-8439-90EBFB3B7FA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EA95-4544-8439-90EBFB3B7FA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75.59</c:v>
                </c:pt>
                <c:pt idx="1">
                  <c:v>73.81</c:v>
                </c:pt>
                <c:pt idx="2">
                  <c:v>67.66</c:v>
                </c:pt>
                <c:pt idx="3">
                  <c:v>64.95</c:v>
                </c:pt>
                <c:pt idx="4">
                  <c:v>62.27</c:v>
                </c:pt>
              </c:numCache>
            </c:numRef>
          </c:val>
          <c:extLst>
            <c:ext xmlns:c16="http://schemas.microsoft.com/office/drawing/2014/chart" uri="{C3380CC4-5D6E-409C-BE32-E72D297353CC}">
              <c16:uniqueId val="{00000000-D088-4E7C-8759-DF8C55D6EC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D088-4E7C-8759-DF8C55D6EC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108.74</c:v>
                </c:pt>
                <c:pt idx="1">
                  <c:v>105.87</c:v>
                </c:pt>
                <c:pt idx="2">
                  <c:v>113.65</c:v>
                </c:pt>
                <c:pt idx="3">
                  <c:v>97.07</c:v>
                </c:pt>
                <c:pt idx="4">
                  <c:v>103.78</c:v>
                </c:pt>
              </c:numCache>
            </c:numRef>
          </c:val>
          <c:extLst>
            <c:ext xmlns:c16="http://schemas.microsoft.com/office/drawing/2014/chart" uri="{C3380CC4-5D6E-409C-BE32-E72D297353CC}">
              <c16:uniqueId val="{00000000-47CE-48B4-9F99-1D5C9E4D75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47CE-48B4-9F99-1D5C9E4D75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147.57</c:v>
                </c:pt>
                <c:pt idx="1">
                  <c:v>143.56</c:v>
                </c:pt>
                <c:pt idx="2">
                  <c:v>140.19999999999999</c:v>
                </c:pt>
                <c:pt idx="3">
                  <c:v>165.26</c:v>
                </c:pt>
                <c:pt idx="4">
                  <c:v>154.99</c:v>
                </c:pt>
              </c:numCache>
            </c:numRef>
          </c:val>
          <c:extLst>
            <c:ext xmlns:c16="http://schemas.microsoft.com/office/drawing/2014/chart" uri="{C3380CC4-5D6E-409C-BE32-E72D297353CC}">
              <c16:uniqueId val="{00000000-31E3-4E71-A4C9-013C7CB373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31E3-4E71-A4C9-013C7CB373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73.42</c:v>
                </c:pt>
                <c:pt idx="1">
                  <c:v>89.09</c:v>
                </c:pt>
                <c:pt idx="2">
                  <c:v>88.56</c:v>
                </c:pt>
                <c:pt idx="3">
                  <c:v>88.42</c:v>
                </c:pt>
                <c:pt idx="4">
                  <c:v>86.98</c:v>
                </c:pt>
              </c:numCache>
            </c:numRef>
          </c:val>
          <c:extLst>
            <c:ext xmlns:c16="http://schemas.microsoft.com/office/drawing/2014/chart" uri="{C3380CC4-5D6E-409C-BE32-E72D297353CC}">
              <c16:uniqueId val="{00000000-FD2A-425E-9D82-AB6B28FED4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D2A-425E-9D82-AB6B28FED4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94.38</c:v>
                </c:pt>
                <c:pt idx="1">
                  <c:v>94.01</c:v>
                </c:pt>
                <c:pt idx="2">
                  <c:v>93.88</c:v>
                </c:pt>
                <c:pt idx="3">
                  <c:v>92.5</c:v>
                </c:pt>
                <c:pt idx="4">
                  <c:v>92.41</c:v>
                </c:pt>
              </c:numCache>
            </c:numRef>
          </c:val>
          <c:extLst>
            <c:ext xmlns:c16="http://schemas.microsoft.com/office/drawing/2014/chart" uri="{C3380CC4-5D6E-409C-BE32-E72D297353CC}">
              <c16:uniqueId val="{00000000-BB2C-4EB1-AAEF-F60A100492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BB2C-4EB1-AAEF-F60A100492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島本町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31681</v>
      </c>
      <c r="AM8" s="44"/>
      <c r="AN8" s="44"/>
      <c r="AO8" s="44"/>
      <c r="AP8" s="44"/>
      <c r="AQ8" s="44"/>
      <c r="AR8" s="44"/>
      <c r="AS8" s="44"/>
      <c r="AT8" s="45">
        <f>データ!$S$6</f>
        <v>16.809999999999999</v>
      </c>
      <c r="AU8" s="46"/>
      <c r="AV8" s="46"/>
      <c r="AW8" s="46"/>
      <c r="AX8" s="46"/>
      <c r="AY8" s="46"/>
      <c r="AZ8" s="46"/>
      <c r="BA8" s="46"/>
      <c r="BB8" s="47">
        <f>データ!$T$6</f>
        <v>1884.65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91.57</v>
      </c>
      <c r="J10" s="46"/>
      <c r="K10" s="46"/>
      <c r="L10" s="46"/>
      <c r="M10" s="46"/>
      <c r="N10" s="46"/>
      <c r="O10" s="74"/>
      <c r="P10" s="47">
        <f>データ!$P$6</f>
        <v>99.97</v>
      </c>
      <c r="Q10" s="47"/>
      <c r="R10" s="47"/>
      <c r="S10" s="47"/>
      <c r="T10" s="47"/>
      <c r="U10" s="47"/>
      <c r="V10" s="47"/>
      <c r="W10" s="44">
        <f>データ!$Q$6</f>
        <v>2926</v>
      </c>
      <c r="X10" s="44"/>
      <c r="Y10" s="44"/>
      <c r="Z10" s="44"/>
      <c r="AA10" s="44"/>
      <c r="AB10" s="44"/>
      <c r="AC10" s="44"/>
      <c r="AD10" s="2"/>
      <c r="AE10" s="2"/>
      <c r="AF10" s="2"/>
      <c r="AG10" s="2"/>
      <c r="AH10" s="2"/>
      <c r="AI10" s="2"/>
      <c r="AJ10" s="2"/>
      <c r="AK10" s="2"/>
      <c r="AL10" s="44">
        <f>データ!$U$6</f>
        <v>31698</v>
      </c>
      <c r="AM10" s="44"/>
      <c r="AN10" s="44"/>
      <c r="AO10" s="44"/>
      <c r="AP10" s="44"/>
      <c r="AQ10" s="44"/>
      <c r="AR10" s="44"/>
      <c r="AS10" s="44"/>
      <c r="AT10" s="45">
        <f>データ!$V$6</f>
        <v>4.05</v>
      </c>
      <c r="AU10" s="46"/>
      <c r="AV10" s="46"/>
      <c r="AW10" s="46"/>
      <c r="AX10" s="46"/>
      <c r="AY10" s="46"/>
      <c r="AZ10" s="46"/>
      <c r="BA10" s="46"/>
      <c r="BB10" s="47">
        <f>データ!$W$6</f>
        <v>7826.67</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6" t="s">
        <v>26</v>
      </c>
      <c r="BM45" s="87"/>
      <c r="BN45" s="87"/>
      <c r="BO45" s="87"/>
      <c r="BP45" s="87"/>
      <c r="BQ45" s="87"/>
      <c r="BR45" s="87"/>
      <c r="BS45" s="87"/>
      <c r="BT45" s="87"/>
      <c r="BU45" s="87"/>
      <c r="BV45" s="87"/>
      <c r="BW45" s="87"/>
      <c r="BX45" s="87"/>
      <c r="BY45" s="87"/>
      <c r="BZ45" s="8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9"/>
      <c r="BM46" s="90"/>
      <c r="BN46" s="90"/>
      <c r="BO46" s="90"/>
      <c r="BP46" s="90"/>
      <c r="BQ46" s="90"/>
      <c r="BR46" s="90"/>
      <c r="BS46" s="90"/>
      <c r="BT46" s="90"/>
      <c r="BU46" s="90"/>
      <c r="BV46" s="90"/>
      <c r="BW46" s="90"/>
      <c r="BX46" s="90"/>
      <c r="BY46" s="90"/>
      <c r="BZ46" s="9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4"/>
      <c r="BN47" s="84"/>
      <c r="BO47" s="84"/>
      <c r="BP47" s="84"/>
      <c r="BQ47" s="84"/>
      <c r="BR47" s="84"/>
      <c r="BS47" s="84"/>
      <c r="BT47" s="84"/>
      <c r="BU47" s="84"/>
      <c r="BV47" s="84"/>
      <c r="BW47" s="84"/>
      <c r="BX47" s="84"/>
      <c r="BY47" s="84"/>
      <c r="BZ47" s="8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2">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6" t="s">
        <v>28</v>
      </c>
      <c r="BM64" s="87"/>
      <c r="BN64" s="87"/>
      <c r="BO64" s="87"/>
      <c r="BP64" s="87"/>
      <c r="BQ64" s="87"/>
      <c r="BR64" s="87"/>
      <c r="BS64" s="87"/>
      <c r="BT64" s="87"/>
      <c r="BU64" s="87"/>
      <c r="BV64" s="87"/>
      <c r="BW64" s="87"/>
      <c r="BX64" s="87"/>
      <c r="BY64" s="87"/>
      <c r="BZ64" s="8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9"/>
      <c r="BM65" s="90"/>
      <c r="BN65" s="90"/>
      <c r="BO65" s="90"/>
      <c r="BP65" s="90"/>
      <c r="BQ65" s="90"/>
      <c r="BR65" s="90"/>
      <c r="BS65" s="90"/>
      <c r="BT65" s="90"/>
      <c r="BU65" s="90"/>
      <c r="BV65" s="90"/>
      <c r="BW65" s="90"/>
      <c r="BX65" s="90"/>
      <c r="BY65" s="90"/>
      <c r="BZ65" s="9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2" t="s">
        <v>110</v>
      </c>
      <c r="BM66" s="93"/>
      <c r="BN66" s="93"/>
      <c r="BO66" s="93"/>
      <c r="BP66" s="93"/>
      <c r="BQ66" s="93"/>
      <c r="BR66" s="93"/>
      <c r="BS66" s="93"/>
      <c r="BT66" s="93"/>
      <c r="BU66" s="93"/>
      <c r="BV66" s="93"/>
      <c r="BW66" s="93"/>
      <c r="BX66" s="93"/>
      <c r="BY66" s="93"/>
      <c r="BZ66" s="9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2"/>
      <c r="BM67" s="93"/>
      <c r="BN67" s="93"/>
      <c r="BO67" s="93"/>
      <c r="BP67" s="93"/>
      <c r="BQ67" s="93"/>
      <c r="BR67" s="93"/>
      <c r="BS67" s="93"/>
      <c r="BT67" s="93"/>
      <c r="BU67" s="93"/>
      <c r="BV67" s="93"/>
      <c r="BW67" s="93"/>
      <c r="BX67" s="93"/>
      <c r="BY67" s="93"/>
      <c r="BZ67" s="9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2"/>
      <c r="BM68" s="93"/>
      <c r="BN68" s="93"/>
      <c r="BO68" s="93"/>
      <c r="BP68" s="93"/>
      <c r="BQ68" s="93"/>
      <c r="BR68" s="93"/>
      <c r="BS68" s="93"/>
      <c r="BT68" s="93"/>
      <c r="BU68" s="93"/>
      <c r="BV68" s="93"/>
      <c r="BW68" s="93"/>
      <c r="BX68" s="93"/>
      <c r="BY68" s="93"/>
      <c r="BZ68" s="9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2"/>
      <c r="BM69" s="93"/>
      <c r="BN69" s="93"/>
      <c r="BO69" s="93"/>
      <c r="BP69" s="93"/>
      <c r="BQ69" s="93"/>
      <c r="BR69" s="93"/>
      <c r="BS69" s="93"/>
      <c r="BT69" s="93"/>
      <c r="BU69" s="93"/>
      <c r="BV69" s="93"/>
      <c r="BW69" s="93"/>
      <c r="BX69" s="93"/>
      <c r="BY69" s="93"/>
      <c r="BZ69" s="9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2"/>
      <c r="BM70" s="93"/>
      <c r="BN70" s="93"/>
      <c r="BO70" s="93"/>
      <c r="BP70" s="93"/>
      <c r="BQ70" s="93"/>
      <c r="BR70" s="93"/>
      <c r="BS70" s="93"/>
      <c r="BT70" s="93"/>
      <c r="BU70" s="93"/>
      <c r="BV70" s="93"/>
      <c r="BW70" s="93"/>
      <c r="BX70" s="93"/>
      <c r="BY70" s="93"/>
      <c r="BZ70" s="9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2"/>
      <c r="BM71" s="93"/>
      <c r="BN71" s="93"/>
      <c r="BO71" s="93"/>
      <c r="BP71" s="93"/>
      <c r="BQ71" s="93"/>
      <c r="BR71" s="93"/>
      <c r="BS71" s="93"/>
      <c r="BT71" s="93"/>
      <c r="BU71" s="93"/>
      <c r="BV71" s="93"/>
      <c r="BW71" s="93"/>
      <c r="BX71" s="93"/>
      <c r="BY71" s="93"/>
      <c r="BZ71" s="9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2"/>
      <c r="BM72" s="93"/>
      <c r="BN72" s="93"/>
      <c r="BO72" s="93"/>
      <c r="BP72" s="93"/>
      <c r="BQ72" s="93"/>
      <c r="BR72" s="93"/>
      <c r="BS72" s="93"/>
      <c r="BT72" s="93"/>
      <c r="BU72" s="93"/>
      <c r="BV72" s="93"/>
      <c r="BW72" s="93"/>
      <c r="BX72" s="93"/>
      <c r="BY72" s="93"/>
      <c r="BZ72" s="9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2"/>
      <c r="BM73" s="93"/>
      <c r="BN73" s="93"/>
      <c r="BO73" s="93"/>
      <c r="BP73" s="93"/>
      <c r="BQ73" s="93"/>
      <c r="BR73" s="93"/>
      <c r="BS73" s="93"/>
      <c r="BT73" s="93"/>
      <c r="BU73" s="93"/>
      <c r="BV73" s="93"/>
      <c r="BW73" s="93"/>
      <c r="BX73" s="93"/>
      <c r="BY73" s="93"/>
      <c r="BZ73" s="9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2"/>
      <c r="BM74" s="93"/>
      <c r="BN74" s="93"/>
      <c r="BO74" s="93"/>
      <c r="BP74" s="93"/>
      <c r="BQ74" s="93"/>
      <c r="BR74" s="93"/>
      <c r="BS74" s="93"/>
      <c r="BT74" s="93"/>
      <c r="BU74" s="93"/>
      <c r="BV74" s="93"/>
      <c r="BW74" s="93"/>
      <c r="BX74" s="93"/>
      <c r="BY74" s="93"/>
      <c r="BZ74" s="9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2"/>
      <c r="BM75" s="93"/>
      <c r="BN75" s="93"/>
      <c r="BO75" s="93"/>
      <c r="BP75" s="93"/>
      <c r="BQ75" s="93"/>
      <c r="BR75" s="93"/>
      <c r="BS75" s="93"/>
      <c r="BT75" s="93"/>
      <c r="BU75" s="93"/>
      <c r="BV75" s="93"/>
      <c r="BW75" s="93"/>
      <c r="BX75" s="93"/>
      <c r="BY75" s="93"/>
      <c r="BZ75" s="9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2"/>
      <c r="BM76" s="93"/>
      <c r="BN76" s="93"/>
      <c r="BO76" s="93"/>
      <c r="BP76" s="93"/>
      <c r="BQ76" s="93"/>
      <c r="BR76" s="93"/>
      <c r="BS76" s="93"/>
      <c r="BT76" s="93"/>
      <c r="BU76" s="93"/>
      <c r="BV76" s="93"/>
      <c r="BW76" s="93"/>
      <c r="BX76" s="93"/>
      <c r="BY76" s="93"/>
      <c r="BZ76" s="9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2"/>
      <c r="BM77" s="93"/>
      <c r="BN77" s="93"/>
      <c r="BO77" s="93"/>
      <c r="BP77" s="93"/>
      <c r="BQ77" s="93"/>
      <c r="BR77" s="93"/>
      <c r="BS77" s="93"/>
      <c r="BT77" s="93"/>
      <c r="BU77" s="93"/>
      <c r="BV77" s="93"/>
      <c r="BW77" s="93"/>
      <c r="BX77" s="93"/>
      <c r="BY77" s="93"/>
      <c r="BZ77" s="9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2"/>
      <c r="BM78" s="93"/>
      <c r="BN78" s="93"/>
      <c r="BO78" s="93"/>
      <c r="BP78" s="93"/>
      <c r="BQ78" s="93"/>
      <c r="BR78" s="93"/>
      <c r="BS78" s="93"/>
      <c r="BT78" s="93"/>
      <c r="BU78" s="93"/>
      <c r="BV78" s="93"/>
      <c r="BW78" s="93"/>
      <c r="BX78" s="93"/>
      <c r="BY78" s="93"/>
      <c r="BZ78" s="9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2"/>
      <c r="BM79" s="93"/>
      <c r="BN79" s="93"/>
      <c r="BO79" s="93"/>
      <c r="BP79" s="93"/>
      <c r="BQ79" s="93"/>
      <c r="BR79" s="93"/>
      <c r="BS79" s="93"/>
      <c r="BT79" s="93"/>
      <c r="BU79" s="93"/>
      <c r="BV79" s="93"/>
      <c r="BW79" s="93"/>
      <c r="BX79" s="93"/>
      <c r="BY79" s="93"/>
      <c r="BZ79" s="9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2"/>
      <c r="BM80" s="93"/>
      <c r="BN80" s="93"/>
      <c r="BO80" s="93"/>
      <c r="BP80" s="93"/>
      <c r="BQ80" s="93"/>
      <c r="BR80" s="93"/>
      <c r="BS80" s="93"/>
      <c r="BT80" s="93"/>
      <c r="BU80" s="93"/>
      <c r="BV80" s="93"/>
      <c r="BW80" s="93"/>
      <c r="BX80" s="93"/>
      <c r="BY80" s="93"/>
      <c r="BZ80" s="9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2"/>
      <c r="BM81" s="93"/>
      <c r="BN81" s="93"/>
      <c r="BO81" s="93"/>
      <c r="BP81" s="93"/>
      <c r="BQ81" s="93"/>
      <c r="BR81" s="93"/>
      <c r="BS81" s="93"/>
      <c r="BT81" s="93"/>
      <c r="BU81" s="93"/>
      <c r="BV81" s="93"/>
      <c r="BW81" s="93"/>
      <c r="BX81" s="93"/>
      <c r="BY81" s="93"/>
      <c r="BZ81" s="9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5"/>
      <c r="BM82" s="96"/>
      <c r="BN82" s="96"/>
      <c r="BO82" s="96"/>
      <c r="BP82" s="96"/>
      <c r="BQ82" s="96"/>
      <c r="BR82" s="96"/>
      <c r="BS82" s="96"/>
      <c r="BT82" s="96"/>
      <c r="BU82" s="96"/>
      <c r="BV82" s="96"/>
      <c r="BW82" s="96"/>
      <c r="BX82" s="96"/>
      <c r="BY82" s="96"/>
      <c r="BZ82" s="9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qVYPFsyglnh04MCkyRo8L8eAjxlnHAddGf+xTuMUc1CN5aeEMueMaX9e+TnQ06vojxDJK8fJEUEtkTqJX9GcUQ==" saltValue="WwBUq4IIGz9u+Lu3ufay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273015</v>
      </c>
      <c r="D6" s="20">
        <f t="shared" si="3"/>
        <v>46</v>
      </c>
      <c r="E6" s="20">
        <f t="shared" si="3"/>
        <v>1</v>
      </c>
      <c r="F6" s="20">
        <f t="shared" si="3"/>
        <v>0</v>
      </c>
      <c r="G6" s="20">
        <f t="shared" si="3"/>
        <v>1</v>
      </c>
      <c r="H6" s="20" t="str">
        <f t="shared" si="3"/>
        <v>大阪府　島本町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91.57</v>
      </c>
      <c r="P6" s="21">
        <f t="shared" si="3"/>
        <v>99.97</v>
      </c>
      <c r="Q6" s="21">
        <f t="shared" si="3"/>
        <v>2926</v>
      </c>
      <c r="R6" s="21">
        <f t="shared" si="3"/>
        <v>31681</v>
      </c>
      <c r="S6" s="21">
        <f t="shared" si="3"/>
        <v>16.809999999999999</v>
      </c>
      <c r="T6" s="21">
        <f t="shared" si="3"/>
        <v>1884.65</v>
      </c>
      <c r="U6" s="21">
        <f t="shared" si="3"/>
        <v>31698</v>
      </c>
      <c r="V6" s="21">
        <f t="shared" si="3"/>
        <v>4.05</v>
      </c>
      <c r="W6" s="21">
        <f t="shared" si="3"/>
        <v>7826.67</v>
      </c>
      <c r="X6" s="22">
        <f>IF(X7="",NA(),X7)</f>
        <v>114.19</v>
      </c>
      <c r="Y6" s="22">
        <f t="shared" ref="Y6:AG6" si="4">IF(Y7="",NA(),Y7)</f>
        <v>116.74</v>
      </c>
      <c r="Z6" s="22">
        <f t="shared" si="4"/>
        <v>121.51</v>
      </c>
      <c r="AA6" s="22">
        <f t="shared" si="4"/>
        <v>102.25</v>
      </c>
      <c r="AB6" s="22">
        <f t="shared" si="4"/>
        <v>117.56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427.71</v>
      </c>
      <c r="AU6" s="22">
        <f t="shared" ref="AU6:BC6" si="6">IF(AU7="",NA(),AU7)</f>
        <v>488.33</v>
      </c>
      <c r="AV6" s="22">
        <f t="shared" si="6"/>
        <v>715.97</v>
      </c>
      <c r="AW6" s="22">
        <f t="shared" si="6"/>
        <v>584.71</v>
      </c>
      <c r="AX6" s="22">
        <f t="shared" si="6"/>
        <v>613.16999999999996</v>
      </c>
      <c r="AY6" s="22">
        <f t="shared" si="6"/>
        <v>365.18</v>
      </c>
      <c r="AZ6" s="22">
        <f t="shared" si="6"/>
        <v>327.77</v>
      </c>
      <c r="BA6" s="22">
        <f t="shared" si="6"/>
        <v>338.02</v>
      </c>
      <c r="BB6" s="22">
        <f t="shared" si="6"/>
        <v>345.94</v>
      </c>
      <c r="BC6" s="22">
        <f t="shared" si="6"/>
        <v>329.7</v>
      </c>
      <c r="BD6" s="21" t="str">
        <f>IF(BD7="","",IF(BD7="-","【-】","【"&amp;SUBSTITUTE(TEXT(BD7,"#,##0.00"),"-","△")&amp;"】"))</f>
        <v>【243.36】</v>
      </c>
      <c r="BE6" s="22">
        <f>IF(BE7="",NA(),BE7)</f>
        <v>75.59</v>
      </c>
      <c r="BF6" s="22">
        <f t="shared" ref="BF6:BN6" si="7">IF(BF7="",NA(),BF7)</f>
        <v>73.81</v>
      </c>
      <c r="BG6" s="22">
        <f t="shared" si="7"/>
        <v>67.66</v>
      </c>
      <c r="BH6" s="22">
        <f t="shared" si="7"/>
        <v>64.95</v>
      </c>
      <c r="BI6" s="22">
        <f t="shared" si="7"/>
        <v>62.27</v>
      </c>
      <c r="BJ6" s="22">
        <f t="shared" si="7"/>
        <v>371.65</v>
      </c>
      <c r="BK6" s="22">
        <f t="shared" si="7"/>
        <v>397.1</v>
      </c>
      <c r="BL6" s="22">
        <f t="shared" si="7"/>
        <v>379.91</v>
      </c>
      <c r="BM6" s="22">
        <f t="shared" si="7"/>
        <v>386.61</v>
      </c>
      <c r="BN6" s="22">
        <f t="shared" si="7"/>
        <v>381.56</v>
      </c>
      <c r="BO6" s="21" t="str">
        <f>IF(BO7="","",IF(BO7="-","【-】","【"&amp;SUBSTITUTE(TEXT(BO7,"#,##0.00"),"-","△")&amp;"】"))</f>
        <v>【265.93】</v>
      </c>
      <c r="BP6" s="22">
        <f>IF(BP7="",NA(),BP7)</f>
        <v>108.74</v>
      </c>
      <c r="BQ6" s="22">
        <f t="shared" ref="BQ6:BY6" si="8">IF(BQ7="",NA(),BQ7)</f>
        <v>105.87</v>
      </c>
      <c r="BR6" s="22">
        <f t="shared" si="8"/>
        <v>113.65</v>
      </c>
      <c r="BS6" s="22">
        <f t="shared" si="8"/>
        <v>97.07</v>
      </c>
      <c r="BT6" s="22">
        <f t="shared" si="8"/>
        <v>103.78</v>
      </c>
      <c r="BU6" s="22">
        <f t="shared" si="8"/>
        <v>98.77</v>
      </c>
      <c r="BV6" s="22">
        <f t="shared" si="8"/>
        <v>95.79</v>
      </c>
      <c r="BW6" s="22">
        <f t="shared" si="8"/>
        <v>98.3</v>
      </c>
      <c r="BX6" s="22">
        <f t="shared" si="8"/>
        <v>93.82</v>
      </c>
      <c r="BY6" s="22">
        <f t="shared" si="8"/>
        <v>95.04</v>
      </c>
      <c r="BZ6" s="21" t="str">
        <f>IF(BZ7="","",IF(BZ7="-","【-】","【"&amp;SUBSTITUTE(TEXT(BZ7,"#,##0.00"),"-","△")&amp;"】"))</f>
        <v>【97.82】</v>
      </c>
      <c r="CA6" s="22">
        <f>IF(CA7="",NA(),CA7)</f>
        <v>147.57</v>
      </c>
      <c r="CB6" s="22">
        <f t="shared" ref="CB6:CJ6" si="9">IF(CB7="",NA(),CB7)</f>
        <v>143.56</v>
      </c>
      <c r="CC6" s="22">
        <f t="shared" si="9"/>
        <v>140.19999999999999</v>
      </c>
      <c r="CD6" s="22">
        <f t="shared" si="9"/>
        <v>165.26</v>
      </c>
      <c r="CE6" s="22">
        <f t="shared" si="9"/>
        <v>154.99</v>
      </c>
      <c r="CF6" s="22">
        <f t="shared" si="9"/>
        <v>173.67</v>
      </c>
      <c r="CG6" s="22">
        <f t="shared" si="9"/>
        <v>171.13</v>
      </c>
      <c r="CH6" s="22">
        <f t="shared" si="9"/>
        <v>173.7</v>
      </c>
      <c r="CI6" s="22">
        <f t="shared" si="9"/>
        <v>178.94</v>
      </c>
      <c r="CJ6" s="22">
        <f t="shared" si="9"/>
        <v>180.19</v>
      </c>
      <c r="CK6" s="21" t="str">
        <f>IF(CK7="","",IF(CK7="-","【-】","【"&amp;SUBSTITUTE(TEXT(CK7,"#,##0.00"),"-","△")&amp;"】"))</f>
        <v>【177.56】</v>
      </c>
      <c r="CL6" s="22">
        <f>IF(CL7="",NA(),CL7)</f>
        <v>73.42</v>
      </c>
      <c r="CM6" s="22">
        <f t="shared" ref="CM6:CU6" si="10">IF(CM7="",NA(),CM7)</f>
        <v>89.09</v>
      </c>
      <c r="CN6" s="22">
        <f t="shared" si="10"/>
        <v>88.56</v>
      </c>
      <c r="CO6" s="22">
        <f t="shared" si="10"/>
        <v>88.42</v>
      </c>
      <c r="CP6" s="22">
        <f t="shared" si="10"/>
        <v>86.98</v>
      </c>
      <c r="CQ6" s="22">
        <f t="shared" si="10"/>
        <v>59.67</v>
      </c>
      <c r="CR6" s="22">
        <f t="shared" si="10"/>
        <v>60.12</v>
      </c>
      <c r="CS6" s="22">
        <f t="shared" si="10"/>
        <v>60.34</v>
      </c>
      <c r="CT6" s="22">
        <f t="shared" si="10"/>
        <v>59.54</v>
      </c>
      <c r="CU6" s="22">
        <f t="shared" si="10"/>
        <v>59.26</v>
      </c>
      <c r="CV6" s="21" t="str">
        <f>IF(CV7="","",IF(CV7="-","【-】","【"&amp;SUBSTITUTE(TEXT(CV7,"#,##0.00"),"-","△")&amp;"】"))</f>
        <v>【59.81】</v>
      </c>
      <c r="CW6" s="22">
        <f>IF(CW7="",NA(),CW7)</f>
        <v>94.38</v>
      </c>
      <c r="CX6" s="22">
        <f t="shared" ref="CX6:DF6" si="11">IF(CX7="",NA(),CX7)</f>
        <v>94.01</v>
      </c>
      <c r="CY6" s="22">
        <f t="shared" si="11"/>
        <v>93.88</v>
      </c>
      <c r="CZ6" s="22">
        <f t="shared" si="11"/>
        <v>92.5</v>
      </c>
      <c r="DA6" s="22">
        <f t="shared" si="11"/>
        <v>92.41</v>
      </c>
      <c r="DB6" s="22">
        <f t="shared" si="11"/>
        <v>84.6</v>
      </c>
      <c r="DC6" s="22">
        <f t="shared" si="11"/>
        <v>84.24</v>
      </c>
      <c r="DD6" s="22">
        <f t="shared" si="11"/>
        <v>84.19</v>
      </c>
      <c r="DE6" s="22">
        <f t="shared" si="11"/>
        <v>83.93</v>
      </c>
      <c r="DF6" s="22">
        <f t="shared" si="11"/>
        <v>83.84</v>
      </c>
      <c r="DG6" s="21" t="str">
        <f>IF(DG7="","",IF(DG7="-","【-】","【"&amp;SUBSTITUTE(TEXT(DG7,"#,##0.00"),"-","△")&amp;"】"))</f>
        <v>【89.42】</v>
      </c>
      <c r="DH6" s="22">
        <f>IF(DH7="",NA(),DH7)</f>
        <v>49.78</v>
      </c>
      <c r="DI6" s="22">
        <f t="shared" ref="DI6:DQ6" si="12">IF(DI7="",NA(),DI7)</f>
        <v>50.17</v>
      </c>
      <c r="DJ6" s="22">
        <f t="shared" si="12"/>
        <v>51.34</v>
      </c>
      <c r="DK6" s="22">
        <f t="shared" si="12"/>
        <v>51.08</v>
      </c>
      <c r="DL6" s="22">
        <f t="shared" si="12"/>
        <v>51.89</v>
      </c>
      <c r="DM6" s="22">
        <f t="shared" si="12"/>
        <v>48.17</v>
      </c>
      <c r="DN6" s="22">
        <f t="shared" si="12"/>
        <v>48.83</v>
      </c>
      <c r="DO6" s="22">
        <f t="shared" si="12"/>
        <v>49.96</v>
      </c>
      <c r="DP6" s="22">
        <f t="shared" si="12"/>
        <v>50.82</v>
      </c>
      <c r="DQ6" s="22">
        <f t="shared" si="12"/>
        <v>51.82</v>
      </c>
      <c r="DR6" s="21" t="str">
        <f>IF(DR7="","",IF(DR7="-","【-】","【"&amp;SUBSTITUTE(TEXT(DR7,"#,##0.00"),"-","△")&amp;"】"))</f>
        <v>【52.02】</v>
      </c>
      <c r="DS6" s="22">
        <f>IF(DS7="",NA(),DS7)</f>
        <v>37.22</v>
      </c>
      <c r="DT6" s="22">
        <f t="shared" ref="DT6:EB6" si="13">IF(DT7="",NA(),DT7)</f>
        <v>36.1</v>
      </c>
      <c r="DU6" s="22">
        <f t="shared" si="13"/>
        <v>35.9</v>
      </c>
      <c r="DV6" s="22">
        <f t="shared" si="13"/>
        <v>35.090000000000003</v>
      </c>
      <c r="DW6" s="22">
        <f t="shared" si="13"/>
        <v>36.56</v>
      </c>
      <c r="DX6" s="22">
        <f t="shared" si="13"/>
        <v>17.12</v>
      </c>
      <c r="DY6" s="22">
        <f t="shared" si="13"/>
        <v>18.18</v>
      </c>
      <c r="DZ6" s="22">
        <f t="shared" si="13"/>
        <v>19.32</v>
      </c>
      <c r="EA6" s="22">
        <f t="shared" si="13"/>
        <v>21.16</v>
      </c>
      <c r="EB6" s="22">
        <f t="shared" si="13"/>
        <v>22.72</v>
      </c>
      <c r="EC6" s="21" t="str">
        <f>IF(EC7="","",IF(EC7="-","【-】","【"&amp;SUBSTITUTE(TEXT(EC7,"#,##0.00"),"-","△")&amp;"】"))</f>
        <v>【25.37】</v>
      </c>
      <c r="ED6" s="22">
        <f>IF(ED7="",NA(),ED7)</f>
        <v>0.88</v>
      </c>
      <c r="EE6" s="22">
        <f t="shared" ref="EE6:EM6" si="14">IF(EE7="",NA(),EE7)</f>
        <v>1.56</v>
      </c>
      <c r="EF6" s="22">
        <f t="shared" si="14"/>
        <v>1.1299999999999999</v>
      </c>
      <c r="EG6" s="22">
        <f t="shared" si="14"/>
        <v>1.21</v>
      </c>
      <c r="EH6" s="22">
        <f t="shared" si="14"/>
        <v>0.42</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273015</v>
      </c>
      <c r="D7" s="24">
        <v>46</v>
      </c>
      <c r="E7" s="24">
        <v>1</v>
      </c>
      <c r="F7" s="24">
        <v>0</v>
      </c>
      <c r="G7" s="24">
        <v>1</v>
      </c>
      <c r="H7" s="24" t="s">
        <v>93</v>
      </c>
      <c r="I7" s="24" t="s">
        <v>94</v>
      </c>
      <c r="J7" s="24" t="s">
        <v>95</v>
      </c>
      <c r="K7" s="24" t="s">
        <v>96</v>
      </c>
      <c r="L7" s="24" t="s">
        <v>97</v>
      </c>
      <c r="M7" s="24" t="s">
        <v>98</v>
      </c>
      <c r="N7" s="25" t="s">
        <v>99</v>
      </c>
      <c r="O7" s="25">
        <v>91.57</v>
      </c>
      <c r="P7" s="25">
        <v>99.97</v>
      </c>
      <c r="Q7" s="25">
        <v>2926</v>
      </c>
      <c r="R7" s="25">
        <v>31681</v>
      </c>
      <c r="S7" s="25">
        <v>16.809999999999999</v>
      </c>
      <c r="T7" s="25">
        <v>1884.65</v>
      </c>
      <c r="U7" s="25">
        <v>31698</v>
      </c>
      <c r="V7" s="25">
        <v>4.05</v>
      </c>
      <c r="W7" s="25">
        <v>7826.67</v>
      </c>
      <c r="X7" s="25">
        <v>114.19</v>
      </c>
      <c r="Y7" s="25">
        <v>116.74</v>
      </c>
      <c r="Z7" s="25">
        <v>121.51</v>
      </c>
      <c r="AA7" s="25">
        <v>102.25</v>
      </c>
      <c r="AB7" s="25">
        <v>117.56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427.71</v>
      </c>
      <c r="AU7" s="25">
        <v>488.33</v>
      </c>
      <c r="AV7" s="25">
        <v>715.97</v>
      </c>
      <c r="AW7" s="25">
        <v>584.71</v>
      </c>
      <c r="AX7" s="25">
        <v>613.16999999999996</v>
      </c>
      <c r="AY7" s="25">
        <v>365.18</v>
      </c>
      <c r="AZ7" s="25">
        <v>327.77</v>
      </c>
      <c r="BA7" s="25">
        <v>338.02</v>
      </c>
      <c r="BB7" s="25">
        <v>345.94</v>
      </c>
      <c r="BC7" s="25">
        <v>329.7</v>
      </c>
      <c r="BD7" s="25">
        <v>243.36</v>
      </c>
      <c r="BE7" s="25">
        <v>75.59</v>
      </c>
      <c r="BF7" s="25">
        <v>73.81</v>
      </c>
      <c r="BG7" s="25">
        <v>67.66</v>
      </c>
      <c r="BH7" s="25">
        <v>64.95</v>
      </c>
      <c r="BI7" s="25">
        <v>62.27</v>
      </c>
      <c r="BJ7" s="25">
        <v>371.65</v>
      </c>
      <c r="BK7" s="25">
        <v>397.1</v>
      </c>
      <c r="BL7" s="25">
        <v>379.91</v>
      </c>
      <c r="BM7" s="25">
        <v>386.61</v>
      </c>
      <c r="BN7" s="25">
        <v>381.56</v>
      </c>
      <c r="BO7" s="25">
        <v>265.93</v>
      </c>
      <c r="BP7" s="25">
        <v>108.74</v>
      </c>
      <c r="BQ7" s="25">
        <v>105.87</v>
      </c>
      <c r="BR7" s="25">
        <v>113.65</v>
      </c>
      <c r="BS7" s="25">
        <v>97.07</v>
      </c>
      <c r="BT7" s="25">
        <v>103.78</v>
      </c>
      <c r="BU7" s="25">
        <v>98.77</v>
      </c>
      <c r="BV7" s="25">
        <v>95.79</v>
      </c>
      <c r="BW7" s="25">
        <v>98.3</v>
      </c>
      <c r="BX7" s="25">
        <v>93.82</v>
      </c>
      <c r="BY7" s="25">
        <v>95.04</v>
      </c>
      <c r="BZ7" s="25">
        <v>97.82</v>
      </c>
      <c r="CA7" s="25">
        <v>147.57</v>
      </c>
      <c r="CB7" s="25">
        <v>143.56</v>
      </c>
      <c r="CC7" s="25">
        <v>140.19999999999999</v>
      </c>
      <c r="CD7" s="25">
        <v>165.26</v>
      </c>
      <c r="CE7" s="25">
        <v>154.99</v>
      </c>
      <c r="CF7" s="25">
        <v>173.67</v>
      </c>
      <c r="CG7" s="25">
        <v>171.13</v>
      </c>
      <c r="CH7" s="25">
        <v>173.7</v>
      </c>
      <c r="CI7" s="25">
        <v>178.94</v>
      </c>
      <c r="CJ7" s="25">
        <v>180.19</v>
      </c>
      <c r="CK7" s="25">
        <v>177.56</v>
      </c>
      <c r="CL7" s="25">
        <v>73.42</v>
      </c>
      <c r="CM7" s="25">
        <v>89.09</v>
      </c>
      <c r="CN7" s="25">
        <v>88.56</v>
      </c>
      <c r="CO7" s="25">
        <v>88.42</v>
      </c>
      <c r="CP7" s="25">
        <v>86.98</v>
      </c>
      <c r="CQ7" s="25">
        <v>59.67</v>
      </c>
      <c r="CR7" s="25">
        <v>60.12</v>
      </c>
      <c r="CS7" s="25">
        <v>60.34</v>
      </c>
      <c r="CT7" s="25">
        <v>59.54</v>
      </c>
      <c r="CU7" s="25">
        <v>59.26</v>
      </c>
      <c r="CV7" s="25">
        <v>59.81</v>
      </c>
      <c r="CW7" s="25">
        <v>94.38</v>
      </c>
      <c r="CX7" s="25">
        <v>94.01</v>
      </c>
      <c r="CY7" s="25">
        <v>93.88</v>
      </c>
      <c r="CZ7" s="25">
        <v>92.5</v>
      </c>
      <c r="DA7" s="25">
        <v>92.41</v>
      </c>
      <c r="DB7" s="25">
        <v>84.6</v>
      </c>
      <c r="DC7" s="25">
        <v>84.24</v>
      </c>
      <c r="DD7" s="25">
        <v>84.19</v>
      </c>
      <c r="DE7" s="25">
        <v>83.93</v>
      </c>
      <c r="DF7" s="25">
        <v>83.84</v>
      </c>
      <c r="DG7" s="25">
        <v>89.42</v>
      </c>
      <c r="DH7" s="25">
        <v>49.78</v>
      </c>
      <c r="DI7" s="25">
        <v>50.17</v>
      </c>
      <c r="DJ7" s="25">
        <v>51.34</v>
      </c>
      <c r="DK7" s="25">
        <v>51.08</v>
      </c>
      <c r="DL7" s="25">
        <v>51.89</v>
      </c>
      <c r="DM7" s="25">
        <v>48.17</v>
      </c>
      <c r="DN7" s="25">
        <v>48.83</v>
      </c>
      <c r="DO7" s="25">
        <v>49.96</v>
      </c>
      <c r="DP7" s="25">
        <v>50.82</v>
      </c>
      <c r="DQ7" s="25">
        <v>51.82</v>
      </c>
      <c r="DR7" s="25">
        <v>52.02</v>
      </c>
      <c r="DS7" s="25">
        <v>37.22</v>
      </c>
      <c r="DT7" s="25">
        <v>36.1</v>
      </c>
      <c r="DU7" s="25">
        <v>35.9</v>
      </c>
      <c r="DV7" s="25">
        <v>35.090000000000003</v>
      </c>
      <c r="DW7" s="25">
        <v>36.56</v>
      </c>
      <c r="DX7" s="25">
        <v>17.12</v>
      </c>
      <c r="DY7" s="25">
        <v>18.18</v>
      </c>
      <c r="DZ7" s="25">
        <v>19.32</v>
      </c>
      <c r="EA7" s="25">
        <v>21.16</v>
      </c>
      <c r="EB7" s="25">
        <v>22.72</v>
      </c>
      <c r="EC7" s="25">
        <v>25.37</v>
      </c>
      <c r="ED7" s="25">
        <v>0.88</v>
      </c>
      <c r="EE7" s="25">
        <v>1.56</v>
      </c>
      <c r="EF7" s="25">
        <v>1.1299999999999999</v>
      </c>
      <c r="EG7" s="25">
        <v>1.21</v>
      </c>
      <c r="EH7" s="25">
        <v>0.42</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2025-02-27T00:57:22Z</cp:lastPrinted>
  <dcterms:created xsi:type="dcterms:W3CDTF">2025-01-24T06:51:53Z</dcterms:created>
  <dcterms:modified xsi:type="dcterms:W3CDTF">2025-02-27T06:47:37Z</dcterms:modified>
  <cp:category/>
</cp:coreProperties>
</file>