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65A5B2F-E9EA-449E-A0A1-371250EC5005}" xr6:coauthVersionLast="47" xr6:coauthVersionMax="47" xr10:uidLastSave="{00000000-0000-0000-0000-000000000000}"/>
  <workbookProtection workbookAlgorithmName="SHA-512" workbookHashValue="2rsC505o582nobm3HMXqHjYpx6+rEADx3EiOaKuJ0hcjgFcOLRmyb/uKo9jUBBzhZRz+Hf9NDHAnEBgb8MO8Fw==" workbookSaltValue="cEq+gYhHKRPCWR8J5snF0w=="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I10" i="4" s="1"/>
  <c r="N6" i="5"/>
  <c r="B10" i="4" s="1"/>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E85" i="4"/>
  <c r="W10" i="4"/>
  <c r="P10" i="4"/>
  <c r="BB8" i="4"/>
  <c r="AT8" i="4"/>
  <c r="W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<sst xmlns="http://schemas.openxmlformats.org/spreadsheetml/2006/main" count="228" uniqueCount="115">
  <si>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</si>
  <si>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</si>
  <si>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</si>
  <si>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</si>
  <si>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</si>
  <si>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</si>
  <si>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</si>
  <si>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</si>
  <si>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</si>
  <si>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</si>
  <si>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</si>
  <si>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</si>
  <si>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</si>
  <si>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</si>
  <si>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</si>
  <si>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</si>
  <si>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</si>
  <si>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</si>
  <si>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</si>
  <si>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</si>
  <si>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</si>
  <si>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</si>
  <si>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</si>
  <si>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</si>
  <si>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</si>
  <si>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</si>
  <si>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</si>
  <si>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</si>
  <si>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</si>
  <si>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</si>
  <si>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</si>
  <si>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</si>
  <si>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</si>
  <si>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</si>
  <si>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</si>
  <si>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</si>
  <si>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</si>
  <si>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</si>
  <si>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</si>
  <si>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</si>
  <si>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</si>
  <si>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</si>
  <si>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</si>
  <si>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</si>
  <si>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</si>
  <si>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</si>
  <si>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</si>
  <si>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</si>
  <si>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</si>
  <si>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</si>
  <si>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</si>
  <si>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</si>
  <si>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</si>
  <si>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</si>
  <si>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</si>
  <si>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</si>
  <si>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</si>
  <si>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</si>
  <si>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</si>
  <si>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</si>
  <si>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</si>
  <si>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</si>
  <si>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</si>
  <si>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</si>
  <si>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</si>
  <si>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</si>
  <si>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</si>
  <si>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</si>
  <si>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</si>
  <si>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</si>
  <si>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</si>
  <si>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</si>
  <si>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</si>
  <si>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</si>
  <si>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</si>
  <si>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</si>
  <si>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</si>
  <si>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</si>
  <si>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</si>
  <si>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</si>
  <si>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</si>
  <si>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</si>
  <si>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</si>
  <si>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</si>
  <si>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</si>
  <si>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</si>
  <si>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</si>
  <si>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</si>
  <si>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</si>
  <si>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</si>
  <si>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</si>
  <si>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</si>
  <si>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</si>
  <si>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</si>
  <si>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</si>
  <si>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</si>
  <si>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</si>
  <si>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</si>
  <si>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</si>
  <si>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</si>
  <si>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</si>
  <si>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</si>
  <si>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</si>
  <si>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</si>
  <si>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</si>
  <si>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</si>
  <si>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</si>
  <si>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</si>
  <si>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</si>
  <si>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</si>
  <si>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</si>
  <si>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</si>
  <si>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有形固定資産減価償却率については、全国平均・類似団体平均値と比べ低いものとなっている。これは新浄水場の整備、第6次拡張事業などにより、比較的新しい資産が増加している影響によるものと考える。
　②管路経年化率については、昭和40年半ば頃から上水道を普及する目的で急速に布設工事を進めてきたことから、本市の上水道管に占める経年管の割合が高く、全国平均・類似団体平均値と比較しても高い傾向にある。これは予算や管路工事に携わる職員数の減少の影響によるものと考える。　
　③管路更新率については、前年度に比べ、少し減少しており、全国平均・類似団体平均値と比べ低い水準となっている。これは管路経年化率の問題と同様に、予算や管路工事に携わる職員数の減少の影響によるものと考える。</t>
    <phoneticPr fontId="4"/>
  </si>
  <si>
    <t>　①経常収支比率については、全国平均・類似団体平均値を下回っている状況である。今年度は、料金改定やインボイス制度のシステム改修に係る委託料や受水費等の費用が増加したことにより、前年度より数値が低下した。また、経常収支比率が100％を下回り、経営状況が悪化していることから、令和6年4月に料金改定を実施し、経営改善を図る。
　②累積欠損金比率については、過年度から発生はなく健全経営を継続している。
　③流動比率については、今年度、全国平均・類似団体平均値を下回った。これは市長部局に運用資金を繰り出したことにより現金預金が大幅に減少したため、数値が低下したものである。
　④企業債残高対給水収益比率については、全国平均・類似団体平均値と比較して高く、新浄水場の整備、第6次拡張事業などに伴う企業債残高の増加により、高い水準で推移している。
　⑤料金回収率については、昨年度実施した水道料金の減免を今年度は実施しなかったため、減少していた給水収益が増加したことにより、前年度より数値が増加した。
　⑥給水原価については、有収水量が減少し、料金改定やインボイス制度のシステム改修に係る委託料や受水費等の費用が増加したことにより、給水原価が増加した。
　⑦施設利用率については、全国平均・類似団体平均値と比べてやや低い水準となっているが、自己水と大阪広域水道企業団水の2系統を有していることが影響していると考える。
　⑧有収率については、全国平均・類似団体平均値より一定程度高く、施設の稼働が十分に収益につながっていると言える。</t>
    <rPh sb="39" eb="42">
      <t>コンネンド</t>
    </rPh>
    <rPh sb="44" eb="46">
      <t>リョウキン</t>
    </rPh>
    <rPh sb="46" eb="48">
      <t>カイテイ</t>
    </rPh>
    <rPh sb="54" eb="56">
      <t>セイド</t>
    </rPh>
    <rPh sb="61" eb="63">
      <t>カイシュウ</t>
    </rPh>
    <rPh sb="64" eb="65">
      <t>カカ</t>
    </rPh>
    <rPh sb="66" eb="69">
      <t>イタクリョウ</t>
    </rPh>
    <rPh sb="70" eb="72">
      <t>ジュスイ</t>
    </rPh>
    <rPh sb="72" eb="73">
      <t>ヒ</t>
    </rPh>
    <rPh sb="73" eb="74">
      <t>トウ</t>
    </rPh>
    <rPh sb="75" eb="77">
      <t>ヒヨウ</t>
    </rPh>
    <rPh sb="78" eb="80">
      <t>ゾウカ</t>
    </rPh>
    <rPh sb="88" eb="91">
      <t>ゼンネンド</t>
    </rPh>
    <rPh sb="93" eb="95">
      <t>スウチ</t>
    </rPh>
    <rPh sb="96" eb="98">
      <t>テイカ</t>
    </rPh>
    <rPh sb="104" eb="106">
      <t>ケイジョウ</t>
    </rPh>
    <rPh sb="106" eb="108">
      <t>シュウシ</t>
    </rPh>
    <rPh sb="108" eb="110">
      <t>ヒリツ</t>
    </rPh>
    <rPh sb="120" eb="122">
      <t>ケイエイ</t>
    </rPh>
    <rPh sb="122" eb="124">
      <t>ジョウキョウ</t>
    </rPh>
    <rPh sb="125" eb="127">
      <t>アッカ</t>
    </rPh>
    <rPh sb="136" eb="138">
      <t>レイワ</t>
    </rPh>
    <rPh sb="139" eb="140">
      <t>ネン</t>
    </rPh>
    <rPh sb="141" eb="142">
      <t>ガツ</t>
    </rPh>
    <rPh sb="143" eb="145">
      <t>リョウキン</t>
    </rPh>
    <rPh sb="145" eb="147">
      <t>カイテイ</t>
    </rPh>
    <rPh sb="148" eb="150">
      <t>ジッシ</t>
    </rPh>
    <rPh sb="152" eb="154">
      <t>ケイエイ</t>
    </rPh>
    <rPh sb="154" eb="156">
      <t>カイゼン</t>
    </rPh>
    <rPh sb="157" eb="158">
      <t>ハカ</t>
    </rPh>
    <rPh sb="211" eb="214">
      <t>コンネンド</t>
    </rPh>
    <rPh sb="215" eb="217">
      <t>ゼンコク</t>
    </rPh>
    <rPh sb="228" eb="230">
      <t>シタマワ</t>
    </rPh>
    <rPh sb="236" eb="238">
      <t>シチョウ</t>
    </rPh>
    <rPh sb="238" eb="240">
      <t>ブキョク</t>
    </rPh>
    <rPh sb="241" eb="243">
      <t>ウンヨウ</t>
    </rPh>
    <rPh sb="243" eb="245">
      <t>シキン</t>
    </rPh>
    <rPh sb="246" eb="247">
      <t>ク</t>
    </rPh>
    <rPh sb="248" eb="249">
      <t>ダ</t>
    </rPh>
    <rPh sb="256" eb="258">
      <t>ゲンキン</t>
    </rPh>
    <rPh sb="258" eb="260">
      <t>ヨキン</t>
    </rPh>
    <rPh sb="261" eb="263">
      <t>オオハバ</t>
    </rPh>
    <rPh sb="264" eb="266">
      <t>ゲンショウ</t>
    </rPh>
    <rPh sb="383" eb="386">
      <t>サクネンド</t>
    </rPh>
    <rPh sb="386" eb="388">
      <t>ジッシ</t>
    </rPh>
    <rPh sb="398" eb="401">
      <t>コンネンド</t>
    </rPh>
    <rPh sb="402" eb="404">
      <t>ジッシ</t>
    </rPh>
    <rPh sb="412" eb="414">
      <t>ゲンショウ</t>
    </rPh>
    <rPh sb="418" eb="420">
      <t>キュウスイ</t>
    </rPh>
    <rPh sb="420" eb="422">
      <t>シュウエキ</t>
    </rPh>
    <rPh sb="423" eb="425">
      <t>ゾウカ</t>
    </rPh>
    <rPh sb="441" eb="443">
      <t>ゾウカ</t>
    </rPh>
    <phoneticPr fontId="4"/>
  </si>
  <si>
    <t>　経営の健全性・効率性については、累積欠損金がないものの、管路の更新工事や企業債の償還に加え、今年度は市長部局に運用資金を繰り出した影響により、現金が大幅に減少したため、流動比率が類似団体平均値を下回る結果となった。しかし、令和６年４月に料金改定を実施したことから、過去数年にわたって料金回収率が100％を下回る状況が続き、財政状況が悪化の一途を辿っていた状況にも一定の歯止めがかかる見込みである。ただし、今後も人口の減少等による給水量の低下で経常収支比率、料金回収率の低下や給水原価の増加が予想されるため、今後も定期的な料金の見直し等、財政状況の改善を進めていく。
　また、老朽化の状況については、管路経年化率が全国平均・類似団体平均値よりも高い状況が続いているにも関わらず、管路更新率は他団体に比べ大幅に低い状況が続いている。平成30年度に策定した経営戦略を兼ねた交野市水道ビジョンを基礎として、管路更新計画に基づく管路更新を行い、改善を図っていく。</t>
    <rPh sb="44" eb="45">
      <t>クワ</t>
    </rPh>
    <rPh sb="47" eb="50">
      <t>コンネンド</t>
    </rPh>
    <rPh sb="51" eb="53">
      <t>シチョウ</t>
    </rPh>
    <rPh sb="53" eb="55">
      <t>ブキョク</t>
    </rPh>
    <rPh sb="56" eb="58">
      <t>ウンヨウ</t>
    </rPh>
    <rPh sb="58" eb="60">
      <t>シキン</t>
    </rPh>
    <rPh sb="61" eb="62">
      <t>ク</t>
    </rPh>
    <rPh sb="63" eb="64">
      <t>ダ</t>
    </rPh>
    <rPh sb="66" eb="68">
      <t>エイキョウ</t>
    </rPh>
    <rPh sb="72" eb="74">
      <t>ゲンキン</t>
    </rPh>
    <rPh sb="75" eb="77">
      <t>オオハバ</t>
    </rPh>
    <rPh sb="78" eb="80">
      <t>ゲンショウ</t>
    </rPh>
    <rPh sb="98" eb="100">
      <t>シタマワ</t>
    </rPh>
    <rPh sb="101" eb="103">
      <t>ケッカ</t>
    </rPh>
    <rPh sb="133" eb="135">
      <t>カコ</t>
    </rPh>
    <rPh sb="135" eb="137">
      <t>スウネン</t>
    </rPh>
    <rPh sb="178" eb="180">
      <t>ジョウキョウ</t>
    </rPh>
    <rPh sb="182" eb="184">
      <t>イッテイ</t>
    </rPh>
    <rPh sb="185" eb="187">
      <t>ハド</t>
    </rPh>
    <rPh sb="192" eb="194">
      <t>ミコ</t>
    </rPh>
    <rPh sb="203" eb="205">
      <t>コンゴ</t>
    </rPh>
    <rPh sb="257" eb="259">
      <t>テイキ</t>
    </rPh>
    <rPh sb="259" eb="260">
      <t>テキ</t>
    </rPh>
    <rPh sb="261" eb="263">
      <t>リョウキン</t>
    </rPh>
    <rPh sb="264" eb="266">
      <t>ミナオ</t>
    </rPh>
    <rPh sb="267" eb="268">
      <t>トウ</t>
    </rPh>
    <rPh sb="334" eb="335">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</si>
</sst>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0.19</c:v>
                </c:pt>
                <c:pt idx="2">
                  <c:v>0.24</c:v>
                </c:pt>
                <c:pt idx="3">
                  <c:v>0.2</c:v>
                </c:pt>
                <c:pt idx="4">
                  <c:v>0.1</c:v>
                </c:pt>
              </c:numCache>
            </c:numRef>
          </c:val>
          <c:extLst>
            <c:ext xmlns:c16="http://schemas.microsoft.com/office/drawing/2014/chart" uri="{C3380CC4-5D6E-409C-BE32-E72D297353CC}">
              <c16:uniqueId val="{00000000-D676-4A78-9565-ABC16DBF58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676-4A78-9565-ABC16DBF58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52.98</c:v>
                </c:pt>
                <c:pt idx="1">
                  <c:v>55.1</c:v>
                </c:pt>
                <c:pt idx="2">
                  <c:v>55.2</c:v>
                </c:pt>
                <c:pt idx="3">
                  <c:v>53.28</c:v>
                </c:pt>
                <c:pt idx="4">
                  <c:v>53.02</c:v>
                </c:pt>
              </c:numCache>
            </c:numRef>
          </c:val>
          <c:extLst>
            <c:ext xmlns:c16="http://schemas.microsoft.com/office/drawing/2014/chart" uri="{C3380CC4-5D6E-409C-BE32-E72D297353CC}">
              <c16:uniqueId val="{00000000-07B8-48E0-AEAF-30174B2A9A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7B8-48E0-AEAF-30174B2A9A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99.01</c:v>
                </c:pt>
                <c:pt idx="1">
                  <c:v>98.45</c:v>
                </c:pt>
                <c:pt idx="2">
                  <c:v>96.5</c:v>
                </c:pt>
                <c:pt idx="3">
                  <c:v>98.57</c:v>
                </c:pt>
                <c:pt idx="4">
                  <c:v>98.21</c:v>
                </c:pt>
              </c:numCache>
            </c:numRef>
          </c:val>
          <c:extLst>
            <c:ext xmlns:c16="http://schemas.microsoft.com/office/drawing/2014/chart" uri="{C3380CC4-5D6E-409C-BE32-E72D297353CC}">
              <c16:uniqueId val="{00000000-26C9-423C-ABD9-B22029B2AB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6C9-423C-ABD9-B22029B2AB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103.28</c:v>
                </c:pt>
                <c:pt idx="1">
                  <c:v>101.87</c:v>
                </c:pt>
                <c:pt idx="2">
                  <c:v>104.48</c:v>
                </c:pt>
                <c:pt idx="3">
                  <c:v>98.52</c:v>
                </c:pt>
                <c:pt idx="4">
                  <c:v>96.63</c:v>
                </c:pt>
              </c:numCache>
            </c:numRef>
          </c:val>
          <c:extLst>
            <c:ext xmlns:c16="http://schemas.microsoft.com/office/drawing/2014/chart" uri="{C3380CC4-5D6E-409C-BE32-E72D297353CC}">
              <c16:uniqueId val="{00000000-FEE9-4C06-9C98-CF9D0A3F54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EE9-4C06-9C98-CF9D0A3F54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40.380000000000003</c:v>
                </c:pt>
                <c:pt idx="1">
                  <c:v>34.71</c:v>
                </c:pt>
                <c:pt idx="2">
                  <c:v>35.93</c:v>
                </c:pt>
                <c:pt idx="3">
                  <c:v>37.71</c:v>
                </c:pt>
                <c:pt idx="4">
                  <c:v>38.85</c:v>
                </c:pt>
              </c:numCache>
            </c:numRef>
          </c:val>
          <c:extLst>
            <c:ext xmlns:c16="http://schemas.microsoft.com/office/drawing/2014/chart" uri="{C3380CC4-5D6E-409C-BE32-E72D297353CC}">
              <c16:uniqueId val="{00000000-1A96-4F6D-8A20-C5FB1B45B2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A96-4F6D-8A20-C5FB1B45B2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45.7</c:v>
                </c:pt>
                <c:pt idx="1">
                  <c:v>44.23</c:v>
                </c:pt>
                <c:pt idx="2">
                  <c:v>44.55</c:v>
                </c:pt>
                <c:pt idx="3">
                  <c:v>45.26</c:v>
                </c:pt>
                <c:pt idx="4">
                  <c:v>46.54</c:v>
                </c:pt>
              </c:numCache>
            </c:numRef>
          </c:val>
          <c:extLst>
            <c:ext xmlns:c16="http://schemas.microsoft.com/office/drawing/2014/chart" uri="{C3380CC4-5D6E-409C-BE32-E72D297353CC}">
              <c16:uniqueId val="{00000000-27EB-4B58-B365-059F9EE6B1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7EB-4B58-B365-059F9EE6B1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3F-4CB9-A25C-59B05CC928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593F-4CB9-A25C-59B05CC928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419.9</c:v>
                </c:pt>
                <c:pt idx="1">
                  <c:v>388.11</c:v>
                </c:pt>
                <c:pt idx="2">
                  <c:v>357.79</c:v>
                </c:pt>
                <c:pt idx="3">
                  <c:v>365.77</c:v>
                </c:pt>
                <c:pt idx="4">
                  <c:v>306.33999999999997</c:v>
                </c:pt>
              </c:numCache>
            </c:numRef>
          </c:val>
          <c:extLst>
            <c:ext xmlns:c16="http://schemas.microsoft.com/office/drawing/2014/chart" uri="{C3380CC4-5D6E-409C-BE32-E72D297353CC}">
              <c16:uniqueId val="{00000000-2A0C-4580-A5AC-0E70EC037F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A0C-4580-A5AC-0E70EC037F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799.02</c:v>
                </c:pt>
                <c:pt idx="1">
                  <c:v>925.67</c:v>
                </c:pt>
                <c:pt idx="2">
                  <c:v>837.72</c:v>
                </c:pt>
                <c:pt idx="3">
                  <c:v>856.81</c:v>
                </c:pt>
                <c:pt idx="4">
                  <c:v>801.1</c:v>
                </c:pt>
              </c:numCache>
            </c:numRef>
          </c:val>
          <c:extLst>
            <c:ext xmlns:c16="http://schemas.microsoft.com/office/drawing/2014/chart" uri="{C3380CC4-5D6E-409C-BE32-E72D297353CC}">
              <c16:uniqueId val="{00000000-068B-44E6-BF6C-F01B5C3026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68B-44E6-BF6C-F01B5C3026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93.21</c:v>
                </c:pt>
                <c:pt idx="1">
                  <c:v>82.95</c:v>
                </c:pt>
                <c:pt idx="2">
                  <c:v>92.18</c:v>
                </c:pt>
                <c:pt idx="3">
                  <c:v>84.9</c:v>
                </c:pt>
                <c:pt idx="4">
                  <c:v>87.13</c:v>
                </c:pt>
              </c:numCache>
            </c:numRef>
          </c:val>
          <c:extLst>
            <c:ext xmlns:c16="http://schemas.microsoft.com/office/drawing/2014/chart" uri="{C3380CC4-5D6E-409C-BE32-E72D297353CC}">
              <c16:uniqueId val="{00000000-45B8-4EB8-AC2A-1FC085D2E6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5B8-4EB8-AC2A-1FC085D2E6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168.49</c:v>
                </c:pt>
                <c:pt idx="1">
                  <c:v>170.87</c:v>
                </c:pt>
                <c:pt idx="2">
                  <c:v>169.73</c:v>
                </c:pt>
                <c:pt idx="3">
                  <c:v>175.79</c:v>
                </c:pt>
                <c:pt idx="4">
                  <c:v>181.16</c:v>
                </c:pt>
              </c:numCache>
            </c:numRef>
          </c:val>
          <c:extLst>
            <c:ext xmlns:c16="http://schemas.microsoft.com/office/drawing/2014/chart" uri="{C3380CC4-5D6E-409C-BE32-E72D297353CC}">
              <c16:uniqueId val="{00000000-66B4-4862-ABD2-1E13B9BCF9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6B4-4862-ABD2-1E13B9BCF9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交野市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77272</v>
      </c>
      <c r="AM8" s="44"/>
      <c r="AN8" s="44"/>
      <c r="AO8" s="44"/>
      <c r="AP8" s="44"/>
      <c r="AQ8" s="44"/>
      <c r="AR8" s="44"/>
      <c r="AS8" s="44"/>
      <c r="AT8" s="45">
        <f>データ!$S$6</f>
        <v>25.55</v>
      </c>
      <c r="AU8" s="46"/>
      <c r="AV8" s="46"/>
      <c r="AW8" s="46"/>
      <c r="AX8" s="46"/>
      <c r="AY8" s="46"/>
      <c r="AZ8" s="46"/>
      <c r="BA8" s="46"/>
      <c r="BB8" s="47">
        <f>データ!$T$6</f>
        <v>3024.34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42.28</v>
      </c>
      <c r="J10" s="46"/>
      <c r="K10" s="46"/>
      <c r="L10" s="46"/>
      <c r="M10" s="46"/>
      <c r="N10" s="46"/>
      <c r="O10" s="74"/>
      <c r="P10" s="47">
        <f>データ!$P$6</f>
        <v>99.99</v>
      </c>
      <c r="Q10" s="47"/>
      <c r="R10" s="47"/>
      <c r="S10" s="47"/>
      <c r="T10" s="47"/>
      <c r="U10" s="47"/>
      <c r="V10" s="47"/>
      <c r="W10" s="44">
        <f>データ!$Q$6</f>
        <v>2813</v>
      </c>
      <c r="X10" s="44"/>
      <c r="Y10" s="44"/>
      <c r="Z10" s="44"/>
      <c r="AA10" s="44"/>
      <c r="AB10" s="44"/>
      <c r="AC10" s="44"/>
      <c r="AD10" s="2"/>
      <c r="AE10" s="2"/>
      <c r="AF10" s="2"/>
      <c r="AG10" s="2"/>
      <c r="AH10" s="2"/>
      <c r="AI10" s="2"/>
      <c r="AJ10" s="2"/>
      <c r="AK10" s="2"/>
      <c r="AL10" s="44">
        <f>データ!$U$6</f>
        <v>77221</v>
      </c>
      <c r="AM10" s="44"/>
      <c r="AN10" s="44"/>
      <c r="AO10" s="44"/>
      <c r="AP10" s="44"/>
      <c r="AQ10" s="44"/>
      <c r="AR10" s="44"/>
      <c r="AS10" s="44"/>
      <c r="AT10" s="45">
        <f>データ!$V$6</f>
        <v>13.89</v>
      </c>
      <c r="AU10" s="46"/>
      <c r="AV10" s="46"/>
      <c r="AW10" s="46"/>
      <c r="AX10" s="46"/>
      <c r="AY10" s="46"/>
      <c r="AZ10" s="46"/>
      <c r="BA10" s="46"/>
      <c r="BB10" s="47">
        <f>データ!$W$6</f>
        <v>5559.47</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113</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112</v>
      </c>
      <c r="BM47" s="93"/>
      <c r="BN47" s="93"/>
      <c r="BO47" s="93"/>
      <c r="BP47" s="93"/>
      <c r="BQ47" s="93"/>
      <c r="BR47" s="93"/>
      <c r="BS47" s="93"/>
      <c r="BT47" s="93"/>
      <c r="BU47" s="93"/>
      <c r="BV47" s="93"/>
      <c r="BW47" s="93"/>
      <c r="BX47" s="93"/>
      <c r="BY47" s="93"/>
      <c r="BZ47" s="9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92"/>
      <c r="BM60" s="93"/>
      <c r="BN60" s="93"/>
      <c r="BO60" s="93"/>
      <c r="BP60" s="93"/>
      <c r="BQ60" s="93"/>
      <c r="BR60" s="93"/>
      <c r="BS60" s="93"/>
      <c r="BT60" s="93"/>
      <c r="BU60" s="93"/>
      <c r="BV60" s="93"/>
      <c r="BW60" s="93"/>
      <c r="BX60" s="93"/>
      <c r="BY60" s="93"/>
      <c r="BZ60" s="94"/>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92"/>
      <c r="BM61" s="93"/>
      <c r="BN61" s="93"/>
      <c r="BO61" s="93"/>
      <c r="BP61" s="93"/>
      <c r="BQ61" s="93"/>
      <c r="BR61" s="93"/>
      <c r="BS61" s="93"/>
      <c r="BT61" s="93"/>
      <c r="BU61" s="93"/>
      <c r="BV61" s="93"/>
      <c r="BW61" s="93"/>
      <c r="BX61" s="93"/>
      <c r="BY61" s="93"/>
      <c r="BZ61" s="9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5" t="s">
        <v>114</v>
      </c>
      <c r="BM66" s="96"/>
      <c r="BN66" s="96"/>
      <c r="BO66" s="96"/>
      <c r="BP66" s="96"/>
      <c r="BQ66" s="96"/>
      <c r="BR66" s="96"/>
      <c r="BS66" s="96"/>
      <c r="BT66" s="96"/>
      <c r="BU66" s="96"/>
      <c r="BV66" s="96"/>
      <c r="BW66" s="96"/>
      <c r="BX66" s="96"/>
      <c r="BY66" s="96"/>
      <c r="BZ66" s="9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5"/>
      <c r="BM67" s="96"/>
      <c r="BN67" s="96"/>
      <c r="BO67" s="96"/>
      <c r="BP67" s="96"/>
      <c r="BQ67" s="96"/>
      <c r="BR67" s="96"/>
      <c r="BS67" s="96"/>
      <c r="BT67" s="96"/>
      <c r="BU67" s="96"/>
      <c r="BV67" s="96"/>
      <c r="BW67" s="96"/>
      <c r="BX67" s="96"/>
      <c r="BY67" s="96"/>
      <c r="BZ67" s="9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5"/>
      <c r="BM68" s="96"/>
      <c r="BN68" s="96"/>
      <c r="BO68" s="96"/>
      <c r="BP68" s="96"/>
      <c r="BQ68" s="96"/>
      <c r="BR68" s="96"/>
      <c r="BS68" s="96"/>
      <c r="BT68" s="96"/>
      <c r="BU68" s="96"/>
      <c r="BV68" s="96"/>
      <c r="BW68" s="96"/>
      <c r="BX68" s="96"/>
      <c r="BY68" s="96"/>
      <c r="BZ68" s="9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5"/>
      <c r="BM69" s="96"/>
      <c r="BN69" s="96"/>
      <c r="BO69" s="96"/>
      <c r="BP69" s="96"/>
      <c r="BQ69" s="96"/>
      <c r="BR69" s="96"/>
      <c r="BS69" s="96"/>
      <c r="BT69" s="96"/>
      <c r="BU69" s="96"/>
      <c r="BV69" s="96"/>
      <c r="BW69" s="96"/>
      <c r="BX69" s="96"/>
      <c r="BY69" s="96"/>
      <c r="BZ69" s="9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5"/>
      <c r="BM70" s="96"/>
      <c r="BN70" s="96"/>
      <c r="BO70" s="96"/>
      <c r="BP70" s="96"/>
      <c r="BQ70" s="96"/>
      <c r="BR70" s="96"/>
      <c r="BS70" s="96"/>
      <c r="BT70" s="96"/>
      <c r="BU70" s="96"/>
      <c r="BV70" s="96"/>
      <c r="BW70" s="96"/>
      <c r="BX70" s="96"/>
      <c r="BY70" s="96"/>
      <c r="BZ70" s="9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5"/>
      <c r="BM71" s="96"/>
      <c r="BN71" s="96"/>
      <c r="BO71" s="96"/>
      <c r="BP71" s="96"/>
      <c r="BQ71" s="96"/>
      <c r="BR71" s="96"/>
      <c r="BS71" s="96"/>
      <c r="BT71" s="96"/>
      <c r="BU71" s="96"/>
      <c r="BV71" s="96"/>
      <c r="BW71" s="96"/>
      <c r="BX71" s="96"/>
      <c r="BY71" s="96"/>
      <c r="BZ71" s="9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5"/>
      <c r="BM72" s="96"/>
      <c r="BN72" s="96"/>
      <c r="BO72" s="96"/>
      <c r="BP72" s="96"/>
      <c r="BQ72" s="96"/>
      <c r="BR72" s="96"/>
      <c r="BS72" s="96"/>
      <c r="BT72" s="96"/>
      <c r="BU72" s="96"/>
      <c r="BV72" s="96"/>
      <c r="BW72" s="96"/>
      <c r="BX72" s="96"/>
      <c r="BY72" s="96"/>
      <c r="BZ72" s="9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5"/>
      <c r="BM73" s="96"/>
      <c r="BN73" s="96"/>
      <c r="BO73" s="96"/>
      <c r="BP73" s="96"/>
      <c r="BQ73" s="96"/>
      <c r="BR73" s="96"/>
      <c r="BS73" s="96"/>
      <c r="BT73" s="96"/>
      <c r="BU73" s="96"/>
      <c r="BV73" s="96"/>
      <c r="BW73" s="96"/>
      <c r="BX73" s="96"/>
      <c r="BY73" s="96"/>
      <c r="BZ73" s="9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5"/>
      <c r="BM74" s="96"/>
      <c r="BN74" s="96"/>
      <c r="BO74" s="96"/>
      <c r="BP74" s="96"/>
      <c r="BQ74" s="96"/>
      <c r="BR74" s="96"/>
      <c r="BS74" s="96"/>
      <c r="BT74" s="96"/>
      <c r="BU74" s="96"/>
      <c r="BV74" s="96"/>
      <c r="BW74" s="96"/>
      <c r="BX74" s="96"/>
      <c r="BY74" s="96"/>
      <c r="BZ74" s="9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5"/>
      <c r="BM75" s="96"/>
      <c r="BN75" s="96"/>
      <c r="BO75" s="96"/>
      <c r="BP75" s="96"/>
      <c r="BQ75" s="96"/>
      <c r="BR75" s="96"/>
      <c r="BS75" s="96"/>
      <c r="BT75" s="96"/>
      <c r="BU75" s="96"/>
      <c r="BV75" s="96"/>
      <c r="BW75" s="96"/>
      <c r="BX75" s="96"/>
      <c r="BY75" s="96"/>
      <c r="BZ75" s="9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5"/>
      <c r="BM76" s="96"/>
      <c r="BN76" s="96"/>
      <c r="BO76" s="96"/>
      <c r="BP76" s="96"/>
      <c r="BQ76" s="96"/>
      <c r="BR76" s="96"/>
      <c r="BS76" s="96"/>
      <c r="BT76" s="96"/>
      <c r="BU76" s="96"/>
      <c r="BV76" s="96"/>
      <c r="BW76" s="96"/>
      <c r="BX76" s="96"/>
      <c r="BY76" s="96"/>
      <c r="BZ76" s="9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5"/>
      <c r="BM77" s="96"/>
      <c r="BN77" s="96"/>
      <c r="BO77" s="96"/>
      <c r="BP77" s="96"/>
      <c r="BQ77" s="96"/>
      <c r="BR77" s="96"/>
      <c r="BS77" s="96"/>
      <c r="BT77" s="96"/>
      <c r="BU77" s="96"/>
      <c r="BV77" s="96"/>
      <c r="BW77" s="96"/>
      <c r="BX77" s="96"/>
      <c r="BY77" s="96"/>
      <c r="BZ77" s="9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5"/>
      <c r="BM78" s="96"/>
      <c r="BN78" s="96"/>
      <c r="BO78" s="96"/>
      <c r="BP78" s="96"/>
      <c r="BQ78" s="96"/>
      <c r="BR78" s="96"/>
      <c r="BS78" s="96"/>
      <c r="BT78" s="96"/>
      <c r="BU78" s="96"/>
      <c r="BV78" s="96"/>
      <c r="BW78" s="96"/>
      <c r="BX78" s="96"/>
      <c r="BY78" s="96"/>
      <c r="BZ78" s="9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5"/>
      <c r="BM79" s="96"/>
      <c r="BN79" s="96"/>
      <c r="BO79" s="96"/>
      <c r="BP79" s="96"/>
      <c r="BQ79" s="96"/>
      <c r="BR79" s="96"/>
      <c r="BS79" s="96"/>
      <c r="BT79" s="96"/>
      <c r="BU79" s="96"/>
      <c r="BV79" s="96"/>
      <c r="BW79" s="96"/>
      <c r="BX79" s="96"/>
      <c r="BY79" s="96"/>
      <c r="BZ79" s="9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5"/>
      <c r="BM80" s="96"/>
      <c r="BN80" s="96"/>
      <c r="BO80" s="96"/>
      <c r="BP80" s="96"/>
      <c r="BQ80" s="96"/>
      <c r="BR80" s="96"/>
      <c r="BS80" s="96"/>
      <c r="BT80" s="96"/>
      <c r="BU80" s="96"/>
      <c r="BV80" s="96"/>
      <c r="BW80" s="96"/>
      <c r="BX80" s="96"/>
      <c r="BY80" s="96"/>
      <c r="BZ80" s="9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5"/>
      <c r="BM81" s="96"/>
      <c r="BN81" s="96"/>
      <c r="BO81" s="96"/>
      <c r="BP81" s="96"/>
      <c r="BQ81" s="96"/>
      <c r="BR81" s="96"/>
      <c r="BS81" s="96"/>
      <c r="BT81" s="96"/>
      <c r="BU81" s="96"/>
      <c r="BV81" s="96"/>
      <c r="BW81" s="96"/>
      <c r="BX81" s="96"/>
      <c r="BY81" s="96"/>
      <c r="BZ81" s="9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8"/>
      <c r="BM82" s="99"/>
      <c r="BN82" s="99"/>
      <c r="BO82" s="99"/>
      <c r="BP82" s="99"/>
      <c r="BQ82" s="99"/>
      <c r="BR82" s="99"/>
      <c r="BS82" s="99"/>
      <c r="BT82" s="99"/>
      <c r="BU82" s="99"/>
      <c r="BV82" s="99"/>
      <c r="BW82" s="99"/>
      <c r="BX82" s="99"/>
      <c r="BY82" s="99"/>
      <c r="BZ82" s="10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TqKsxOIwMigck/d76pouagVsE9j/zn7wJitRLkD1N97l90J3NUU1ZS8eglis63JK2BDvS0Bvtxd+L2jbA+GBw==" saltValue="I0xLS4AQ4yySQ1qzIiqn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272302</v>
      </c>
      <c r="D6" s="20">
        <f t="shared" si="3"/>
        <v>46</v>
      </c>
      <c r="E6" s="20">
        <f t="shared" si="3"/>
        <v>1</v>
      </c>
      <c r="F6" s="20">
        <f t="shared" si="3"/>
        <v>0</v>
      </c>
      <c r="G6" s="20">
        <f t="shared" si="3"/>
        <v>1</v>
      </c>
      <c r="H6" s="20" t="str">
        <f t="shared" si="3"/>
        <v>大阪府　交野市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42.28</v>
      </c>
      <c r="P6" s="21">
        <f t="shared" si="3"/>
        <v>99.99</v>
      </c>
      <c r="Q6" s="21">
        <f t="shared" si="3"/>
        <v>2813</v>
      </c>
      <c r="R6" s="21">
        <f t="shared" si="3"/>
        <v>77272</v>
      </c>
      <c r="S6" s="21">
        <f t="shared" si="3"/>
        <v>25.55</v>
      </c>
      <c r="T6" s="21">
        <f t="shared" si="3"/>
        <v>3024.34</v>
      </c>
      <c r="U6" s="21">
        <f t="shared" si="3"/>
        <v>77221</v>
      </c>
      <c r="V6" s="21">
        <f t="shared" si="3"/>
        <v>13.89</v>
      </c>
      <c r="W6" s="21">
        <f t="shared" si="3"/>
        <v>5559.47</v>
      </c>
      <c r="X6" s="22">
        <f>IF(X7="",NA(),X7)</f>
        <v>103.28</v>
      </c>
      <c r="Y6" s="22">
        <f t="shared" ref="Y6:AG6" si="4">IF(Y7="",NA(),Y7)</f>
        <v>101.87</v>
      </c>
      <c r="Z6" s="22">
        <f t="shared" si="4"/>
        <v>104.48</v>
      </c>
      <c r="AA6" s="22">
        <f t="shared" si="4"/>
        <v>98.52</v>
      </c>
      <c r="AB6" s="22">
        <f t="shared" si="4"/>
        <v>96.63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419.9</v>
      </c>
      <c r="AU6" s="22">
        <f t="shared" ref="AU6:BC6" si="6">IF(AU7="",NA(),AU7)</f>
        <v>388.11</v>
      </c>
      <c r="AV6" s="22">
        <f t="shared" si="6"/>
        <v>357.79</v>
      </c>
      <c r="AW6" s="22">
        <f t="shared" si="6"/>
        <v>365.77</v>
      </c>
      <c r="AX6" s="22">
        <f t="shared" si="6"/>
        <v>306.33999999999997</v>
      </c>
      <c r="AY6" s="22">
        <f t="shared" si="6"/>
        <v>360.86</v>
      </c>
      <c r="AZ6" s="22">
        <f t="shared" si="6"/>
        <v>350.79</v>
      </c>
      <c r="BA6" s="22">
        <f t="shared" si="6"/>
        <v>354.57</v>
      </c>
      <c r="BB6" s="22">
        <f t="shared" si="6"/>
        <v>357.74</v>
      </c>
      <c r="BC6" s="22">
        <f t="shared" si="6"/>
        <v>344.88</v>
      </c>
      <c r="BD6" s="21" t="str">
        <f>IF(BD7="","",IF(BD7="-","【-】","【"&amp;SUBSTITUTE(TEXT(BD7,"#,##0.00"),"-","△")&amp;"】"))</f>
        <v>【243.36】</v>
      </c>
      <c r="BE6" s="22">
        <f>IF(BE7="",NA(),BE7)</f>
        <v>799.02</v>
      </c>
      <c r="BF6" s="22">
        <f t="shared" ref="BF6:BN6" si="7">IF(BF7="",NA(),BF7)</f>
        <v>925.67</v>
      </c>
      <c r="BG6" s="22">
        <f t="shared" si="7"/>
        <v>837.72</v>
      </c>
      <c r="BH6" s="22">
        <f t="shared" si="7"/>
        <v>856.81</v>
      </c>
      <c r="BI6" s="22">
        <f t="shared" si="7"/>
        <v>801.1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93.21</v>
      </c>
      <c r="BQ6" s="22">
        <f t="shared" ref="BQ6:BY6" si="8">IF(BQ7="",NA(),BQ7)</f>
        <v>82.95</v>
      </c>
      <c r="BR6" s="22">
        <f t="shared" si="8"/>
        <v>92.18</v>
      </c>
      <c r="BS6" s="22">
        <f t="shared" si="8"/>
        <v>84.9</v>
      </c>
      <c r="BT6" s="22">
        <f t="shared" si="8"/>
        <v>87.13</v>
      </c>
      <c r="BU6" s="22">
        <f t="shared" si="8"/>
        <v>103.32</v>
      </c>
      <c r="BV6" s="22">
        <f t="shared" si="8"/>
        <v>100.85</v>
      </c>
      <c r="BW6" s="22">
        <f t="shared" si="8"/>
        <v>103.79</v>
      </c>
      <c r="BX6" s="22">
        <f t="shared" si="8"/>
        <v>98.3</v>
      </c>
      <c r="BY6" s="22">
        <f t="shared" si="8"/>
        <v>98.89</v>
      </c>
      <c r="BZ6" s="21" t="str">
        <f>IF(BZ7="","",IF(BZ7="-","【-】","【"&amp;SUBSTITUTE(TEXT(BZ7,"#,##0.00"),"-","△")&amp;"】"))</f>
        <v>【97.82】</v>
      </c>
      <c r="CA6" s="22">
        <f>IF(CA7="",NA(),CA7)</f>
        <v>168.49</v>
      </c>
      <c r="CB6" s="22">
        <f t="shared" ref="CB6:CJ6" si="9">IF(CB7="",NA(),CB7)</f>
        <v>170.87</v>
      </c>
      <c r="CC6" s="22">
        <f t="shared" si="9"/>
        <v>169.73</v>
      </c>
      <c r="CD6" s="22">
        <f t="shared" si="9"/>
        <v>175.79</v>
      </c>
      <c r="CE6" s="22">
        <f t="shared" si="9"/>
        <v>181.16</v>
      </c>
      <c r="CF6" s="22">
        <f t="shared" si="9"/>
        <v>168.56</v>
      </c>
      <c r="CG6" s="22">
        <f t="shared" si="9"/>
        <v>167.1</v>
      </c>
      <c r="CH6" s="22">
        <f t="shared" si="9"/>
        <v>167.86</v>
      </c>
      <c r="CI6" s="22">
        <f t="shared" si="9"/>
        <v>173.68</v>
      </c>
      <c r="CJ6" s="22">
        <f t="shared" si="9"/>
        <v>174.52</v>
      </c>
      <c r="CK6" s="21" t="str">
        <f>IF(CK7="","",IF(CK7="-","【-】","【"&amp;SUBSTITUTE(TEXT(CK7,"#,##0.00"),"-","△")&amp;"】"))</f>
        <v>【177.56】</v>
      </c>
      <c r="CL6" s="22">
        <f>IF(CL7="",NA(),CL7)</f>
        <v>52.98</v>
      </c>
      <c r="CM6" s="22">
        <f t="shared" ref="CM6:CU6" si="10">IF(CM7="",NA(),CM7)</f>
        <v>55.1</v>
      </c>
      <c r="CN6" s="22">
        <f t="shared" si="10"/>
        <v>55.2</v>
      </c>
      <c r="CO6" s="22">
        <f t="shared" si="10"/>
        <v>53.28</v>
      </c>
      <c r="CP6" s="22">
        <f t="shared" si="10"/>
        <v>53.02</v>
      </c>
      <c r="CQ6" s="22">
        <f t="shared" si="10"/>
        <v>59.51</v>
      </c>
      <c r="CR6" s="22">
        <f t="shared" si="10"/>
        <v>59.91</v>
      </c>
      <c r="CS6" s="22">
        <f t="shared" si="10"/>
        <v>59.4</v>
      </c>
      <c r="CT6" s="22">
        <f t="shared" si="10"/>
        <v>59.24</v>
      </c>
      <c r="CU6" s="22">
        <f t="shared" si="10"/>
        <v>58.77</v>
      </c>
      <c r="CV6" s="21" t="str">
        <f>IF(CV7="","",IF(CV7="-","【-】","【"&amp;SUBSTITUTE(TEXT(CV7,"#,##0.00"),"-","△")&amp;"】"))</f>
        <v>【59.81】</v>
      </c>
      <c r="CW6" s="22">
        <f>IF(CW7="",NA(),CW7)</f>
        <v>99.01</v>
      </c>
      <c r="CX6" s="22">
        <f t="shared" ref="CX6:DF6" si="11">IF(CX7="",NA(),CX7)</f>
        <v>98.45</v>
      </c>
      <c r="CY6" s="22">
        <f t="shared" si="11"/>
        <v>96.5</v>
      </c>
      <c r="CZ6" s="22">
        <f t="shared" si="11"/>
        <v>98.57</v>
      </c>
      <c r="DA6" s="22">
        <f t="shared" si="11"/>
        <v>98.21</v>
      </c>
      <c r="DB6" s="22">
        <f t="shared" si="11"/>
        <v>87.08</v>
      </c>
      <c r="DC6" s="22">
        <f t="shared" si="11"/>
        <v>87.26</v>
      </c>
      <c r="DD6" s="22">
        <f t="shared" si="11"/>
        <v>87.57</v>
      </c>
      <c r="DE6" s="22">
        <f t="shared" si="11"/>
        <v>87.26</v>
      </c>
      <c r="DF6" s="22">
        <f t="shared" si="11"/>
        <v>86.95</v>
      </c>
      <c r="DG6" s="21" t="str">
        <f>IF(DG7="","",IF(DG7="-","【-】","【"&amp;SUBSTITUTE(TEXT(DG7,"#,##0.00"),"-","△")&amp;"】"))</f>
        <v>【89.42】</v>
      </c>
      <c r="DH6" s="22">
        <f>IF(DH7="",NA(),DH7)</f>
        <v>40.380000000000003</v>
      </c>
      <c r="DI6" s="22">
        <f t="shared" ref="DI6:DQ6" si="12">IF(DI7="",NA(),DI7)</f>
        <v>34.71</v>
      </c>
      <c r="DJ6" s="22">
        <f t="shared" si="12"/>
        <v>35.93</v>
      </c>
      <c r="DK6" s="22">
        <f t="shared" si="12"/>
        <v>37.71</v>
      </c>
      <c r="DL6" s="22">
        <f t="shared" si="12"/>
        <v>38.85</v>
      </c>
      <c r="DM6" s="22">
        <f t="shared" si="12"/>
        <v>48.55</v>
      </c>
      <c r="DN6" s="22">
        <f t="shared" si="12"/>
        <v>49.2</v>
      </c>
      <c r="DO6" s="22">
        <f t="shared" si="12"/>
        <v>50.01</v>
      </c>
      <c r="DP6" s="22">
        <f t="shared" si="12"/>
        <v>50.99</v>
      </c>
      <c r="DQ6" s="22">
        <f t="shared" si="12"/>
        <v>51.79</v>
      </c>
      <c r="DR6" s="21" t="str">
        <f>IF(DR7="","",IF(DR7="-","【-】","【"&amp;SUBSTITUTE(TEXT(DR7,"#,##0.00"),"-","△")&amp;"】"))</f>
        <v>【52.02】</v>
      </c>
      <c r="DS6" s="22">
        <f>IF(DS7="",NA(),DS7)</f>
        <v>45.7</v>
      </c>
      <c r="DT6" s="22">
        <f t="shared" ref="DT6:EB6" si="13">IF(DT7="",NA(),DT7)</f>
        <v>44.23</v>
      </c>
      <c r="DU6" s="22">
        <f t="shared" si="13"/>
        <v>44.55</v>
      </c>
      <c r="DV6" s="22">
        <f t="shared" si="13"/>
        <v>45.26</v>
      </c>
      <c r="DW6" s="22">
        <f t="shared" si="13"/>
        <v>46.54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0.11</v>
      </c>
      <c r="EE6" s="22">
        <f t="shared" ref="EE6:EM6" si="14">IF(EE7="",NA(),EE7)</f>
        <v>0.19</v>
      </c>
      <c r="EF6" s="22">
        <f t="shared" si="14"/>
        <v>0.24</v>
      </c>
      <c r="EG6" s="22">
        <f t="shared" si="14"/>
        <v>0.2</v>
      </c>
      <c r="EH6" s="22">
        <f t="shared" si="14"/>
        <v>0.1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272302</v>
      </c>
      <c r="D7" s="24">
        <v>46</v>
      </c>
      <c r="E7" s="24">
        <v>1</v>
      </c>
      <c r="F7" s="24">
        <v>0</v>
      </c>
      <c r="G7" s="24">
        <v>1</v>
      </c>
      <c r="H7" s="24" t="s">
        <v>93</v>
      </c>
      <c r="I7" s="24" t="s">
        <v>94</v>
      </c>
      <c r="J7" s="24" t="s">
        <v>95</v>
      </c>
      <c r="K7" s="24" t="s">
        <v>96</v>
      </c>
      <c r="L7" s="24" t="s">
        <v>97</v>
      </c>
      <c r="M7" s="24" t="s">
        <v>98</v>
      </c>
      <c r="N7" s="25" t="s">
        <v>99</v>
      </c>
      <c r="O7" s="25">
        <v>42.28</v>
      </c>
      <c r="P7" s="25">
        <v>99.99</v>
      </c>
      <c r="Q7" s="25">
        <v>2813</v>
      </c>
      <c r="R7" s="25">
        <v>77272</v>
      </c>
      <c r="S7" s="25">
        <v>25.55</v>
      </c>
      <c r="T7" s="25">
        <v>3024.34</v>
      </c>
      <c r="U7" s="25">
        <v>77221</v>
      </c>
      <c r="V7" s="25">
        <v>13.89</v>
      </c>
      <c r="W7" s="25">
        <v>5559.47</v>
      </c>
      <c r="X7" s="25">
        <v>103.28</v>
      </c>
      <c r="Y7" s="25">
        <v>101.87</v>
      </c>
      <c r="Z7" s="25">
        <v>104.48</v>
      </c>
      <c r="AA7" s="25">
        <v>98.52</v>
      </c>
      <c r="AB7" s="25">
        <v>96.63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419.9</v>
      </c>
      <c r="AU7" s="25">
        <v>388.11</v>
      </c>
      <c r="AV7" s="25">
        <v>357.79</v>
      </c>
      <c r="AW7" s="25">
        <v>365.77</v>
      </c>
      <c r="AX7" s="25">
        <v>306.33999999999997</v>
      </c>
      <c r="AY7" s="25">
        <v>360.86</v>
      </c>
      <c r="AZ7" s="25">
        <v>350.79</v>
      </c>
      <c r="BA7" s="25">
        <v>354.57</v>
      </c>
      <c r="BB7" s="25">
        <v>357.74</v>
      </c>
      <c r="BC7" s="25">
        <v>344.88</v>
      </c>
      <c r="BD7" s="25">
        <v>243.36</v>
      </c>
      <c r="BE7" s="25">
        <v>799.02</v>
      </c>
      <c r="BF7" s="25">
        <v>925.67</v>
      </c>
      <c r="BG7" s="25">
        <v>837.72</v>
      </c>
      <c r="BH7" s="25">
        <v>856.81</v>
      </c>
      <c r="BI7" s="25">
        <v>801.1</v>
      </c>
      <c r="BJ7" s="25">
        <v>309.27999999999997</v>
      </c>
      <c r="BK7" s="25">
        <v>322.92</v>
      </c>
      <c r="BL7" s="25">
        <v>303.45999999999998</v>
      </c>
      <c r="BM7" s="25">
        <v>307.27999999999997</v>
      </c>
      <c r="BN7" s="25">
        <v>304.02</v>
      </c>
      <c r="BO7" s="25">
        <v>265.93</v>
      </c>
      <c r="BP7" s="25">
        <v>93.21</v>
      </c>
      <c r="BQ7" s="25">
        <v>82.95</v>
      </c>
      <c r="BR7" s="25">
        <v>92.18</v>
      </c>
      <c r="BS7" s="25">
        <v>84.9</v>
      </c>
      <c r="BT7" s="25">
        <v>87.13</v>
      </c>
      <c r="BU7" s="25">
        <v>103.32</v>
      </c>
      <c r="BV7" s="25">
        <v>100.85</v>
      </c>
      <c r="BW7" s="25">
        <v>103.79</v>
      </c>
      <c r="BX7" s="25">
        <v>98.3</v>
      </c>
      <c r="BY7" s="25">
        <v>98.89</v>
      </c>
      <c r="BZ7" s="25">
        <v>97.82</v>
      </c>
      <c r="CA7" s="25">
        <v>168.49</v>
      </c>
      <c r="CB7" s="25">
        <v>170.87</v>
      </c>
      <c r="CC7" s="25">
        <v>169.73</v>
      </c>
      <c r="CD7" s="25">
        <v>175.79</v>
      </c>
      <c r="CE7" s="25">
        <v>181.16</v>
      </c>
      <c r="CF7" s="25">
        <v>168.56</v>
      </c>
      <c r="CG7" s="25">
        <v>167.1</v>
      </c>
      <c r="CH7" s="25">
        <v>167.86</v>
      </c>
      <c r="CI7" s="25">
        <v>173.68</v>
      </c>
      <c r="CJ7" s="25">
        <v>174.52</v>
      </c>
      <c r="CK7" s="25">
        <v>177.56</v>
      </c>
      <c r="CL7" s="25">
        <v>52.98</v>
      </c>
      <c r="CM7" s="25">
        <v>55.1</v>
      </c>
      <c r="CN7" s="25">
        <v>55.2</v>
      </c>
      <c r="CO7" s="25">
        <v>53.28</v>
      </c>
      <c r="CP7" s="25">
        <v>53.02</v>
      </c>
      <c r="CQ7" s="25">
        <v>59.51</v>
      </c>
      <c r="CR7" s="25">
        <v>59.91</v>
      </c>
      <c r="CS7" s="25">
        <v>59.4</v>
      </c>
      <c r="CT7" s="25">
        <v>59.24</v>
      </c>
      <c r="CU7" s="25">
        <v>58.77</v>
      </c>
      <c r="CV7" s="25">
        <v>59.81</v>
      </c>
      <c r="CW7" s="25">
        <v>99.01</v>
      </c>
      <c r="CX7" s="25">
        <v>98.45</v>
      </c>
      <c r="CY7" s="25">
        <v>96.5</v>
      </c>
      <c r="CZ7" s="25">
        <v>98.57</v>
      </c>
      <c r="DA7" s="25">
        <v>98.21</v>
      </c>
      <c r="DB7" s="25">
        <v>87.08</v>
      </c>
      <c r="DC7" s="25">
        <v>87.26</v>
      </c>
      <c r="DD7" s="25">
        <v>87.57</v>
      </c>
      <c r="DE7" s="25">
        <v>87.26</v>
      </c>
      <c r="DF7" s="25">
        <v>86.95</v>
      </c>
      <c r="DG7" s="25">
        <v>89.42</v>
      </c>
      <c r="DH7" s="25">
        <v>40.380000000000003</v>
      </c>
      <c r="DI7" s="25">
        <v>34.71</v>
      </c>
      <c r="DJ7" s="25">
        <v>35.93</v>
      </c>
      <c r="DK7" s="25">
        <v>37.71</v>
      </c>
      <c r="DL7" s="25">
        <v>38.85</v>
      </c>
      <c r="DM7" s="25">
        <v>48.55</v>
      </c>
      <c r="DN7" s="25">
        <v>49.2</v>
      </c>
      <c r="DO7" s="25">
        <v>50.01</v>
      </c>
      <c r="DP7" s="25">
        <v>50.99</v>
      </c>
      <c r="DQ7" s="25">
        <v>51.79</v>
      </c>
      <c r="DR7" s="25">
        <v>52.02</v>
      </c>
      <c r="DS7" s="25">
        <v>45.7</v>
      </c>
      <c r="DT7" s="25">
        <v>44.23</v>
      </c>
      <c r="DU7" s="25">
        <v>44.55</v>
      </c>
      <c r="DV7" s="25">
        <v>45.26</v>
      </c>
      <c r="DW7" s="25">
        <v>46.54</v>
      </c>
      <c r="DX7" s="25">
        <v>17.11</v>
      </c>
      <c r="DY7" s="25">
        <v>18.329999999999998</v>
      </c>
      <c r="DZ7" s="25">
        <v>20.27</v>
      </c>
      <c r="EA7" s="25">
        <v>21.69</v>
      </c>
      <c r="EB7" s="25">
        <v>23.19</v>
      </c>
      <c r="EC7" s="25">
        <v>25.37</v>
      </c>
      <c r="ED7" s="25">
        <v>0.11</v>
      </c>
      <c r="EE7" s="25">
        <v>0.19</v>
      </c>
      <c r="EF7" s="25">
        <v>0.24</v>
      </c>
      <c r="EG7" s="25">
        <v>0.2</v>
      </c>
      <c r="EH7" s="25">
        <v>0.1</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2025-02-21T07:58:55Z</cp:lastPrinted>
  <dcterms:modified xsi:type="dcterms:W3CDTF">2025-02-27T06:50:47Z</dcterms:modified>
</cp:coreProperties>
</file>