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1F63AF2-B622-48DB-85EC-DCEDC4C527D2}" xr6:coauthVersionLast="47" xr6:coauthVersionMax="47" xr10:uidLastSave="{00000000-0000-0000-0000-000000000000}"/>
  <workbookProtection workbookAlgorithmName="SHA-512" workbookHashValue="5jPya0PBNQDTIQF89+cH4CSg2aQnLLzYWGYMnh8sYyFZKfx4YclupOWVtvJZSYdafDkzQOitlrsgefKySafqpA==" workbookSaltValue="KoIvDo3+CCtcEaPMErXEuA=="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G85" i="4"/>
  <c r="F85" i="4"/>
  <c r="AT10" i="4"/>
  <c r="I10" i="4"/>
  <c r="I8" i="4"/>
</calcChain>
</file>

<file path=xl/sharedStrings.xml><?xml version="1.0" encoding="utf-8"?>
<sst xmlns="http://schemas.openxmlformats.org/spreadsheetml/2006/main" count="234" uniqueCount="116">
  <si>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</si>
  <si>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</si>
  <si>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</si>
  <si>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</si>
  <si>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</si>
  <si>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</si>
  <si>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</si>
  <si>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</si>
  <si>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</si>
  <si>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</si>
  <si>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</si>
  <si>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</si>
  <si>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</si>
  <si>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</si>
  <si>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</si>
  <si>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</si>
  <si>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</si>
  <si>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</si>
  <si>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</si>
  <si>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</si>
  <si>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</si>
  <si>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</si>
  <si>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</si>
  <si>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</si>
  <si>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</si>
  <si>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</si>
  <si>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</si>
  <si>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</si>
  <si>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</si>
  <si>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</si>
  <si>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</si>
  <si>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</si>
  <si>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</si>
  <si>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</si>
  <si>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</si>
  <si>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</si>
  <si>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</si>
  <si>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</si>
  <si>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</si>
  <si>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</si>
  <si>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</si>
  <si>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</si>
  <si>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</si>
  <si>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</si>
  <si>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</si>
  <si>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</si>
  <si>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</si>
  <si>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</si>
  <si>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</si>
  <si>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</si>
  <si>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</si>
  <si>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</si>
  <si>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</si>
  <si>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</si>
  <si>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</si>
  <si>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</si>
  <si>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</si>
  <si>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</si>
  <si>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</si>
  <si>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</si>
  <si>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</si>
  <si>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</si>
  <si>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</si>
  <si>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</si>
  <si>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</si>
  <si>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</si>
  <si>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</si>
  <si>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</si>
  <si>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</si>
  <si>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</si>
  <si>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</si>
  <si>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</si>
  <si>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</si>
  <si>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</si>
  <si>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</si>
  <si>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</si>
  <si>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</si>
  <si>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</si>
  <si>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</si>
  <si>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</si>
  <si>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</si>
  <si>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</si>
  <si>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</si>
  <si>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</si>
  <si>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</si>
  <si>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</si>
  <si>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</si>
  <si>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</si>
  <si>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</si>
  <si>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</si>
  <si>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</si>
  <si>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</si>
  <si>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</si>
  <si>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</si>
  <si>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</si>
  <si>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</si>
  <si>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</si>
  <si>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</si>
  <si>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</si>
  <si>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</si>
  <si>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</si>
  <si>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</si>
  <si>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</si>
  <si>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</si>
  <si>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</si>
  <si>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</si>
  <si>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</si>
  <si>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</si>
  <si>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</si>
  <si>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</si>
  <si>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</si>
  <si>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</si>
  <si>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</si>
  <si>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⑤経費回収率は、昨年度比6.57ポイント増となり、全国平均、類似団体平均値を上回っている。また、⑥汚水処理原価は昨年度と比べ7.35円減少し、118.19円と類似団体平均値、全国平均を下回る現状にある。しかしながら、令和2年度から令和4年度の経費回収率、汚水処理原価の数値悪化が顕著であるため、引き続き今後の経営状況に注視が必要。
　④企業債残高対事業規模比率は、全国平均に比べると大きい。これは、管渠整備事業の大部分を平成3年度以降、短期間で集中的に行ったためである。また、令和元年度から令和3年度にかけて処理区統合のための管渠整備及び終末処理場のポンプ場への転用工事に対して多額の起債を行っており、企業債残高は経営を圧迫している。
　経営の収支バランスを示す①経常収支比率は、103.86%で昨年比で2.15ポイント減、類似団体平均値を5.58ポイント下回る水準となった。指標悪化の主な原因は、収入面での下水道使用料の減少に加え、物価高騰に伴う維持管理費、主に流域下水道負担金の増額に伴う支出の増加によるもの。
　なお、③流動比率が前年比6.81ポイント減少しているのは、使用料等収入の減少に対し、維持管理費、とりわけ流域維持管理負担金及び建設負担金の支払いが前年度比で増加したことにより現金預金を圧迫したためである。
　また、⑦施設利用率は、令和3年度に市の単独処理場を全て廃止し、流域下水道の処理施設にて全量を処理することとなったため数値なし。</t>
    <rPh sb="21" eb="22">
      <t>ゾウ</t>
    </rPh>
    <rPh sb="68" eb="70">
      <t>ゲンショウ</t>
    </rPh>
    <rPh sb="109" eb="111">
      <t>レイワ</t>
    </rPh>
    <rPh sb="112" eb="114">
      <t>ネンド</t>
    </rPh>
    <rPh sb="116" eb="118">
      <t>レイワ</t>
    </rPh>
    <rPh sb="119" eb="121">
      <t>ネンド</t>
    </rPh>
    <rPh sb="122" eb="124">
      <t>ケイヒ</t>
    </rPh>
    <rPh sb="124" eb="127">
      <t>カイシュウリツ</t>
    </rPh>
    <rPh sb="128" eb="134">
      <t>オスイショリゲンカ</t>
    </rPh>
    <rPh sb="135" eb="137">
      <t>スウチ</t>
    </rPh>
    <rPh sb="137" eb="139">
      <t>アッカ</t>
    </rPh>
    <rPh sb="140" eb="142">
      <t>ケンチョ</t>
    </rPh>
    <rPh sb="148" eb="149">
      <t>ヒ</t>
    </rPh>
    <rPh sb="150" eb="151">
      <t>ツヅ</t>
    </rPh>
    <rPh sb="152" eb="154">
      <t>コンゴ</t>
    </rPh>
    <rPh sb="155" eb="157">
      <t>ケイエイ</t>
    </rPh>
    <rPh sb="157" eb="159">
      <t>ジョウキョウ</t>
    </rPh>
    <rPh sb="160" eb="162">
      <t>チュウシ</t>
    </rPh>
    <rPh sb="163" eb="165">
      <t>ヒツヨウ</t>
    </rPh>
    <rPh sb="320" eb="322">
      <t>ケイエイ</t>
    </rPh>
    <rPh sb="323" eb="325">
      <t>シュウシ</t>
    </rPh>
    <rPh sb="330" eb="331">
      <t>シメ</t>
    </rPh>
    <rPh sb="361" eb="362">
      <t>ゲン</t>
    </rPh>
    <rPh sb="379" eb="380">
      <t>シタ</t>
    </rPh>
    <rPh sb="389" eb="393">
      <t>シヒョウアッカ</t>
    </rPh>
    <rPh sb="394" eb="395">
      <t>オモ</t>
    </rPh>
    <rPh sb="396" eb="398">
      <t>ゲンイン</t>
    </rPh>
    <rPh sb="400" eb="403">
      <t>シュウニュウメン</t>
    </rPh>
    <rPh sb="405" eb="411">
      <t>ゲスイドウシヨウリョウ</t>
    </rPh>
    <rPh sb="412" eb="414">
      <t>ゲンショウ</t>
    </rPh>
    <rPh sb="415" eb="416">
      <t>クワ</t>
    </rPh>
    <rPh sb="418" eb="420">
      <t>ブッカ</t>
    </rPh>
    <rPh sb="420" eb="422">
      <t>コウトウ</t>
    </rPh>
    <rPh sb="423" eb="424">
      <t>トモナ</t>
    </rPh>
    <rPh sb="425" eb="430">
      <t>イジカンリヒ</t>
    </rPh>
    <rPh sb="431" eb="432">
      <t>オモ</t>
    </rPh>
    <rPh sb="433" eb="435">
      <t>リュウイキ</t>
    </rPh>
    <rPh sb="435" eb="438">
      <t>ゲスイドウ</t>
    </rPh>
    <rPh sb="438" eb="441">
      <t>フタンキン</t>
    </rPh>
    <rPh sb="442" eb="444">
      <t>ゾウガク</t>
    </rPh>
    <rPh sb="445" eb="446">
      <t>トモナ</t>
    </rPh>
    <rPh sb="447" eb="449">
      <t>シシュツ</t>
    </rPh>
    <rPh sb="450" eb="452">
      <t>ゾウカ</t>
    </rPh>
    <rPh sb="480" eb="482">
      <t>ゲンショウ</t>
    </rPh>
    <rPh sb="489" eb="492">
      <t>シヨウリョウ</t>
    </rPh>
    <rPh sb="492" eb="493">
      <t>トウ</t>
    </rPh>
    <rPh sb="493" eb="495">
      <t>シュウニュウ</t>
    </rPh>
    <rPh sb="496" eb="498">
      <t>ゲンショウ</t>
    </rPh>
    <rPh sb="499" eb="500">
      <t>タイ</t>
    </rPh>
    <rPh sb="502" eb="504">
      <t>イジ</t>
    </rPh>
    <rPh sb="504" eb="507">
      <t>カンリヒ</t>
    </rPh>
    <rPh sb="512" eb="514">
      <t>リュウイキ</t>
    </rPh>
    <rPh sb="514" eb="516">
      <t>イジ</t>
    </rPh>
    <rPh sb="516" eb="518">
      <t>カンリ</t>
    </rPh>
    <rPh sb="518" eb="520">
      <t>フタン</t>
    </rPh>
    <rPh sb="520" eb="521">
      <t>キン</t>
    </rPh>
    <rPh sb="521" eb="522">
      <t>オヨ</t>
    </rPh>
    <rPh sb="523" eb="525">
      <t>ケンセツ</t>
    </rPh>
    <rPh sb="525" eb="528">
      <t>フタンキン</t>
    </rPh>
    <rPh sb="529" eb="531">
      <t>シハラ</t>
    </rPh>
    <rPh sb="533" eb="537">
      <t>ゼンネンドヒ</t>
    </rPh>
    <rPh sb="538" eb="540">
      <t>ゾウカ</t>
    </rPh>
    <rPh sb="547" eb="549">
      <t>ゲンキン</t>
    </rPh>
    <rPh sb="549" eb="551">
      <t>ヨキン</t>
    </rPh>
    <rPh sb="552" eb="554">
      <t>アッパク</t>
    </rPh>
    <rPh sb="575" eb="577">
      <t>レイワ</t>
    </rPh>
    <rPh sb="581" eb="582">
      <t>シ</t>
    </rPh>
    <rPh sb="589" eb="590">
      <t>スベ</t>
    </rPh>
    <rPh sb="595" eb="597">
      <t>リュウイキ</t>
    </rPh>
    <rPh sb="597" eb="600">
      <t>ゲスイドウ</t>
    </rPh>
    <rPh sb="601" eb="605">
      <t>ショリシセツ</t>
    </rPh>
    <rPh sb="607" eb="609">
      <t>ゼンリョウ</t>
    </rPh>
    <rPh sb="610" eb="612">
      <t>ショリ</t>
    </rPh>
    <rPh sb="622" eb="624">
      <t>スウチ</t>
    </rPh>
    <phoneticPr fontId="4"/>
  </si>
  <si>
    <t xml:space="preserve">　人口減少により、年々使用料は減少傾向にあり、今後も減少傾向が見込まれる中で、今後の改築更新、また、近年の物価高騰など経営環境の変化に対応できる財源の確保が急務である。
　加えて、企業債償還が経営を圧迫する厳しい経営状況が続く。
　上記の経営環境を踏まえ、健全経営を維持するため、令和3年度に単独処理場の廃止、単独処理区の流域下水道への編入を完了させスケールメリットを享受する体制を整えた。
　さらに、今後の適正な施設維持管理、改築更新を進めるため令和5年度策定のストックマネジメント計画に基づく施設管理を進めるとともに、第三者機関である経営審議会を設置し、将来的に持続可能な経営基盤の構築に向けた経営戦略の改定について審議し、その中で料金水準の見直し、経営の見える化など健全経営を継続できる経営体質の改善に取り組む。
</t>
    <rPh sb="3" eb="5">
      <t>ゲンショウ</t>
    </rPh>
    <rPh sb="9" eb="11">
      <t>ネンネン</t>
    </rPh>
    <rPh sb="11" eb="14">
      <t>シヨウリョウ</t>
    </rPh>
    <rPh sb="15" eb="17">
      <t>ゲンショウ</t>
    </rPh>
    <rPh sb="17" eb="19">
      <t>ケイコウ</t>
    </rPh>
    <rPh sb="26" eb="28">
      <t>ゲンショウ</t>
    </rPh>
    <rPh sb="28" eb="30">
      <t>ケイコウ</t>
    </rPh>
    <rPh sb="31" eb="33">
      <t>ミコ</t>
    </rPh>
    <rPh sb="36" eb="37">
      <t>ナカ</t>
    </rPh>
    <rPh sb="39" eb="41">
      <t>コンゴ</t>
    </rPh>
    <rPh sb="42" eb="46">
      <t>カイチクコウシン</t>
    </rPh>
    <rPh sb="50" eb="52">
      <t>キンネン</t>
    </rPh>
    <rPh sb="53" eb="55">
      <t>ブッカ</t>
    </rPh>
    <rPh sb="55" eb="57">
      <t>コウトウ</t>
    </rPh>
    <rPh sb="59" eb="61">
      <t>ケイエイ</t>
    </rPh>
    <rPh sb="61" eb="63">
      <t>カンキョウ</t>
    </rPh>
    <rPh sb="64" eb="66">
      <t>ヘンカ</t>
    </rPh>
    <rPh sb="67" eb="69">
      <t>タイオウ</t>
    </rPh>
    <rPh sb="72" eb="74">
      <t>ザイゲン</t>
    </rPh>
    <rPh sb="75" eb="77">
      <t>カクホ</t>
    </rPh>
    <rPh sb="86" eb="87">
      <t>クワ</t>
    </rPh>
    <rPh sb="90" eb="93">
      <t>キギョウサイ</t>
    </rPh>
    <rPh sb="96" eb="98">
      <t>ケイエイ</t>
    </rPh>
    <rPh sb="99" eb="101">
      <t>アッパク</t>
    </rPh>
    <rPh sb="116" eb="118">
      <t>ジョウキ</t>
    </rPh>
    <rPh sb="119" eb="121">
      <t>ケイエイ</t>
    </rPh>
    <rPh sb="121" eb="123">
      <t>カンキョウ</t>
    </rPh>
    <rPh sb="124" eb="125">
      <t>フ</t>
    </rPh>
    <rPh sb="128" eb="130">
      <t>ケンゼン</t>
    </rPh>
    <rPh sb="130" eb="132">
      <t>ケイエイ</t>
    </rPh>
    <rPh sb="133" eb="135">
      <t>イジ</t>
    </rPh>
    <rPh sb="140" eb="142">
      <t>レイワ</t>
    </rPh>
    <rPh sb="143" eb="145">
      <t>ネンド</t>
    </rPh>
    <rPh sb="146" eb="151">
      <t>タンドクショリジョウ</t>
    </rPh>
    <rPh sb="152" eb="154">
      <t>ハイシ</t>
    </rPh>
    <rPh sb="155" eb="157">
      <t>タンドク</t>
    </rPh>
    <rPh sb="168" eb="170">
      <t>ヘンニュウ</t>
    </rPh>
    <rPh sb="171" eb="173">
      <t>カンリョウ</t>
    </rPh>
    <rPh sb="184" eb="186">
      <t>キョウジュ</t>
    </rPh>
    <rPh sb="188" eb="190">
      <t>タイセイ</t>
    </rPh>
    <rPh sb="191" eb="192">
      <t>トトノ</t>
    </rPh>
    <rPh sb="201" eb="203">
      <t>コンゴ</t>
    </rPh>
    <rPh sb="204" eb="206">
      <t>テキセイ</t>
    </rPh>
    <rPh sb="207" eb="209">
      <t>シセツ</t>
    </rPh>
    <rPh sb="209" eb="213">
      <t>イジカンリ</t>
    </rPh>
    <rPh sb="214" eb="216">
      <t>カイチク</t>
    </rPh>
    <rPh sb="216" eb="218">
      <t>コウシン</t>
    </rPh>
    <rPh sb="219" eb="220">
      <t>スス</t>
    </rPh>
    <rPh sb="224" eb="226">
      <t>レイワ</t>
    </rPh>
    <rPh sb="227" eb="229">
      <t>ネンド</t>
    </rPh>
    <rPh sb="229" eb="231">
      <t>サクテイ</t>
    </rPh>
    <rPh sb="245" eb="246">
      <t>モト</t>
    </rPh>
    <rPh sb="248" eb="250">
      <t>シセツ</t>
    </rPh>
    <rPh sb="250" eb="252">
      <t>カンリ</t>
    </rPh>
    <rPh sb="253" eb="254">
      <t>スス</t>
    </rPh>
    <rPh sb="261" eb="264">
      <t>ダイサンシャ</t>
    </rPh>
    <rPh sb="264" eb="266">
      <t>キカン</t>
    </rPh>
    <rPh sb="269" eb="271">
      <t>ケイエイ</t>
    </rPh>
    <rPh sb="271" eb="274">
      <t>シンギカイ</t>
    </rPh>
    <rPh sb="275" eb="277">
      <t>セッチ</t>
    </rPh>
    <rPh sb="279" eb="282">
      <t>ショウライテキ</t>
    </rPh>
    <rPh sb="283" eb="285">
      <t>ジゾク</t>
    </rPh>
    <rPh sb="285" eb="287">
      <t>カノウ</t>
    </rPh>
    <rPh sb="288" eb="290">
      <t>ケイエイ</t>
    </rPh>
    <rPh sb="290" eb="292">
      <t>キバン</t>
    </rPh>
    <rPh sb="293" eb="295">
      <t>コウチク</t>
    </rPh>
    <rPh sb="296" eb="297">
      <t>ム</t>
    </rPh>
    <rPh sb="299" eb="301">
      <t>ケイエイ</t>
    </rPh>
    <rPh sb="301" eb="303">
      <t>センリャク</t>
    </rPh>
    <rPh sb="304" eb="306">
      <t>カイテイ</t>
    </rPh>
    <rPh sb="310" eb="312">
      <t>シンギ</t>
    </rPh>
    <rPh sb="316" eb="317">
      <t>ナカ</t>
    </rPh>
    <rPh sb="318" eb="320">
      <t>リョウキン</t>
    </rPh>
    <rPh sb="320" eb="322">
      <t>スイジュン</t>
    </rPh>
    <rPh sb="323" eb="325">
      <t>ミナオ</t>
    </rPh>
    <rPh sb="327" eb="329">
      <t>ケイエイ</t>
    </rPh>
    <rPh sb="330" eb="331">
      <t>ミ</t>
    </rPh>
    <rPh sb="333" eb="334">
      <t>カ</t>
    </rPh>
    <phoneticPr fontId="4"/>
  </si>
  <si>
    <t>　②管渠老朽化率が0%、③管渠改善率は0%であるのは公共下水道の供用開始が昭和61年度であり、耐用年数50年を経過した管渠はなく大部分を平成3年度以降に整備したことから、比較的新しい管渠が多くを占めるためである。
　ただし、40年以上経過している管渠もあるため、令和3年度に老朽化の著しい管渠について改築を行った。今後も点検を進めながら、劣化が著しく、緊急性の高いものについて優先順位を付けながら改築・更新を進めていく。
　一方、管渠以外のポンプ場については、更新時期を迎え老朽化が進んでいるため、耐震化も含めた部分更新を進めているところである。</t>
    <rPh sb="55" eb="57">
      <t>ケイカ</t>
    </rPh>
    <rPh sb="59" eb="61">
      <t>カンキョ</t>
    </rPh>
    <rPh sb="76" eb="78">
      <t>セイビ</t>
    </rPh>
    <rPh sb="131" eb="133">
      <t>レイワ</t>
    </rPh>
    <rPh sb="134" eb="136">
      <t>ネンド</t>
    </rPh>
    <rPh sb="137" eb="140">
      <t>ロウキュウカ</t>
    </rPh>
    <rPh sb="141" eb="142">
      <t>イチジル</t>
    </rPh>
    <rPh sb="144" eb="146">
      <t>カンキョ</t>
    </rPh>
    <rPh sb="150" eb="152">
      <t>カイチク</t>
    </rPh>
    <rPh sb="153" eb="154">
      <t>オコナ</t>
    </rPh>
    <rPh sb="157" eb="159">
      <t>コンゴ</t>
    </rPh>
    <rPh sb="160" eb="162">
      <t>テンケン</t>
    </rPh>
    <rPh sb="163" eb="164">
      <t>スス</t>
    </rPh>
    <rPh sb="169" eb="171">
      <t>レッカ</t>
    </rPh>
    <rPh sb="172" eb="173">
      <t>イチジル</t>
    </rPh>
    <rPh sb="176" eb="179">
      <t>キンキュウセイ</t>
    </rPh>
    <rPh sb="180" eb="181">
      <t>タカ</t>
    </rPh>
    <rPh sb="188" eb="192">
      <t>ユウセンジュンイ</t>
    </rPh>
    <rPh sb="193" eb="194">
      <t>ツ</t>
    </rPh>
    <rPh sb="198" eb="200">
      <t>カイチク</t>
    </rPh>
    <rPh sb="201" eb="203">
      <t>コウシン</t>
    </rPh>
    <rPh sb="204" eb="205">
      <t>スス</t>
    </rPh>
    <rPh sb="237" eb="240">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</si>
</sst>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4.91</c:v>
                </c:pt>
                <c:pt idx="3">
                  <c:v>0</c:v>
                </c:pt>
                <c:pt idx="4">
                  <c:v>0</c:v>
                </c:pt>
              </c:numCache>
            </c:numRef>
          </c:val>
          <c:extLst>
            <c:ext xmlns:c16="http://schemas.microsoft.com/office/drawing/2014/chart" uri="{C3380CC4-5D6E-409C-BE32-E72D297353CC}">
              <c16:uniqueId val="{00000000-5A14-45E5-8620-C40056DBD3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5A14-45E5-8620-C40056DBD3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43.23</c:v>
                </c:pt>
                <c:pt idx="1">
                  <c:v>44.64</c:v>
                </c:pt>
                <c:pt idx="2">
                  <c:v>0</c:v>
                </c:pt>
                <c:pt idx="3">
                  <c:v>0</c:v>
                </c:pt>
                <c:pt idx="4">
                  <c:v>0</c:v>
                </c:pt>
              </c:numCache>
            </c:numRef>
          </c:val>
          <c:extLst>
            <c:ext xmlns:c16="http://schemas.microsoft.com/office/drawing/2014/chart" uri="{C3380CC4-5D6E-409C-BE32-E72D297353CC}">
              <c16:uniqueId val="{00000000-0E50-487C-AE92-667DC08747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0E50-487C-AE92-667DC08747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99.03</c:v>
                </c:pt>
                <c:pt idx="1">
                  <c:v>99.1</c:v>
                </c:pt>
                <c:pt idx="2">
                  <c:v>98.99</c:v>
                </c:pt>
                <c:pt idx="3">
                  <c:v>99.06</c:v>
                </c:pt>
                <c:pt idx="4">
                  <c:v>99.17</c:v>
                </c:pt>
              </c:numCache>
            </c:numRef>
          </c:val>
          <c:extLst>
            <c:ext xmlns:c16="http://schemas.microsoft.com/office/drawing/2014/chart" uri="{C3380CC4-5D6E-409C-BE32-E72D297353CC}">
              <c16:uniqueId val="{00000000-690A-41BD-A600-756B6E9A98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690A-41BD-A600-756B6E9A98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110.08</c:v>
                </c:pt>
                <c:pt idx="1">
                  <c:v>110.88</c:v>
                </c:pt>
                <c:pt idx="2">
                  <c:v>107.39</c:v>
                </c:pt>
                <c:pt idx="3">
                  <c:v>106.01</c:v>
                </c:pt>
                <c:pt idx="4">
                  <c:v>103.86</c:v>
                </c:pt>
              </c:numCache>
            </c:numRef>
          </c:val>
          <c:extLst>
            <c:ext xmlns:c16="http://schemas.microsoft.com/office/drawing/2014/chart" uri="{C3380CC4-5D6E-409C-BE32-E72D297353CC}">
              <c16:uniqueId val="{00000000-3A33-45D6-B228-E3290BCFF5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3A33-45D6-B228-E3290BCFF5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28.71</c:v>
                </c:pt>
                <c:pt idx="1">
                  <c:v>31.17</c:v>
                </c:pt>
                <c:pt idx="2">
                  <c:v>32.42</c:v>
                </c:pt>
                <c:pt idx="3">
                  <c:v>34.56</c:v>
                </c:pt>
                <c:pt idx="4">
                  <c:v>37.18</c:v>
                </c:pt>
              </c:numCache>
            </c:numRef>
          </c:val>
          <c:extLst>
            <c:ext xmlns:c16="http://schemas.microsoft.com/office/drawing/2014/chart" uri="{C3380CC4-5D6E-409C-BE32-E72D297353CC}">
              <c16:uniqueId val="{00000000-1A37-40C4-9AAE-15F7CBD565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1A37-40C4-9AAE-15F7CBD565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DD-4639-8D82-948FEF1E2C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63DD-4639-8D82-948FEF1E2C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1A-4518-8C56-79818ECF26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E41A-4518-8C56-79818ECF26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30.39</c:v>
                </c:pt>
                <c:pt idx="1">
                  <c:v>43.56</c:v>
                </c:pt>
                <c:pt idx="2">
                  <c:v>48.06</c:v>
                </c:pt>
                <c:pt idx="3">
                  <c:v>44.46</c:v>
                </c:pt>
                <c:pt idx="4">
                  <c:v>37.65</c:v>
                </c:pt>
              </c:numCache>
            </c:numRef>
          </c:val>
          <c:extLst>
            <c:ext xmlns:c16="http://schemas.microsoft.com/office/drawing/2014/chart" uri="{C3380CC4-5D6E-409C-BE32-E72D297353CC}">
              <c16:uniqueId val="{00000000-52D2-4587-9710-7BB899762E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52D2-4587-9710-7BB899762E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870.88</c:v>
                </c:pt>
                <c:pt idx="1">
                  <c:v>872.22</c:v>
                </c:pt>
                <c:pt idx="2">
                  <c:v>903.44</c:v>
                </c:pt>
                <c:pt idx="3">
                  <c:v>867.45</c:v>
                </c:pt>
                <c:pt idx="4">
                  <c:v>825.82</c:v>
                </c:pt>
              </c:numCache>
            </c:numRef>
          </c:val>
          <c:extLst>
            <c:ext xmlns:c16="http://schemas.microsoft.com/office/drawing/2014/chart" uri="{C3380CC4-5D6E-409C-BE32-E72D297353CC}">
              <c16:uniqueId val="{00000000-40A7-4D6D-BF21-D92EAF741D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40A7-4D6D-BF21-D92EAF741D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131.09</c:v>
                </c:pt>
                <c:pt idx="1">
                  <c:v>133.79</c:v>
                </c:pt>
                <c:pt idx="2">
                  <c:v>122.26</c:v>
                </c:pt>
                <c:pt idx="3">
                  <c:v>101.42</c:v>
                </c:pt>
                <c:pt idx="4">
                  <c:v>107.99</c:v>
                </c:pt>
              </c:numCache>
            </c:numRef>
          </c:val>
          <c:extLst>
            <c:ext xmlns:c16="http://schemas.microsoft.com/office/drawing/2014/chart" uri="{C3380CC4-5D6E-409C-BE32-E72D297353CC}">
              <c16:uniqueId val="{00000000-D649-40A8-90F7-59E7EB39F7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D649-40A8-90F7-59E7EB39F7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99.85</c:v>
                </c:pt>
                <c:pt idx="1">
                  <c:v>95.91</c:v>
                </c:pt>
                <c:pt idx="2">
                  <c:v>104.28</c:v>
                </c:pt>
                <c:pt idx="3">
                  <c:v>125.54</c:v>
                </c:pt>
                <c:pt idx="4">
                  <c:v>118.19</c:v>
                </c:pt>
              </c:numCache>
            </c:numRef>
          </c:val>
          <c:extLst>
            <c:ext xmlns:c16="http://schemas.microsoft.com/office/drawing/2014/chart" uri="{C3380CC4-5D6E-409C-BE32-E72D297353CC}">
              <c16:uniqueId val="{00000000-07F2-48EF-9CA0-D27F2E1EFB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07F2-48EF-9CA0-D27F2E1EFB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3"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四條畷市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Bb1</v>
      </c>
      <c r="X8" s="70"/>
      <c r="Y8" s="70"/>
      <c r="Z8" s="70"/>
      <c r="AA8" s="70"/>
      <c r="AB8" s="70"/>
      <c r="AC8" s="70"/>
      <c r="AD8" s="71" t="str">
        <f>データ!$M$6</f>
        <v>非設置</v>
      </c>
      <c r="AE8" s="71"/>
      <c r="AF8" s="71"/>
      <c r="AG8" s="71"/>
      <c r="AH8" s="71"/>
      <c r="AI8" s="71"/>
      <c r="AJ8" s="71"/>
      <c r="AK8" s="3"/>
      <c r="AL8" s="50">
        <f>データ!S6</f>
        <v>54355</v>
      </c>
      <c r="AM8" s="50"/>
      <c r="AN8" s="50"/>
      <c r="AO8" s="50"/>
      <c r="AP8" s="50"/>
      <c r="AQ8" s="50"/>
      <c r="AR8" s="50"/>
      <c r="AS8" s="50"/>
      <c r="AT8" s="51">
        <f>データ!T6</f>
        <v>18.690000000000001</v>
      </c>
      <c r="AU8" s="51"/>
      <c r="AV8" s="51"/>
      <c r="AW8" s="51"/>
      <c r="AX8" s="51"/>
      <c r="AY8" s="51"/>
      <c r="AZ8" s="51"/>
      <c r="BA8" s="51"/>
      <c r="BB8" s="51">
        <f>データ!U6</f>
        <v>2908.24</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59.22</v>
      </c>
      <c r="J10" s="51"/>
      <c r="K10" s="51"/>
      <c r="L10" s="51"/>
      <c r="M10" s="51"/>
      <c r="N10" s="51"/>
      <c r="O10" s="51"/>
      <c r="P10" s="51">
        <f>データ!P6</f>
        <v>98.08</v>
      </c>
      <c r="Q10" s="51"/>
      <c r="R10" s="51"/>
      <c r="S10" s="51"/>
      <c r="T10" s="51"/>
      <c r="U10" s="51"/>
      <c r="V10" s="51"/>
      <c r="W10" s="51">
        <f>データ!Q6</f>
        <v>67.959999999999994</v>
      </c>
      <c r="X10" s="51"/>
      <c r="Y10" s="51"/>
      <c r="Z10" s="51"/>
      <c r="AA10" s="51"/>
      <c r="AB10" s="51"/>
      <c r="AC10" s="51"/>
      <c r="AD10" s="50">
        <f>データ!R6</f>
        <v>2206</v>
      </c>
      <c r="AE10" s="50"/>
      <c r="AF10" s="50"/>
      <c r="AG10" s="50"/>
      <c r="AH10" s="50"/>
      <c r="AI10" s="50"/>
      <c r="AJ10" s="50"/>
      <c r="AK10" s="2"/>
      <c r="AL10" s="50">
        <f>データ!V6</f>
        <v>53092</v>
      </c>
      <c r="AM10" s="50"/>
      <c r="AN10" s="50"/>
      <c r="AO10" s="50"/>
      <c r="AP10" s="50"/>
      <c r="AQ10" s="50"/>
      <c r="AR10" s="50"/>
      <c r="AS10" s="50"/>
      <c r="AT10" s="51">
        <f>データ!W6</f>
        <v>5.95</v>
      </c>
      <c r="AU10" s="51"/>
      <c r="AV10" s="51"/>
      <c r="AW10" s="51"/>
      <c r="AX10" s="51"/>
      <c r="AY10" s="51"/>
      <c r="AZ10" s="51"/>
      <c r="BA10" s="51"/>
      <c r="BB10" s="51">
        <f>データ!X6</f>
        <v>8923.0300000000007</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113</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SsXntj/Ik9lKVU52bfNji2wuetxAskYlpEzhDTTZhEkgE1PpOFgsT1h/WoPKKe4kG836t+PrKNGZa9ngELcxA==" saltValue="KkAtgOQ+Ajwd/qyZl2zX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272299</v>
      </c>
      <c r="D6" s="19">
        <f t="shared" si="3"/>
        <v>46</v>
      </c>
      <c r="E6" s="19">
        <f t="shared" si="3"/>
        <v>17</v>
      </c>
      <c r="F6" s="19">
        <f t="shared" si="3"/>
        <v>1</v>
      </c>
      <c r="G6" s="19">
        <f t="shared" si="3"/>
        <v>0</v>
      </c>
      <c r="H6" s="19" t="str">
        <f t="shared" si="3"/>
        <v>大阪府　四條畷市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59.22</v>
      </c>
      <c r="P6" s="20">
        <f t="shared" si="3"/>
        <v>98.08</v>
      </c>
      <c r="Q6" s="20">
        <f t="shared" si="3"/>
        <v>67.959999999999994</v>
      </c>
      <c r="R6" s="20">
        <f t="shared" si="3"/>
        <v>2206</v>
      </c>
      <c r="S6" s="20">
        <f t="shared" si="3"/>
        <v>54355</v>
      </c>
      <c r="T6" s="20">
        <f t="shared" si="3"/>
        <v>18.690000000000001</v>
      </c>
      <c r="U6" s="20">
        <f t="shared" si="3"/>
        <v>2908.24</v>
      </c>
      <c r="V6" s="20">
        <f t="shared" si="3"/>
        <v>53092</v>
      </c>
      <c r="W6" s="20">
        <f t="shared" si="3"/>
        <v>5.95</v>
      </c>
      <c r="X6" s="20">
        <f t="shared" si="3"/>
        <v>8923.0300000000007</v>
      </c>
      <c r="Y6" s="21">
        <f>IF(Y7="",NA(),Y7)</f>
        <v>110.08</v>
      </c>
      <c r="Z6" s="21">
        <f t="shared" ref="Z6:AH6" si="4">IF(Z7="",NA(),Z7)</f>
        <v>110.88</v>
      </c>
      <c r="AA6" s="21">
        <f t="shared" si="4"/>
        <v>107.39</v>
      </c>
      <c r="AB6" s="21">
        <f t="shared" si="4"/>
        <v>106.01</v>
      </c>
      <c r="AC6" s="21">
        <f t="shared" si="4"/>
        <v>103.86</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30.39</v>
      </c>
      <c r="AV6" s="21">
        <f t="shared" ref="AV6:BD6" si="6">IF(AV7="",NA(),AV7)</f>
        <v>43.56</v>
      </c>
      <c r="AW6" s="21">
        <f t="shared" si="6"/>
        <v>48.06</v>
      </c>
      <c r="AX6" s="21">
        <f t="shared" si="6"/>
        <v>44.46</v>
      </c>
      <c r="AY6" s="21">
        <f t="shared" si="6"/>
        <v>37.65</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870.88</v>
      </c>
      <c r="BG6" s="21">
        <f t="shared" ref="BG6:BO6" si="7">IF(BG7="",NA(),BG7)</f>
        <v>872.22</v>
      </c>
      <c r="BH6" s="21">
        <f t="shared" si="7"/>
        <v>903.44</v>
      </c>
      <c r="BI6" s="21">
        <f t="shared" si="7"/>
        <v>867.45</v>
      </c>
      <c r="BJ6" s="21">
        <f t="shared" si="7"/>
        <v>825.82</v>
      </c>
      <c r="BK6" s="21">
        <f t="shared" si="7"/>
        <v>813.96</v>
      </c>
      <c r="BL6" s="21">
        <f t="shared" si="7"/>
        <v>843.72</v>
      </c>
      <c r="BM6" s="21">
        <f t="shared" si="7"/>
        <v>788.62</v>
      </c>
      <c r="BN6" s="21">
        <f t="shared" si="7"/>
        <v>772.15</v>
      </c>
      <c r="BO6" s="21">
        <f t="shared" si="7"/>
        <v>717.6</v>
      </c>
      <c r="BP6" s="20" t="str">
        <f>IF(BP7="","",IF(BP7="-","【-】","【"&amp;SUBSTITUTE(TEXT(BP7,"#,##0.00"),"-","△")&amp;"】"))</f>
        <v>【630.82】</v>
      </c>
      <c r="BQ6" s="21">
        <f>IF(BQ7="",NA(),BQ7)</f>
        <v>131.09</v>
      </c>
      <c r="BR6" s="21">
        <f t="shared" ref="BR6:BZ6" si="8">IF(BR7="",NA(),BR7)</f>
        <v>133.79</v>
      </c>
      <c r="BS6" s="21">
        <f t="shared" si="8"/>
        <v>122.26</v>
      </c>
      <c r="BT6" s="21">
        <f t="shared" si="8"/>
        <v>101.42</v>
      </c>
      <c r="BU6" s="21">
        <f t="shared" si="8"/>
        <v>107.99</v>
      </c>
      <c r="BV6" s="21">
        <f t="shared" si="8"/>
        <v>92.08</v>
      </c>
      <c r="BW6" s="21">
        <f t="shared" si="8"/>
        <v>94.81</v>
      </c>
      <c r="BX6" s="21">
        <f t="shared" si="8"/>
        <v>99.88</v>
      </c>
      <c r="BY6" s="21">
        <f t="shared" si="8"/>
        <v>98.82</v>
      </c>
      <c r="BZ6" s="21">
        <f t="shared" si="8"/>
        <v>97.58</v>
      </c>
      <c r="CA6" s="20" t="str">
        <f>IF(CA7="","",IF(CA7="-","【-】","【"&amp;SUBSTITUTE(TEXT(CA7,"#,##0.00"),"-","△")&amp;"】"))</f>
        <v>【97.81】</v>
      </c>
      <c r="CB6" s="21">
        <f>IF(CB7="",NA(),CB7)</f>
        <v>99.85</v>
      </c>
      <c r="CC6" s="21">
        <f t="shared" ref="CC6:CK6" si="9">IF(CC7="",NA(),CC7)</f>
        <v>95.91</v>
      </c>
      <c r="CD6" s="21">
        <f t="shared" si="9"/>
        <v>104.28</v>
      </c>
      <c r="CE6" s="21">
        <f t="shared" si="9"/>
        <v>125.54</v>
      </c>
      <c r="CF6" s="21">
        <f t="shared" si="9"/>
        <v>118.19</v>
      </c>
      <c r="CG6" s="21">
        <f t="shared" si="9"/>
        <v>132.94999999999999</v>
      </c>
      <c r="CH6" s="21">
        <f t="shared" si="9"/>
        <v>129.9</v>
      </c>
      <c r="CI6" s="21">
        <f t="shared" si="9"/>
        <v>126.94</v>
      </c>
      <c r="CJ6" s="21">
        <f t="shared" si="9"/>
        <v>128.38999999999999</v>
      </c>
      <c r="CK6" s="21">
        <f t="shared" si="9"/>
        <v>129.85</v>
      </c>
      <c r="CL6" s="20" t="str">
        <f>IF(CL7="","",IF(CL7="-","【-】","【"&amp;SUBSTITUTE(TEXT(CL7,"#,##0.00"),"-","△")&amp;"】"))</f>
        <v>【138.75】</v>
      </c>
      <c r="CM6" s="21">
        <f>IF(CM7="",NA(),CM7)</f>
        <v>43.23</v>
      </c>
      <c r="CN6" s="21">
        <f t="shared" ref="CN6:CV6" si="10">IF(CN7="",NA(),CN7)</f>
        <v>44.64</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99.03</v>
      </c>
      <c r="CY6" s="21">
        <f t="shared" ref="CY6:DG6" si="11">IF(CY7="",NA(),CY7)</f>
        <v>99.1</v>
      </c>
      <c r="CZ6" s="21">
        <f t="shared" si="11"/>
        <v>98.99</v>
      </c>
      <c r="DA6" s="21">
        <f t="shared" si="11"/>
        <v>99.06</v>
      </c>
      <c r="DB6" s="21">
        <f t="shared" si="11"/>
        <v>99.17</v>
      </c>
      <c r="DC6" s="21">
        <f t="shared" si="11"/>
        <v>95.95</v>
      </c>
      <c r="DD6" s="21">
        <f t="shared" si="11"/>
        <v>95.96</v>
      </c>
      <c r="DE6" s="21">
        <f t="shared" si="11"/>
        <v>95.73</v>
      </c>
      <c r="DF6" s="21">
        <f t="shared" si="11"/>
        <v>96.1</v>
      </c>
      <c r="DG6" s="21">
        <f t="shared" si="11"/>
        <v>96.61</v>
      </c>
      <c r="DH6" s="20" t="str">
        <f>IF(DH7="","",IF(DH7="-","【-】","【"&amp;SUBSTITUTE(TEXT(DH7,"#,##0.00"),"-","△")&amp;"】"))</f>
        <v>【95.91】</v>
      </c>
      <c r="DI6" s="21">
        <f>IF(DI7="",NA(),DI7)</f>
        <v>28.71</v>
      </c>
      <c r="DJ6" s="21">
        <f t="shared" ref="DJ6:DR6" si="12">IF(DJ7="",NA(),DJ7)</f>
        <v>31.17</v>
      </c>
      <c r="DK6" s="21">
        <f t="shared" si="12"/>
        <v>32.42</v>
      </c>
      <c r="DL6" s="21">
        <f t="shared" si="12"/>
        <v>34.56</v>
      </c>
      <c r="DM6" s="21">
        <f t="shared" si="12"/>
        <v>37.18</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2.41</v>
      </c>
      <c r="DZ6" s="21">
        <f t="shared" si="13"/>
        <v>1.63</v>
      </c>
      <c r="EA6" s="21">
        <f t="shared" si="13"/>
        <v>1.94</v>
      </c>
      <c r="EB6" s="21">
        <f t="shared" si="13"/>
        <v>2.42</v>
      </c>
      <c r="EC6" s="21">
        <f t="shared" si="13"/>
        <v>3</v>
      </c>
      <c r="ED6" s="20" t="str">
        <f>IF(ED7="","",IF(ED7="-","【-】","【"&amp;SUBSTITUTE(TEXT(ED7,"#,##0.00"),"-","△")&amp;"】"))</f>
        <v>【8.68】</v>
      </c>
      <c r="EE6" s="20">
        <f>IF(EE7="",NA(),EE7)</f>
        <v>0</v>
      </c>
      <c r="EF6" s="20">
        <f t="shared" ref="EF6:EN6" si="14">IF(EF7="",NA(),EF7)</f>
        <v>0</v>
      </c>
      <c r="EG6" s="21">
        <f t="shared" si="14"/>
        <v>4.91</v>
      </c>
      <c r="EH6" s="20">
        <f t="shared" si="14"/>
        <v>0</v>
      </c>
      <c r="EI6" s="20">
        <f t="shared" si="14"/>
        <v>0</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272299</v>
      </c>
      <c r="D7" s="23">
        <v>46</v>
      </c>
      <c r="E7" s="23">
        <v>17</v>
      </c>
      <c r="F7" s="23">
        <v>1</v>
      </c>
      <c r="G7" s="23">
        <v>0</v>
      </c>
      <c r="H7" s="23" t="s">
        <v>96</v>
      </c>
      <c r="I7" s="23" t="s">
        <v>97</v>
      </c>
      <c r="J7" s="23" t="s">
        <v>98</v>
      </c>
      <c r="K7" s="23" t="s">
        <v>99</v>
      </c>
      <c r="L7" s="23" t="s">
        <v>100</v>
      </c>
      <c r="M7" s="23" t="s">
        <v>101</v>
      </c>
      <c r="N7" s="24" t="s">
        <v>102</v>
      </c>
      <c r="O7" s="24">
        <v>59.22</v>
      </c>
      <c r="P7" s="24">
        <v>98.08</v>
      </c>
      <c r="Q7" s="24">
        <v>67.959999999999994</v>
      </c>
      <c r="R7" s="24">
        <v>2206</v>
      </c>
      <c r="S7" s="24">
        <v>54355</v>
      </c>
      <c r="T7" s="24">
        <v>18.690000000000001</v>
      </c>
      <c r="U7" s="24">
        <v>2908.24</v>
      </c>
      <c r="V7" s="24">
        <v>53092</v>
      </c>
      <c r="W7" s="24">
        <v>5.95</v>
      </c>
      <c r="X7" s="24">
        <v>8923.0300000000007</v>
      </c>
      <c r="Y7" s="24">
        <v>110.08</v>
      </c>
      <c r="Z7" s="24">
        <v>110.88</v>
      </c>
      <c r="AA7" s="24">
        <v>107.39</v>
      </c>
      <c r="AB7" s="24">
        <v>106.01</v>
      </c>
      <c r="AC7" s="24">
        <v>103.86</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30.39</v>
      </c>
      <c r="AV7" s="24">
        <v>43.56</v>
      </c>
      <c r="AW7" s="24">
        <v>48.06</v>
      </c>
      <c r="AX7" s="24">
        <v>44.46</v>
      </c>
      <c r="AY7" s="24">
        <v>37.65</v>
      </c>
      <c r="AZ7" s="24">
        <v>35.200000000000003</v>
      </c>
      <c r="BA7" s="24">
        <v>37.200000000000003</v>
      </c>
      <c r="BB7" s="24">
        <v>47.13</v>
      </c>
      <c r="BC7" s="24">
        <v>50.85</v>
      </c>
      <c r="BD7" s="24">
        <v>63.13</v>
      </c>
      <c r="BE7" s="24">
        <v>78.430000000000007</v>
      </c>
      <c r="BF7" s="24">
        <v>870.88</v>
      </c>
      <c r="BG7" s="24">
        <v>872.22</v>
      </c>
      <c r="BH7" s="24">
        <v>903.44</v>
      </c>
      <c r="BI7" s="24">
        <v>867.45</v>
      </c>
      <c r="BJ7" s="24">
        <v>825.82</v>
      </c>
      <c r="BK7" s="24">
        <v>813.96</v>
      </c>
      <c r="BL7" s="24">
        <v>843.72</v>
      </c>
      <c r="BM7" s="24">
        <v>788.62</v>
      </c>
      <c r="BN7" s="24">
        <v>772.15</v>
      </c>
      <c r="BO7" s="24">
        <v>717.6</v>
      </c>
      <c r="BP7" s="24">
        <v>630.82000000000005</v>
      </c>
      <c r="BQ7" s="24">
        <v>131.09</v>
      </c>
      <c r="BR7" s="24">
        <v>133.79</v>
      </c>
      <c r="BS7" s="24">
        <v>122.26</v>
      </c>
      <c r="BT7" s="24">
        <v>101.42</v>
      </c>
      <c r="BU7" s="24">
        <v>107.99</v>
      </c>
      <c r="BV7" s="24">
        <v>92.08</v>
      </c>
      <c r="BW7" s="24">
        <v>94.81</v>
      </c>
      <c r="BX7" s="24">
        <v>99.88</v>
      </c>
      <c r="BY7" s="24">
        <v>98.82</v>
      </c>
      <c r="BZ7" s="24">
        <v>97.58</v>
      </c>
      <c r="CA7" s="24">
        <v>97.81</v>
      </c>
      <c r="CB7" s="24">
        <v>99.85</v>
      </c>
      <c r="CC7" s="24">
        <v>95.91</v>
      </c>
      <c r="CD7" s="24">
        <v>104.28</v>
      </c>
      <c r="CE7" s="24">
        <v>125.54</v>
      </c>
      <c r="CF7" s="24">
        <v>118.19</v>
      </c>
      <c r="CG7" s="24">
        <v>132.94999999999999</v>
      </c>
      <c r="CH7" s="24">
        <v>129.9</v>
      </c>
      <c r="CI7" s="24">
        <v>126.94</v>
      </c>
      <c r="CJ7" s="24">
        <v>128.38999999999999</v>
      </c>
      <c r="CK7" s="24">
        <v>129.85</v>
      </c>
      <c r="CL7" s="24">
        <v>138.75</v>
      </c>
      <c r="CM7" s="24">
        <v>43.23</v>
      </c>
      <c r="CN7" s="24">
        <v>44.64</v>
      </c>
      <c r="CO7" s="24" t="s">
        <v>102</v>
      </c>
      <c r="CP7" s="24" t="s">
        <v>102</v>
      </c>
      <c r="CQ7" s="24" t="s">
        <v>102</v>
      </c>
      <c r="CR7" s="24">
        <v>70.3</v>
      </c>
      <c r="CS7" s="24">
        <v>80.11</v>
      </c>
      <c r="CT7" s="24">
        <v>82.83</v>
      </c>
      <c r="CU7" s="24">
        <v>69.38</v>
      </c>
      <c r="CV7" s="24">
        <v>70.39</v>
      </c>
      <c r="CW7" s="24">
        <v>58.94</v>
      </c>
      <c r="CX7" s="24">
        <v>99.03</v>
      </c>
      <c r="CY7" s="24">
        <v>99.1</v>
      </c>
      <c r="CZ7" s="24">
        <v>98.99</v>
      </c>
      <c r="DA7" s="24">
        <v>99.06</v>
      </c>
      <c r="DB7" s="24">
        <v>99.17</v>
      </c>
      <c r="DC7" s="24">
        <v>95.95</v>
      </c>
      <c r="DD7" s="24">
        <v>95.96</v>
      </c>
      <c r="DE7" s="24">
        <v>95.73</v>
      </c>
      <c r="DF7" s="24">
        <v>96.1</v>
      </c>
      <c r="DG7" s="24">
        <v>96.61</v>
      </c>
      <c r="DH7" s="24">
        <v>95.91</v>
      </c>
      <c r="DI7" s="24">
        <v>28.71</v>
      </c>
      <c r="DJ7" s="24">
        <v>31.17</v>
      </c>
      <c r="DK7" s="24">
        <v>32.42</v>
      </c>
      <c r="DL7" s="24">
        <v>34.56</v>
      </c>
      <c r="DM7" s="24">
        <v>37.18</v>
      </c>
      <c r="DN7" s="24">
        <v>8.5500000000000007</v>
      </c>
      <c r="DO7" s="24">
        <v>20.23</v>
      </c>
      <c r="DP7" s="24">
        <v>22.34</v>
      </c>
      <c r="DQ7" s="24">
        <v>24.65</v>
      </c>
      <c r="DR7" s="24">
        <v>24.87</v>
      </c>
      <c r="DS7" s="24">
        <v>41.09</v>
      </c>
      <c r="DT7" s="24">
        <v>0</v>
      </c>
      <c r="DU7" s="24">
        <v>0</v>
      </c>
      <c r="DV7" s="24">
        <v>0</v>
      </c>
      <c r="DW7" s="24">
        <v>0</v>
      </c>
      <c r="DX7" s="24">
        <v>0</v>
      </c>
      <c r="DY7" s="24">
        <v>2.41</v>
      </c>
      <c r="DZ7" s="24">
        <v>1.63</v>
      </c>
      <c r="EA7" s="24">
        <v>1.94</v>
      </c>
      <c r="EB7" s="24">
        <v>2.42</v>
      </c>
      <c r="EC7" s="24">
        <v>3</v>
      </c>
      <c r="ED7" s="24">
        <v>8.68</v>
      </c>
      <c r="EE7" s="24">
        <v>0</v>
      </c>
      <c r="EF7" s="24">
        <v>0</v>
      </c>
      <c r="EG7" s="24">
        <v>4.91</v>
      </c>
      <c r="EH7" s="24">
        <v>0</v>
      </c>
      <c r="EI7" s="24">
        <v>0</v>
      </c>
      <c r="EJ7" s="24">
        <v>0.12</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2025-02-13T04:08:25Z</cp:lastPrinted>
  <dcterms:created xsi:type="dcterms:W3CDTF">2025-01-24T07:04:17Z</dcterms:created>
  <dcterms:modified xsi:type="dcterms:W3CDTF">2025-03-05T00:08:17Z</dcterms:modified>
  <cp:category/>
</cp:coreProperties>
</file>