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2CBC26ED-0533-40EA-9D42-33DB90EA1736}" xr6:coauthVersionLast="47" xr6:coauthVersionMax="47" xr10:uidLastSave="{00000000-0000-0000-0000-000000000000}"/>
  <workbookProtection workbookAlgorithmName="SHA-512" workbookHashValue="klhJZlp0WAsT7IjbZryRYa8DkjtnujJRFfqoAyJ6u0xo0GfcMCgAykY3RX527arx280E+25RjCUkWyQO+WKlsg==" workbookSaltValue="2tjy2smKuCx/7eUCxqTRbQ=="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BB10" i="4"/>
  <c r="AT10" i="4"/>
  <c r="AL10" i="4"/>
  <c r="W10" i="4"/>
  <c r="B10" i="4"/>
  <c r="BB8" i="4"/>
  <c r="AT8" i="4"/>
  <c r="AL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<sst xmlns="http://schemas.openxmlformats.org/spreadsheetml/2006/main" count="228" uniqueCount="112">
  <si>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</si>
  <si>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</si>
  <si>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</si>
  <si>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</si>
  <si>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</si>
  <si>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</si>
  <si>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</si>
  <si>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</si>
  <si>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</si>
  <si>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</si>
  <si>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</si>
  <si>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</si>
  <si>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</si>
  <si>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</si>
  <si>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</si>
  <si>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</si>
  <si>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</si>
  <si>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</si>
  <si>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</si>
  <si>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</si>
  <si>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</si>
  <si>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</si>
  <si>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</si>
  <si>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</si>
  <si>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</si>
  <si>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</si>
  <si>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</si>
  <si>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</si>
  <si>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</si>
  <si>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</si>
  <si>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</si>
  <si>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</si>
  <si>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</si>
  <si>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</si>
  <si>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</si>
  <si>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</si>
  <si>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</si>
  <si>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</si>
  <si>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</si>
  <si>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</si>
  <si>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</si>
  <si>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</si>
  <si>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</si>
  <si>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</si>
  <si>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</si>
  <si>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</si>
  <si>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</si>
  <si>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</si>
  <si>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</si>
  <si>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</si>
  <si>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</si>
  <si>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</si>
  <si>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</si>
  <si>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</si>
  <si>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</si>
  <si>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</si>
  <si>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</si>
  <si>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</si>
  <si>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</si>
  <si>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</si>
  <si>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</si>
  <si>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</si>
  <si>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</si>
  <si>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</si>
  <si>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</si>
  <si>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</si>
  <si>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</si>
  <si>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</si>
  <si>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</si>
  <si>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</si>
  <si>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</si>
  <si>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</si>
  <si>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</si>
  <si>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</si>
  <si>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</si>
  <si>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</si>
  <si>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</si>
  <si>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</si>
  <si>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</si>
  <si>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</si>
  <si>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</si>
  <si>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</si>
  <si>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</si>
  <si>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</si>
  <si>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</si>
  <si>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</si>
  <si>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</si>
  <si>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</si>
  <si>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</si>
  <si>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</si>
  <si>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</si>
  <si>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</si>
  <si>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</si>
  <si>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</si>
  <si>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</si>
  <si>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</si>
  <si>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</si>
  <si>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</si>
  <si>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</si>
  <si>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</si>
  <si>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</si>
  <si>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</si>
  <si>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</si>
  <si>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</si>
  <si>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</si>
  <si>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</si>
  <si>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</si>
  <si>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</si>
  <si>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</si>
  <si>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については、近年、給水人口の減少や節水機器の普及などに伴い給水収益が減少していること等により前年度より5.09ポイント減少しましたが、類似団体平均値と比較すると高い比率となっています。
　②累積欠損金比率については、未処分欠損金が発生していないことから、0％を維持しています。
　③流動比率については、依然として類似団体平均値と比較すると高い数値を維持しているため、短期安全性は高い状況です。
　④企業債残高対給水収益比率については、老朽管更新工事や高石配水場長寿命化工事に伴う企業債の増加により上昇傾向にありますが、類似団体平均値と比較すると低い水準で推移しています。
　⑤料金回収率については、令和2年度より予算組みを変更したことに伴う経常費用の大幅減少等により、前年度に引き続き類似団体平均値と比較すると高い比率となっています。
　⑥給水原価については、老朽管更新工事の進捗による減価償却費の増加等により、前年度に比べ6.6円増加していますが、類似団体平均値と比較すると低い数値となっています。
　⑦施設利用率については、泉北水道企業団解散により一日配水能力が低下したため、令和4年度に増加しましたが、給水人口の減少により減少傾向にあります。
　⑧有収率については、前年度より微減していますが、老朽管更新工事を進めていることにより5年間では増加傾向にあります。</t>
    <rPh sb="498" eb="500">
      <t>レイワ</t>
    </rPh>
    <rPh sb="501" eb="503">
      <t>ネンド</t>
    </rPh>
    <rPh sb="504" eb="506">
      <t>ゾウカ</t>
    </rPh>
    <phoneticPr fontId="4"/>
  </si>
  <si>
    <t>　①有形固定資産減価償却率については、「高石配水場長寿命化計画」に基づき老朽化等の対策を進めているため、前年度比較で1.08ポイント減となり、減少傾向にあります。
　②管路経年化率については、経済の高度成長期に建設した水道管の老朽化が進み、類似団体平均値との比較においても老朽化が進んでいることが伺えます。老朽管更新計画に基づき平成26年度より工事を進めておりますが、短期スパンでは微増傾向にあります。
　③管路更新率については、老朽管更新事業を60年周期で計画的に実施しているため、類似団体平均値と比較すると高い水準を維持しています。
　令和5年度に関しては、新設の配水管工事を施行した分、既存の老朽管の更新率が低下しました。</t>
    <rPh sb="270" eb="272">
      <t>レイワ</t>
    </rPh>
    <rPh sb="273" eb="275">
      <t>ネンド</t>
    </rPh>
    <rPh sb="276" eb="277">
      <t>カン</t>
    </rPh>
    <rPh sb="281" eb="283">
      <t>シンセツ</t>
    </rPh>
    <rPh sb="284" eb="287">
      <t>ハイスイカン</t>
    </rPh>
    <rPh sb="287" eb="289">
      <t>コウジ</t>
    </rPh>
    <rPh sb="290" eb="292">
      <t>セコウ</t>
    </rPh>
    <rPh sb="294" eb="295">
      <t>ブン</t>
    </rPh>
    <rPh sb="296" eb="298">
      <t>キソン</t>
    </rPh>
    <rPh sb="299" eb="302">
      <t>ロウキュウカン</t>
    </rPh>
    <rPh sb="303" eb="305">
      <t>コウシン</t>
    </rPh>
    <rPh sb="305" eb="306">
      <t>リツ</t>
    </rPh>
    <rPh sb="307" eb="309">
      <t>テイカ</t>
    </rPh>
    <phoneticPr fontId="4"/>
  </si>
  <si>
    <t>　令和5年度におきましても引き続き黒字を計上しており、安定した経営を維持していますが、今後、給水人口減少による料金収益の減少や、「老朽管更新計画」や「高石配水場長寿命化計画」に基づく施設の老朽化対策や耐震化に向けた改築・更新などによる多額の費用発生が見込まれます。また、「経営戦略」では令和10年度までは健全な経営が維持できることが見込まれておりますが、その先の10年については経営状況は厳しくなる見込みであるため、令和7年4月からの大阪広域水道企業団との事業統合を行います。安全安心な水を安定的に給水できるような体制づくりをめざし、広域化のメリットを享受して経営基盤及び技術基盤の強化に引き続き努めて参ります。</t>
    <rPh sb="233" eb="23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</si>
</sst>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2.91</c:v>
                </c:pt>
                <c:pt idx="1">
                  <c:v>1.86</c:v>
                </c:pt>
                <c:pt idx="2">
                  <c:v>1.82</c:v>
                </c:pt>
                <c:pt idx="3">
                  <c:v>1.63</c:v>
                </c:pt>
                <c:pt idx="4">
                  <c:v>0.59</c:v>
                </c:pt>
              </c:numCache>
            </c:numRef>
          </c:val>
          <c:extLst>
            <c:ext xmlns:c16="http://schemas.microsoft.com/office/drawing/2014/chart" uri="{C3380CC4-5D6E-409C-BE32-E72D297353CC}">
              <c16:uniqueId val="{00000000-C80E-4597-9AC7-8F2592C730B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C80E-4597-9AC7-8F2592C730B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49.48</c:v>
                </c:pt>
                <c:pt idx="1">
                  <c:v>49.59</c:v>
                </c:pt>
                <c:pt idx="2">
                  <c:v>47.42</c:v>
                </c:pt>
                <c:pt idx="3">
                  <c:v>56.09</c:v>
                </c:pt>
                <c:pt idx="4">
                  <c:v>55.28</c:v>
                </c:pt>
              </c:numCache>
            </c:numRef>
          </c:val>
          <c:extLst>
            <c:ext xmlns:c16="http://schemas.microsoft.com/office/drawing/2014/chart" uri="{C3380CC4-5D6E-409C-BE32-E72D297353CC}">
              <c16:uniqueId val="{00000000-9750-407A-8DF4-F7D2CFBF0E8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9750-407A-8DF4-F7D2CFBF0E8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92.07</c:v>
                </c:pt>
                <c:pt idx="1">
                  <c:v>93.26</c:v>
                </c:pt>
                <c:pt idx="2">
                  <c:v>96.2</c:v>
                </c:pt>
                <c:pt idx="3">
                  <c:v>95.94</c:v>
                </c:pt>
                <c:pt idx="4">
                  <c:v>95.54</c:v>
                </c:pt>
              </c:numCache>
            </c:numRef>
          </c:val>
          <c:extLst>
            <c:ext xmlns:c16="http://schemas.microsoft.com/office/drawing/2014/chart" uri="{C3380CC4-5D6E-409C-BE32-E72D297353CC}">
              <c16:uniqueId val="{00000000-C386-410C-A575-3D598534FF0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C386-410C-A575-3D598534FF0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110.15</c:v>
                </c:pt>
                <c:pt idx="1">
                  <c:v>129.84</c:v>
                </c:pt>
                <c:pt idx="2">
                  <c:v>125.73</c:v>
                </c:pt>
                <c:pt idx="3">
                  <c:v>124.45</c:v>
                </c:pt>
                <c:pt idx="4">
                  <c:v>119.36</c:v>
                </c:pt>
              </c:numCache>
            </c:numRef>
          </c:val>
          <c:extLst>
            <c:ext xmlns:c16="http://schemas.microsoft.com/office/drawing/2014/chart" uri="{C3380CC4-5D6E-409C-BE32-E72D297353CC}">
              <c16:uniqueId val="{00000000-EA21-4200-B5F5-57BD12582C4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EA21-4200-B5F5-57BD12582C4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59.18</c:v>
                </c:pt>
                <c:pt idx="1">
                  <c:v>56.39</c:v>
                </c:pt>
                <c:pt idx="2">
                  <c:v>54.88</c:v>
                </c:pt>
                <c:pt idx="3">
                  <c:v>54.05</c:v>
                </c:pt>
                <c:pt idx="4">
                  <c:v>52.97</c:v>
                </c:pt>
              </c:numCache>
            </c:numRef>
          </c:val>
          <c:extLst>
            <c:ext xmlns:c16="http://schemas.microsoft.com/office/drawing/2014/chart" uri="{C3380CC4-5D6E-409C-BE32-E72D297353CC}">
              <c16:uniqueId val="{00000000-AFD5-4EAC-913D-08BFF1E3E64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AFD5-4EAC-913D-08BFF1E3E64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32.340000000000003</c:v>
                </c:pt>
                <c:pt idx="1">
                  <c:v>34.01</c:v>
                </c:pt>
                <c:pt idx="2">
                  <c:v>35.020000000000003</c:v>
                </c:pt>
                <c:pt idx="3">
                  <c:v>35.14</c:v>
                </c:pt>
                <c:pt idx="4">
                  <c:v>35.049999999999997</c:v>
                </c:pt>
              </c:numCache>
            </c:numRef>
          </c:val>
          <c:extLst>
            <c:ext xmlns:c16="http://schemas.microsoft.com/office/drawing/2014/chart" uri="{C3380CC4-5D6E-409C-BE32-E72D297353CC}">
              <c16:uniqueId val="{00000000-EFEF-4125-B8C7-27FAEB5FCFF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EFEF-4125-B8C7-27FAEB5FCFF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0C-4FF6-BFAE-1F8987CB0AA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0F0C-4FF6-BFAE-1F8987CB0AA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534.03</c:v>
                </c:pt>
                <c:pt idx="1">
                  <c:v>421.53</c:v>
                </c:pt>
                <c:pt idx="2">
                  <c:v>483.83</c:v>
                </c:pt>
                <c:pt idx="3">
                  <c:v>587.14</c:v>
                </c:pt>
                <c:pt idx="4">
                  <c:v>640.59</c:v>
                </c:pt>
              </c:numCache>
            </c:numRef>
          </c:val>
          <c:extLst>
            <c:ext xmlns:c16="http://schemas.microsoft.com/office/drawing/2014/chart" uri="{C3380CC4-5D6E-409C-BE32-E72D297353CC}">
              <c16:uniqueId val="{00000000-269A-4132-9AC4-D04ECE98563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269A-4132-9AC4-D04ECE98563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131.44</c:v>
                </c:pt>
                <c:pt idx="1">
                  <c:v>164.65</c:v>
                </c:pt>
                <c:pt idx="2">
                  <c:v>167.64</c:v>
                </c:pt>
                <c:pt idx="3">
                  <c:v>178.38</c:v>
                </c:pt>
                <c:pt idx="4">
                  <c:v>193.63</c:v>
                </c:pt>
              </c:numCache>
            </c:numRef>
          </c:val>
          <c:extLst>
            <c:ext xmlns:c16="http://schemas.microsoft.com/office/drawing/2014/chart" uri="{C3380CC4-5D6E-409C-BE32-E72D297353CC}">
              <c16:uniqueId val="{00000000-22A7-4C62-98FE-EA3431AEF3A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22A7-4C62-98FE-EA3431AEF3A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104.27</c:v>
                </c:pt>
                <c:pt idx="1">
                  <c:v>117.08</c:v>
                </c:pt>
                <c:pt idx="2">
                  <c:v>119.64</c:v>
                </c:pt>
                <c:pt idx="3">
                  <c:v>118</c:v>
                </c:pt>
                <c:pt idx="4">
                  <c:v>112.4</c:v>
                </c:pt>
              </c:numCache>
            </c:numRef>
          </c:val>
          <c:extLst>
            <c:ext xmlns:c16="http://schemas.microsoft.com/office/drawing/2014/chart" uri="{C3380CC4-5D6E-409C-BE32-E72D297353CC}">
              <c16:uniqueId val="{00000000-D413-4396-8A66-A8E8ADB57CB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D413-4396-8A66-A8E8ADB57CB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168.43</c:v>
                </c:pt>
                <c:pt idx="1">
                  <c:v>138.27000000000001</c:v>
                </c:pt>
                <c:pt idx="2">
                  <c:v>145</c:v>
                </c:pt>
                <c:pt idx="3">
                  <c:v>147.35</c:v>
                </c:pt>
                <c:pt idx="4">
                  <c:v>153.94999999999999</c:v>
                </c:pt>
              </c:numCache>
            </c:numRef>
          </c:val>
          <c:extLst>
            <c:ext xmlns:c16="http://schemas.microsoft.com/office/drawing/2014/chart" uri="{C3380CC4-5D6E-409C-BE32-E72D297353CC}">
              <c16:uniqueId val="{00000000-EE50-461C-A902-D623F73859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EE50-461C-A902-D623F73859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70" zoomScaleNormal="100" zoomScaleSheetLayoutView="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大阪府　高石市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56481</v>
      </c>
      <c r="AM8" s="44"/>
      <c r="AN8" s="44"/>
      <c r="AO8" s="44"/>
      <c r="AP8" s="44"/>
      <c r="AQ8" s="44"/>
      <c r="AR8" s="44"/>
      <c r="AS8" s="44"/>
      <c r="AT8" s="45">
        <f>データ!$S$6</f>
        <v>11.3</v>
      </c>
      <c r="AU8" s="46"/>
      <c r="AV8" s="46"/>
      <c r="AW8" s="46"/>
      <c r="AX8" s="46"/>
      <c r="AY8" s="46"/>
      <c r="AZ8" s="46"/>
      <c r="BA8" s="46"/>
      <c r="BB8" s="47">
        <f>データ!$T$6</f>
        <v>4998.32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68.69</v>
      </c>
      <c r="J10" s="46"/>
      <c r="K10" s="46"/>
      <c r="L10" s="46"/>
      <c r="M10" s="46"/>
      <c r="N10" s="46"/>
      <c r="O10" s="74"/>
      <c r="P10" s="47">
        <f>データ!$P$6</f>
        <v>100</v>
      </c>
      <c r="Q10" s="47"/>
      <c r="R10" s="47"/>
      <c r="S10" s="47"/>
      <c r="T10" s="47"/>
      <c r="U10" s="47"/>
      <c r="V10" s="47"/>
      <c r="W10" s="44">
        <f>データ!$Q$6</f>
        <v>2845</v>
      </c>
      <c r="X10" s="44"/>
      <c r="Y10" s="44"/>
      <c r="Z10" s="44"/>
      <c r="AA10" s="44"/>
      <c r="AB10" s="44"/>
      <c r="AC10" s="44"/>
      <c r="AD10" s="2"/>
      <c r="AE10" s="2"/>
      <c r="AF10" s="2"/>
      <c r="AG10" s="2"/>
      <c r="AH10" s="2"/>
      <c r="AI10" s="2"/>
      <c r="AJ10" s="2"/>
      <c r="AK10" s="2"/>
      <c r="AL10" s="44">
        <f>データ!$U$6</f>
        <v>56482</v>
      </c>
      <c r="AM10" s="44"/>
      <c r="AN10" s="44"/>
      <c r="AO10" s="44"/>
      <c r="AP10" s="44"/>
      <c r="AQ10" s="44"/>
      <c r="AR10" s="44"/>
      <c r="AS10" s="44"/>
      <c r="AT10" s="45">
        <f>データ!$V$6</f>
        <v>11.77</v>
      </c>
      <c r="AU10" s="46"/>
      <c r="AV10" s="46"/>
      <c r="AW10" s="46"/>
      <c r="AX10" s="46"/>
      <c r="AY10" s="46"/>
      <c r="AZ10" s="46"/>
      <c r="BA10" s="46"/>
      <c r="BB10" s="47">
        <f>データ!$W$6</f>
        <v>4798.8100000000004</v>
      </c>
      <c r="BC10" s="47"/>
      <c r="BD10" s="47"/>
      <c r="BE10" s="47"/>
      <c r="BF10" s="47"/>
      <c r="BG10" s="47"/>
      <c r="BH10" s="47"/>
      <c r="BI10" s="47"/>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25</v>
      </c>
      <c r="BM14" s="69"/>
      <c r="BN14" s="69"/>
      <c r="BO14" s="69"/>
      <c r="BP14" s="69"/>
      <c r="BQ14" s="69"/>
      <c r="BR14" s="69"/>
      <c r="BS14" s="69"/>
      <c r="BT14" s="69"/>
      <c r="BU14" s="69"/>
      <c r="BV14" s="69"/>
      <c r="BW14" s="69"/>
      <c r="BX14" s="69"/>
      <c r="BY14" s="69"/>
      <c r="BZ14" s="70"/>
    </row>
    <row r="15" spans="1:78" ht="13.5" customHeight="1" x14ac:dyDescent="0.2">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109</v>
      </c>
      <c r="BM16" s="84"/>
      <c r="BN16" s="84"/>
      <c r="BO16" s="84"/>
      <c r="BP16" s="84"/>
      <c r="BQ16" s="84"/>
      <c r="BR16" s="84"/>
      <c r="BS16" s="84"/>
      <c r="BT16" s="84"/>
      <c r="BU16" s="84"/>
      <c r="BV16" s="84"/>
      <c r="BW16" s="84"/>
      <c r="BX16" s="84"/>
      <c r="BY16" s="84"/>
      <c r="BZ16" s="8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6" t="s">
        <v>26</v>
      </c>
      <c r="BM45" s="87"/>
      <c r="BN45" s="87"/>
      <c r="BO45" s="87"/>
      <c r="BP45" s="87"/>
      <c r="BQ45" s="87"/>
      <c r="BR45" s="87"/>
      <c r="BS45" s="87"/>
      <c r="BT45" s="87"/>
      <c r="BU45" s="87"/>
      <c r="BV45" s="87"/>
      <c r="BW45" s="87"/>
      <c r="BX45" s="87"/>
      <c r="BY45" s="87"/>
      <c r="BZ45" s="8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9"/>
      <c r="BM46" s="90"/>
      <c r="BN46" s="90"/>
      <c r="BO46" s="90"/>
      <c r="BP46" s="90"/>
      <c r="BQ46" s="90"/>
      <c r="BR46" s="90"/>
      <c r="BS46" s="90"/>
      <c r="BT46" s="90"/>
      <c r="BU46" s="90"/>
      <c r="BV46" s="90"/>
      <c r="BW46" s="90"/>
      <c r="BX46" s="90"/>
      <c r="BY46" s="90"/>
      <c r="BZ46" s="9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110</v>
      </c>
      <c r="BM47" s="84"/>
      <c r="BN47" s="84"/>
      <c r="BO47" s="84"/>
      <c r="BP47" s="84"/>
      <c r="BQ47" s="84"/>
      <c r="BR47" s="84"/>
      <c r="BS47" s="84"/>
      <c r="BT47" s="84"/>
      <c r="BU47" s="84"/>
      <c r="BV47" s="84"/>
      <c r="BW47" s="84"/>
      <c r="BX47" s="84"/>
      <c r="BY47" s="84"/>
      <c r="BZ47" s="8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2">
      <c r="A60" s="2"/>
      <c r="B60" s="65" t="s">
        <v>27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83"/>
      <c r="BM60" s="84"/>
      <c r="BN60" s="84"/>
      <c r="BO60" s="84"/>
      <c r="BP60" s="84"/>
      <c r="BQ60" s="84"/>
      <c r="BR60" s="84"/>
      <c r="BS60" s="84"/>
      <c r="BT60" s="84"/>
      <c r="BU60" s="84"/>
      <c r="BV60" s="84"/>
      <c r="BW60" s="84"/>
      <c r="BX60" s="84"/>
      <c r="BY60" s="84"/>
      <c r="BZ60" s="85"/>
    </row>
    <row r="61" spans="1:78" ht="13.5" customHeight="1" x14ac:dyDescent="0.2">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83"/>
      <c r="BM61" s="84"/>
      <c r="BN61" s="84"/>
      <c r="BO61" s="84"/>
      <c r="BP61" s="84"/>
      <c r="BQ61" s="84"/>
      <c r="BR61" s="84"/>
      <c r="BS61" s="84"/>
      <c r="BT61" s="84"/>
      <c r="BU61" s="84"/>
      <c r="BV61" s="84"/>
      <c r="BW61" s="84"/>
      <c r="BX61" s="84"/>
      <c r="BY61" s="84"/>
      <c r="BZ61" s="8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6" t="s">
        <v>28</v>
      </c>
      <c r="BM64" s="87"/>
      <c r="BN64" s="87"/>
      <c r="BO64" s="87"/>
      <c r="BP64" s="87"/>
      <c r="BQ64" s="87"/>
      <c r="BR64" s="87"/>
      <c r="BS64" s="87"/>
      <c r="BT64" s="87"/>
      <c r="BU64" s="87"/>
      <c r="BV64" s="87"/>
      <c r="BW64" s="87"/>
      <c r="BX64" s="87"/>
      <c r="BY64" s="87"/>
      <c r="BZ64" s="8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9"/>
      <c r="BM65" s="90"/>
      <c r="BN65" s="90"/>
      <c r="BO65" s="90"/>
      <c r="BP65" s="90"/>
      <c r="BQ65" s="90"/>
      <c r="BR65" s="90"/>
      <c r="BS65" s="90"/>
      <c r="BT65" s="90"/>
      <c r="BU65" s="90"/>
      <c r="BV65" s="90"/>
      <c r="BW65" s="90"/>
      <c r="BX65" s="90"/>
      <c r="BY65" s="90"/>
      <c r="BZ65" s="9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2" t="s">
        <v>111</v>
      </c>
      <c r="BM66" s="93"/>
      <c r="BN66" s="93"/>
      <c r="BO66" s="93"/>
      <c r="BP66" s="93"/>
      <c r="BQ66" s="93"/>
      <c r="BR66" s="93"/>
      <c r="BS66" s="93"/>
      <c r="BT66" s="93"/>
      <c r="BU66" s="93"/>
      <c r="BV66" s="93"/>
      <c r="BW66" s="93"/>
      <c r="BX66" s="93"/>
      <c r="BY66" s="93"/>
      <c r="BZ66" s="9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2"/>
      <c r="BM67" s="93"/>
      <c r="BN67" s="93"/>
      <c r="BO67" s="93"/>
      <c r="BP67" s="93"/>
      <c r="BQ67" s="93"/>
      <c r="BR67" s="93"/>
      <c r="BS67" s="93"/>
      <c r="BT67" s="93"/>
      <c r="BU67" s="93"/>
      <c r="BV67" s="93"/>
      <c r="BW67" s="93"/>
      <c r="BX67" s="93"/>
      <c r="BY67" s="93"/>
      <c r="BZ67" s="9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2"/>
      <c r="BM68" s="93"/>
      <c r="BN68" s="93"/>
      <c r="BO68" s="93"/>
      <c r="BP68" s="93"/>
      <c r="BQ68" s="93"/>
      <c r="BR68" s="93"/>
      <c r="BS68" s="93"/>
      <c r="BT68" s="93"/>
      <c r="BU68" s="93"/>
      <c r="BV68" s="93"/>
      <c r="BW68" s="93"/>
      <c r="BX68" s="93"/>
      <c r="BY68" s="93"/>
      <c r="BZ68" s="9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2"/>
      <c r="BM69" s="93"/>
      <c r="BN69" s="93"/>
      <c r="BO69" s="93"/>
      <c r="BP69" s="93"/>
      <c r="BQ69" s="93"/>
      <c r="BR69" s="93"/>
      <c r="BS69" s="93"/>
      <c r="BT69" s="93"/>
      <c r="BU69" s="93"/>
      <c r="BV69" s="93"/>
      <c r="BW69" s="93"/>
      <c r="BX69" s="93"/>
      <c r="BY69" s="93"/>
      <c r="BZ69" s="9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2"/>
      <c r="BM70" s="93"/>
      <c r="BN70" s="93"/>
      <c r="BO70" s="93"/>
      <c r="BP70" s="93"/>
      <c r="BQ70" s="93"/>
      <c r="BR70" s="93"/>
      <c r="BS70" s="93"/>
      <c r="BT70" s="93"/>
      <c r="BU70" s="93"/>
      <c r="BV70" s="93"/>
      <c r="BW70" s="93"/>
      <c r="BX70" s="93"/>
      <c r="BY70" s="93"/>
      <c r="BZ70" s="9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2"/>
      <c r="BM71" s="93"/>
      <c r="BN71" s="93"/>
      <c r="BO71" s="93"/>
      <c r="BP71" s="93"/>
      <c r="BQ71" s="93"/>
      <c r="BR71" s="93"/>
      <c r="BS71" s="93"/>
      <c r="BT71" s="93"/>
      <c r="BU71" s="93"/>
      <c r="BV71" s="93"/>
      <c r="BW71" s="93"/>
      <c r="BX71" s="93"/>
      <c r="BY71" s="93"/>
      <c r="BZ71" s="9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2"/>
      <c r="BM72" s="93"/>
      <c r="BN72" s="93"/>
      <c r="BO72" s="93"/>
      <c r="BP72" s="93"/>
      <c r="BQ72" s="93"/>
      <c r="BR72" s="93"/>
      <c r="BS72" s="93"/>
      <c r="BT72" s="93"/>
      <c r="BU72" s="93"/>
      <c r="BV72" s="93"/>
      <c r="BW72" s="93"/>
      <c r="BX72" s="93"/>
      <c r="BY72" s="93"/>
      <c r="BZ72" s="9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2"/>
      <c r="BM73" s="93"/>
      <c r="BN73" s="93"/>
      <c r="BO73" s="93"/>
      <c r="BP73" s="93"/>
      <c r="BQ73" s="93"/>
      <c r="BR73" s="93"/>
      <c r="BS73" s="93"/>
      <c r="BT73" s="93"/>
      <c r="BU73" s="93"/>
      <c r="BV73" s="93"/>
      <c r="BW73" s="93"/>
      <c r="BX73" s="93"/>
      <c r="BY73" s="93"/>
      <c r="BZ73" s="9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2"/>
      <c r="BM74" s="93"/>
      <c r="BN74" s="93"/>
      <c r="BO74" s="93"/>
      <c r="BP74" s="93"/>
      <c r="BQ74" s="93"/>
      <c r="BR74" s="93"/>
      <c r="BS74" s="93"/>
      <c r="BT74" s="93"/>
      <c r="BU74" s="93"/>
      <c r="BV74" s="93"/>
      <c r="BW74" s="93"/>
      <c r="BX74" s="93"/>
      <c r="BY74" s="93"/>
      <c r="BZ74" s="9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2"/>
      <c r="BM75" s="93"/>
      <c r="BN75" s="93"/>
      <c r="BO75" s="93"/>
      <c r="BP75" s="93"/>
      <c r="BQ75" s="93"/>
      <c r="BR75" s="93"/>
      <c r="BS75" s="93"/>
      <c r="BT75" s="93"/>
      <c r="BU75" s="93"/>
      <c r="BV75" s="93"/>
      <c r="BW75" s="93"/>
      <c r="BX75" s="93"/>
      <c r="BY75" s="93"/>
      <c r="BZ75" s="9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2"/>
      <c r="BM76" s="93"/>
      <c r="BN76" s="93"/>
      <c r="BO76" s="93"/>
      <c r="BP76" s="93"/>
      <c r="BQ76" s="93"/>
      <c r="BR76" s="93"/>
      <c r="BS76" s="93"/>
      <c r="BT76" s="93"/>
      <c r="BU76" s="93"/>
      <c r="BV76" s="93"/>
      <c r="BW76" s="93"/>
      <c r="BX76" s="93"/>
      <c r="BY76" s="93"/>
      <c r="BZ76" s="9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2"/>
      <c r="BM77" s="93"/>
      <c r="BN77" s="93"/>
      <c r="BO77" s="93"/>
      <c r="BP77" s="93"/>
      <c r="BQ77" s="93"/>
      <c r="BR77" s="93"/>
      <c r="BS77" s="93"/>
      <c r="BT77" s="93"/>
      <c r="BU77" s="93"/>
      <c r="BV77" s="93"/>
      <c r="BW77" s="93"/>
      <c r="BX77" s="93"/>
      <c r="BY77" s="93"/>
      <c r="BZ77" s="9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2"/>
      <c r="BM78" s="93"/>
      <c r="BN78" s="93"/>
      <c r="BO78" s="93"/>
      <c r="BP78" s="93"/>
      <c r="BQ78" s="93"/>
      <c r="BR78" s="93"/>
      <c r="BS78" s="93"/>
      <c r="BT78" s="93"/>
      <c r="BU78" s="93"/>
      <c r="BV78" s="93"/>
      <c r="BW78" s="93"/>
      <c r="BX78" s="93"/>
      <c r="BY78" s="93"/>
      <c r="BZ78" s="9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2"/>
      <c r="BM79" s="93"/>
      <c r="BN79" s="93"/>
      <c r="BO79" s="93"/>
      <c r="BP79" s="93"/>
      <c r="BQ79" s="93"/>
      <c r="BR79" s="93"/>
      <c r="BS79" s="93"/>
      <c r="BT79" s="93"/>
      <c r="BU79" s="93"/>
      <c r="BV79" s="93"/>
      <c r="BW79" s="93"/>
      <c r="BX79" s="93"/>
      <c r="BY79" s="93"/>
      <c r="BZ79" s="9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2"/>
      <c r="BM80" s="93"/>
      <c r="BN80" s="93"/>
      <c r="BO80" s="93"/>
      <c r="BP80" s="93"/>
      <c r="BQ80" s="93"/>
      <c r="BR80" s="93"/>
      <c r="BS80" s="93"/>
      <c r="BT80" s="93"/>
      <c r="BU80" s="93"/>
      <c r="BV80" s="93"/>
      <c r="BW80" s="93"/>
      <c r="BX80" s="93"/>
      <c r="BY80" s="93"/>
      <c r="BZ80" s="9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2"/>
      <c r="BM81" s="93"/>
      <c r="BN81" s="93"/>
      <c r="BO81" s="93"/>
      <c r="BP81" s="93"/>
      <c r="BQ81" s="93"/>
      <c r="BR81" s="93"/>
      <c r="BS81" s="93"/>
      <c r="BT81" s="93"/>
      <c r="BU81" s="93"/>
      <c r="BV81" s="93"/>
      <c r="BW81" s="93"/>
      <c r="BX81" s="93"/>
      <c r="BY81" s="93"/>
      <c r="BZ81" s="9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5"/>
      <c r="BM82" s="96"/>
      <c r="BN82" s="96"/>
      <c r="BO82" s="96"/>
      <c r="BP82" s="96"/>
      <c r="BQ82" s="96"/>
      <c r="BR82" s="96"/>
      <c r="BS82" s="96"/>
      <c r="BT82" s="96"/>
      <c r="BU82" s="96"/>
      <c r="BV82" s="96"/>
      <c r="BW82" s="96"/>
      <c r="BX82" s="96"/>
      <c r="BY82" s="96"/>
      <c r="BZ82" s="9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zCtPzuaLs6vbtX1E1sArVlgpHPUbsGRhyYA+XX/MA2EMHTJTPFTsZGtIWgmG+XSK1I7Li0Jcx9niuiqX4fMPw==" saltValue="OhlAAykgXZeF0QsYNAjuy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272256</v>
      </c>
      <c r="D6" s="20">
        <f t="shared" si="3"/>
        <v>46</v>
      </c>
      <c r="E6" s="20">
        <f t="shared" si="3"/>
        <v>1</v>
      </c>
      <c r="F6" s="20">
        <f t="shared" si="3"/>
        <v>0</v>
      </c>
      <c r="G6" s="20">
        <f t="shared" si="3"/>
        <v>1</v>
      </c>
      <c r="H6" s="20" t="str">
        <f t="shared" si="3"/>
        <v>大阪府　高石市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68.69</v>
      </c>
      <c r="P6" s="21">
        <f t="shared" si="3"/>
        <v>100</v>
      </c>
      <c r="Q6" s="21">
        <f t="shared" si="3"/>
        <v>2845</v>
      </c>
      <c r="R6" s="21">
        <f t="shared" si="3"/>
        <v>56481</v>
      </c>
      <c r="S6" s="21">
        <f t="shared" si="3"/>
        <v>11.3</v>
      </c>
      <c r="T6" s="21">
        <f t="shared" si="3"/>
        <v>4998.32</v>
      </c>
      <c r="U6" s="21">
        <f t="shared" si="3"/>
        <v>56482</v>
      </c>
      <c r="V6" s="21">
        <f t="shared" si="3"/>
        <v>11.77</v>
      </c>
      <c r="W6" s="21">
        <f t="shared" si="3"/>
        <v>4798.8100000000004</v>
      </c>
      <c r="X6" s="22">
        <f>IF(X7="",NA(),X7)</f>
        <v>110.15</v>
      </c>
      <c r="Y6" s="22">
        <f t="shared" ref="Y6:AG6" si="4">IF(Y7="",NA(),Y7)</f>
        <v>129.84</v>
      </c>
      <c r="Z6" s="22">
        <f t="shared" si="4"/>
        <v>125.73</v>
      </c>
      <c r="AA6" s="22">
        <f t="shared" si="4"/>
        <v>124.45</v>
      </c>
      <c r="AB6" s="22">
        <f t="shared" si="4"/>
        <v>119.36</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534.03</v>
      </c>
      <c r="AU6" s="22">
        <f t="shared" ref="AU6:BC6" si="6">IF(AU7="",NA(),AU7)</f>
        <v>421.53</v>
      </c>
      <c r="AV6" s="22">
        <f t="shared" si="6"/>
        <v>483.83</v>
      </c>
      <c r="AW6" s="22">
        <f t="shared" si="6"/>
        <v>587.14</v>
      </c>
      <c r="AX6" s="22">
        <f t="shared" si="6"/>
        <v>640.59</v>
      </c>
      <c r="AY6" s="22">
        <f t="shared" si="6"/>
        <v>360.86</v>
      </c>
      <c r="AZ6" s="22">
        <f t="shared" si="6"/>
        <v>350.79</v>
      </c>
      <c r="BA6" s="22">
        <f t="shared" si="6"/>
        <v>354.57</v>
      </c>
      <c r="BB6" s="22">
        <f t="shared" si="6"/>
        <v>357.74</v>
      </c>
      <c r="BC6" s="22">
        <f t="shared" si="6"/>
        <v>344.88</v>
      </c>
      <c r="BD6" s="21" t="str">
        <f>IF(BD7="","",IF(BD7="-","【-】","【"&amp;SUBSTITUTE(TEXT(BD7,"#,##0.00"),"-","△")&amp;"】"))</f>
        <v>【243.36】</v>
      </c>
      <c r="BE6" s="22">
        <f>IF(BE7="",NA(),BE7)</f>
        <v>131.44</v>
      </c>
      <c r="BF6" s="22">
        <f t="shared" ref="BF6:BN6" si="7">IF(BF7="",NA(),BF7)</f>
        <v>164.65</v>
      </c>
      <c r="BG6" s="22">
        <f t="shared" si="7"/>
        <v>167.64</v>
      </c>
      <c r="BH6" s="22">
        <f t="shared" si="7"/>
        <v>178.38</v>
      </c>
      <c r="BI6" s="22">
        <f t="shared" si="7"/>
        <v>193.63</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104.27</v>
      </c>
      <c r="BQ6" s="22">
        <f t="shared" ref="BQ6:BY6" si="8">IF(BQ7="",NA(),BQ7)</f>
        <v>117.08</v>
      </c>
      <c r="BR6" s="22">
        <f t="shared" si="8"/>
        <v>119.64</v>
      </c>
      <c r="BS6" s="22">
        <f t="shared" si="8"/>
        <v>118</v>
      </c>
      <c r="BT6" s="22">
        <f t="shared" si="8"/>
        <v>112.4</v>
      </c>
      <c r="BU6" s="22">
        <f t="shared" si="8"/>
        <v>103.32</v>
      </c>
      <c r="BV6" s="22">
        <f t="shared" si="8"/>
        <v>100.85</v>
      </c>
      <c r="BW6" s="22">
        <f t="shared" si="8"/>
        <v>103.79</v>
      </c>
      <c r="BX6" s="22">
        <f t="shared" si="8"/>
        <v>98.3</v>
      </c>
      <c r="BY6" s="22">
        <f t="shared" si="8"/>
        <v>98.89</v>
      </c>
      <c r="BZ6" s="21" t="str">
        <f>IF(BZ7="","",IF(BZ7="-","【-】","【"&amp;SUBSTITUTE(TEXT(BZ7,"#,##0.00"),"-","△")&amp;"】"))</f>
        <v>【97.82】</v>
      </c>
      <c r="CA6" s="22">
        <f>IF(CA7="",NA(),CA7)</f>
        <v>168.43</v>
      </c>
      <c r="CB6" s="22">
        <f t="shared" ref="CB6:CJ6" si="9">IF(CB7="",NA(),CB7)</f>
        <v>138.27000000000001</v>
      </c>
      <c r="CC6" s="22">
        <f t="shared" si="9"/>
        <v>145</v>
      </c>
      <c r="CD6" s="22">
        <f t="shared" si="9"/>
        <v>147.35</v>
      </c>
      <c r="CE6" s="22">
        <f t="shared" si="9"/>
        <v>153.94999999999999</v>
      </c>
      <c r="CF6" s="22">
        <f t="shared" si="9"/>
        <v>168.56</v>
      </c>
      <c r="CG6" s="22">
        <f t="shared" si="9"/>
        <v>167.1</v>
      </c>
      <c r="CH6" s="22">
        <f t="shared" si="9"/>
        <v>167.86</v>
      </c>
      <c r="CI6" s="22">
        <f t="shared" si="9"/>
        <v>173.68</v>
      </c>
      <c r="CJ6" s="22">
        <f t="shared" si="9"/>
        <v>174.52</v>
      </c>
      <c r="CK6" s="21" t="str">
        <f>IF(CK7="","",IF(CK7="-","【-】","【"&amp;SUBSTITUTE(TEXT(CK7,"#,##0.00"),"-","△")&amp;"】"))</f>
        <v>【177.56】</v>
      </c>
      <c r="CL6" s="22">
        <f>IF(CL7="",NA(),CL7)</f>
        <v>49.48</v>
      </c>
      <c r="CM6" s="22">
        <f t="shared" ref="CM6:CU6" si="10">IF(CM7="",NA(),CM7)</f>
        <v>49.59</v>
      </c>
      <c r="CN6" s="22">
        <f t="shared" si="10"/>
        <v>47.42</v>
      </c>
      <c r="CO6" s="22">
        <f t="shared" si="10"/>
        <v>56.09</v>
      </c>
      <c r="CP6" s="22">
        <f t="shared" si="10"/>
        <v>55.28</v>
      </c>
      <c r="CQ6" s="22">
        <f t="shared" si="10"/>
        <v>59.51</v>
      </c>
      <c r="CR6" s="22">
        <f t="shared" si="10"/>
        <v>59.91</v>
      </c>
      <c r="CS6" s="22">
        <f t="shared" si="10"/>
        <v>59.4</v>
      </c>
      <c r="CT6" s="22">
        <f t="shared" si="10"/>
        <v>59.24</v>
      </c>
      <c r="CU6" s="22">
        <f t="shared" si="10"/>
        <v>58.77</v>
      </c>
      <c r="CV6" s="21" t="str">
        <f>IF(CV7="","",IF(CV7="-","【-】","【"&amp;SUBSTITUTE(TEXT(CV7,"#,##0.00"),"-","△")&amp;"】"))</f>
        <v>【59.81】</v>
      </c>
      <c r="CW6" s="22">
        <f>IF(CW7="",NA(),CW7)</f>
        <v>92.07</v>
      </c>
      <c r="CX6" s="22">
        <f t="shared" ref="CX6:DF6" si="11">IF(CX7="",NA(),CX7)</f>
        <v>93.26</v>
      </c>
      <c r="CY6" s="22">
        <f t="shared" si="11"/>
        <v>96.2</v>
      </c>
      <c r="CZ6" s="22">
        <f t="shared" si="11"/>
        <v>95.94</v>
      </c>
      <c r="DA6" s="22">
        <f t="shared" si="11"/>
        <v>95.54</v>
      </c>
      <c r="DB6" s="22">
        <f t="shared" si="11"/>
        <v>87.08</v>
      </c>
      <c r="DC6" s="22">
        <f t="shared" si="11"/>
        <v>87.26</v>
      </c>
      <c r="DD6" s="22">
        <f t="shared" si="11"/>
        <v>87.57</v>
      </c>
      <c r="DE6" s="22">
        <f t="shared" si="11"/>
        <v>87.26</v>
      </c>
      <c r="DF6" s="22">
        <f t="shared" si="11"/>
        <v>86.95</v>
      </c>
      <c r="DG6" s="21" t="str">
        <f>IF(DG7="","",IF(DG7="-","【-】","【"&amp;SUBSTITUTE(TEXT(DG7,"#,##0.00"),"-","△")&amp;"】"))</f>
        <v>【89.42】</v>
      </c>
      <c r="DH6" s="22">
        <f>IF(DH7="",NA(),DH7)</f>
        <v>59.18</v>
      </c>
      <c r="DI6" s="22">
        <f t="shared" ref="DI6:DQ6" si="12">IF(DI7="",NA(),DI7)</f>
        <v>56.39</v>
      </c>
      <c r="DJ6" s="22">
        <f t="shared" si="12"/>
        <v>54.88</v>
      </c>
      <c r="DK6" s="22">
        <f t="shared" si="12"/>
        <v>54.05</v>
      </c>
      <c r="DL6" s="22">
        <f t="shared" si="12"/>
        <v>52.97</v>
      </c>
      <c r="DM6" s="22">
        <f t="shared" si="12"/>
        <v>48.55</v>
      </c>
      <c r="DN6" s="22">
        <f t="shared" si="12"/>
        <v>49.2</v>
      </c>
      <c r="DO6" s="22">
        <f t="shared" si="12"/>
        <v>50.01</v>
      </c>
      <c r="DP6" s="22">
        <f t="shared" si="12"/>
        <v>50.99</v>
      </c>
      <c r="DQ6" s="22">
        <f t="shared" si="12"/>
        <v>51.79</v>
      </c>
      <c r="DR6" s="21" t="str">
        <f>IF(DR7="","",IF(DR7="-","【-】","【"&amp;SUBSTITUTE(TEXT(DR7,"#,##0.00"),"-","△")&amp;"】"))</f>
        <v>【52.02】</v>
      </c>
      <c r="DS6" s="22">
        <f>IF(DS7="",NA(),DS7)</f>
        <v>32.340000000000003</v>
      </c>
      <c r="DT6" s="22">
        <f t="shared" ref="DT6:EB6" si="13">IF(DT7="",NA(),DT7)</f>
        <v>34.01</v>
      </c>
      <c r="DU6" s="22">
        <f t="shared" si="13"/>
        <v>35.020000000000003</v>
      </c>
      <c r="DV6" s="22">
        <f t="shared" si="13"/>
        <v>35.14</v>
      </c>
      <c r="DW6" s="22">
        <f t="shared" si="13"/>
        <v>35.049999999999997</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2.91</v>
      </c>
      <c r="EE6" s="22">
        <f t="shared" ref="EE6:EM6" si="14">IF(EE7="",NA(),EE7)</f>
        <v>1.86</v>
      </c>
      <c r="EF6" s="22">
        <f t="shared" si="14"/>
        <v>1.82</v>
      </c>
      <c r="EG6" s="22">
        <f t="shared" si="14"/>
        <v>1.63</v>
      </c>
      <c r="EH6" s="22">
        <f t="shared" si="14"/>
        <v>0.59</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272256</v>
      </c>
      <c r="D7" s="24">
        <v>46</v>
      </c>
      <c r="E7" s="24">
        <v>1</v>
      </c>
      <c r="F7" s="24">
        <v>0</v>
      </c>
      <c r="G7" s="24">
        <v>1</v>
      </c>
      <c r="H7" s="24" t="s">
        <v>93</v>
      </c>
      <c r="I7" s="24" t="s">
        <v>94</v>
      </c>
      <c r="J7" s="24" t="s">
        <v>95</v>
      </c>
      <c r="K7" s="24" t="s">
        <v>96</v>
      </c>
      <c r="L7" s="24" t="s">
        <v>97</v>
      </c>
      <c r="M7" s="24" t="s">
        <v>98</v>
      </c>
      <c r="N7" s="25" t="s">
        <v>99</v>
      </c>
      <c r="O7" s="25">
        <v>68.69</v>
      </c>
      <c r="P7" s="25">
        <v>100</v>
      </c>
      <c r="Q7" s="25">
        <v>2845</v>
      </c>
      <c r="R7" s="25">
        <v>56481</v>
      </c>
      <c r="S7" s="25">
        <v>11.3</v>
      </c>
      <c r="T7" s="25">
        <v>4998.32</v>
      </c>
      <c r="U7" s="25">
        <v>56482</v>
      </c>
      <c r="V7" s="25">
        <v>11.77</v>
      </c>
      <c r="W7" s="25">
        <v>4798.8100000000004</v>
      </c>
      <c r="X7" s="25">
        <v>110.15</v>
      </c>
      <c r="Y7" s="25">
        <v>129.84</v>
      </c>
      <c r="Z7" s="25">
        <v>125.73</v>
      </c>
      <c r="AA7" s="25">
        <v>124.45</v>
      </c>
      <c r="AB7" s="25">
        <v>119.36</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534.03</v>
      </c>
      <c r="AU7" s="25">
        <v>421.53</v>
      </c>
      <c r="AV7" s="25">
        <v>483.83</v>
      </c>
      <c r="AW7" s="25">
        <v>587.14</v>
      </c>
      <c r="AX7" s="25">
        <v>640.59</v>
      </c>
      <c r="AY7" s="25">
        <v>360.86</v>
      </c>
      <c r="AZ7" s="25">
        <v>350.79</v>
      </c>
      <c r="BA7" s="25">
        <v>354.57</v>
      </c>
      <c r="BB7" s="25">
        <v>357.74</v>
      </c>
      <c r="BC7" s="25">
        <v>344.88</v>
      </c>
      <c r="BD7" s="25">
        <v>243.36</v>
      </c>
      <c r="BE7" s="25">
        <v>131.44</v>
      </c>
      <c r="BF7" s="25">
        <v>164.65</v>
      </c>
      <c r="BG7" s="25">
        <v>167.64</v>
      </c>
      <c r="BH7" s="25">
        <v>178.38</v>
      </c>
      <c r="BI7" s="25">
        <v>193.63</v>
      </c>
      <c r="BJ7" s="25">
        <v>309.27999999999997</v>
      </c>
      <c r="BK7" s="25">
        <v>322.92</v>
      </c>
      <c r="BL7" s="25">
        <v>303.45999999999998</v>
      </c>
      <c r="BM7" s="25">
        <v>307.27999999999997</v>
      </c>
      <c r="BN7" s="25">
        <v>304.02</v>
      </c>
      <c r="BO7" s="25">
        <v>265.93</v>
      </c>
      <c r="BP7" s="25">
        <v>104.27</v>
      </c>
      <c r="BQ7" s="25">
        <v>117.08</v>
      </c>
      <c r="BR7" s="25">
        <v>119.64</v>
      </c>
      <c r="BS7" s="25">
        <v>118</v>
      </c>
      <c r="BT7" s="25">
        <v>112.4</v>
      </c>
      <c r="BU7" s="25">
        <v>103.32</v>
      </c>
      <c r="BV7" s="25">
        <v>100.85</v>
      </c>
      <c r="BW7" s="25">
        <v>103.79</v>
      </c>
      <c r="BX7" s="25">
        <v>98.3</v>
      </c>
      <c r="BY7" s="25">
        <v>98.89</v>
      </c>
      <c r="BZ7" s="25">
        <v>97.82</v>
      </c>
      <c r="CA7" s="25">
        <v>168.43</v>
      </c>
      <c r="CB7" s="25">
        <v>138.27000000000001</v>
      </c>
      <c r="CC7" s="25">
        <v>145</v>
      </c>
      <c r="CD7" s="25">
        <v>147.35</v>
      </c>
      <c r="CE7" s="25">
        <v>153.94999999999999</v>
      </c>
      <c r="CF7" s="25">
        <v>168.56</v>
      </c>
      <c r="CG7" s="25">
        <v>167.1</v>
      </c>
      <c r="CH7" s="25">
        <v>167.86</v>
      </c>
      <c r="CI7" s="25">
        <v>173.68</v>
      </c>
      <c r="CJ7" s="25">
        <v>174.52</v>
      </c>
      <c r="CK7" s="25">
        <v>177.56</v>
      </c>
      <c r="CL7" s="25">
        <v>49.48</v>
      </c>
      <c r="CM7" s="25">
        <v>49.59</v>
      </c>
      <c r="CN7" s="25">
        <v>47.42</v>
      </c>
      <c r="CO7" s="25">
        <v>56.09</v>
      </c>
      <c r="CP7" s="25">
        <v>55.28</v>
      </c>
      <c r="CQ7" s="25">
        <v>59.51</v>
      </c>
      <c r="CR7" s="25">
        <v>59.91</v>
      </c>
      <c r="CS7" s="25">
        <v>59.4</v>
      </c>
      <c r="CT7" s="25">
        <v>59.24</v>
      </c>
      <c r="CU7" s="25">
        <v>58.77</v>
      </c>
      <c r="CV7" s="25">
        <v>59.81</v>
      </c>
      <c r="CW7" s="25">
        <v>92.07</v>
      </c>
      <c r="CX7" s="25">
        <v>93.26</v>
      </c>
      <c r="CY7" s="25">
        <v>96.2</v>
      </c>
      <c r="CZ7" s="25">
        <v>95.94</v>
      </c>
      <c r="DA7" s="25">
        <v>95.54</v>
      </c>
      <c r="DB7" s="25">
        <v>87.08</v>
      </c>
      <c r="DC7" s="25">
        <v>87.26</v>
      </c>
      <c r="DD7" s="25">
        <v>87.57</v>
      </c>
      <c r="DE7" s="25">
        <v>87.26</v>
      </c>
      <c r="DF7" s="25">
        <v>86.95</v>
      </c>
      <c r="DG7" s="25">
        <v>89.42</v>
      </c>
      <c r="DH7" s="25">
        <v>59.18</v>
      </c>
      <c r="DI7" s="25">
        <v>56.39</v>
      </c>
      <c r="DJ7" s="25">
        <v>54.88</v>
      </c>
      <c r="DK7" s="25">
        <v>54.05</v>
      </c>
      <c r="DL7" s="25">
        <v>52.97</v>
      </c>
      <c r="DM7" s="25">
        <v>48.55</v>
      </c>
      <c r="DN7" s="25">
        <v>49.2</v>
      </c>
      <c r="DO7" s="25">
        <v>50.01</v>
      </c>
      <c r="DP7" s="25">
        <v>50.99</v>
      </c>
      <c r="DQ7" s="25">
        <v>51.79</v>
      </c>
      <c r="DR7" s="25">
        <v>52.02</v>
      </c>
      <c r="DS7" s="25">
        <v>32.340000000000003</v>
      </c>
      <c r="DT7" s="25">
        <v>34.01</v>
      </c>
      <c r="DU7" s="25">
        <v>35.020000000000003</v>
      </c>
      <c r="DV7" s="25">
        <v>35.14</v>
      </c>
      <c r="DW7" s="25">
        <v>35.049999999999997</v>
      </c>
      <c r="DX7" s="25">
        <v>17.11</v>
      </c>
      <c r="DY7" s="25">
        <v>18.329999999999998</v>
      </c>
      <c r="DZ7" s="25">
        <v>20.27</v>
      </c>
      <c r="EA7" s="25">
        <v>21.69</v>
      </c>
      <c r="EB7" s="25">
        <v>23.19</v>
      </c>
      <c r="EC7" s="25">
        <v>25.37</v>
      </c>
      <c r="ED7" s="25">
        <v>2.91</v>
      </c>
      <c r="EE7" s="25">
        <v>1.86</v>
      </c>
      <c r="EF7" s="25">
        <v>1.82</v>
      </c>
      <c r="EG7" s="25">
        <v>1.63</v>
      </c>
      <c r="EH7" s="25">
        <v>0.59</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2025-01-30T00:52:45Z</cp:lastPrinted>
  <dcterms:created xsi:type="dcterms:W3CDTF">2025-01-24T06:51:51Z</dcterms:created>
  <dcterms:modified xsi:type="dcterms:W3CDTF">2025-02-27T06:57:07Z</dcterms:modified>
  <cp:category/>
</cp:coreProperties>
</file>