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A51B5C74-94E1-4506-A5CD-D41F56B3F089}" xr6:coauthVersionLast="47" xr6:coauthVersionMax="47" xr10:uidLastSave="{00000000-0000-0000-0000-000000000000}"/>
  <workbookProtection workbookAlgorithmName="SHA-512" workbookHashValue="DDWVSBx7jyKmdoUlFFf0hnUzvZR2lD2EGAIp6yAXSNx+a/OqycBChdjg8XOmf1zF1J1c+BFE/MeBOjloEL+ndw==" workbookSaltValue="SeNTGJaiKlrrHf9XbZE+Pg==" workbookSpinCount="100000" lockStructure="1"/>
  <bookViews>
    <workbookView xWindow="9276" yWindow="696" windowWidth="13764" windowHeight="1324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G85" i="4"/>
  <c r="F85" i="4"/>
  <c r="E85" i="4"/>
  <c r="AT10" i="4"/>
  <c r="AL10" i="4"/>
  <c r="I10" i="4"/>
  <c r="AL8" i="4"/>
  <c r="P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<sst xmlns="http://schemas.openxmlformats.org/spreadsheetml/2006/main" count="236" uniqueCount="116">
  <si>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</si>
  <si>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</si>
  <si>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</si>
  <si>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</si>
  <si>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</si>
  <si>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</si>
  <si>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</si>
  <si>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</si>
  <si>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</si>
  <si>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</si>
  <si>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</si>
  <si>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</si>
  <si>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</si>
  <si>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</si>
  <si>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</si>
  <si>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</si>
  <si>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</si>
  <si>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</si>
  <si>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</si>
  <si>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</si>
  <si>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</si>
  <si>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</si>
  <si>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</si>
  <si>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</si>
  <si>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</si>
  <si>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</si>
  <si>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</si>
  <si>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</si>
  <si>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</si>
  <si>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</si>
  <si>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</si>
  <si>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</si>
  <si>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</si>
  <si>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</si>
  <si>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</si>
  <si>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</si>
  <si>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</si>
  <si>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</si>
  <si>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</si>
  <si>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</si>
  <si>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</si>
  <si>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</si>
  <si>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</si>
  <si>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</si>
  <si>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</si>
  <si>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</si>
  <si>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</si>
  <si>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</si>
  <si>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</si>
  <si>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</si>
  <si>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</si>
  <si>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</si>
  <si>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</si>
  <si>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</si>
  <si>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</si>
  <si>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</si>
  <si>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</si>
  <si>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</si>
  <si>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</si>
  <si>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</si>
  <si>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</si>
  <si>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</si>
  <si>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</si>
  <si>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</si>
  <si>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</si>
  <si>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</si>
  <si>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</si>
  <si>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</si>
  <si>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</si>
  <si>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</si>
  <si>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</si>
  <si>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</si>
  <si>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</si>
  <si>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</si>
  <si>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</si>
  <si>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</si>
  <si>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</si>
  <si>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</si>
  <si>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</si>
  <si>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</si>
  <si>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</si>
  <si>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</si>
  <si>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</si>
  <si>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</si>
  <si>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</si>
  <si>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</si>
  <si>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</si>
  <si>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</si>
  <si>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</si>
  <si>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</si>
  <si>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</si>
  <si>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</si>
  <si>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</si>
  <si>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</si>
  <si>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</si>
  <si>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</si>
  <si>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門真市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</si>
  <si>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</si>
  <si>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</si>
  <si>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</si>
  <si>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</si>
  <si>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</si>
  <si>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</si>
  <si>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</si>
  <si>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</si>
  <si>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</si>
  <si>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</si>
  <si>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</si>
  <si>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</si>
  <si>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</si>
  <si>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</si>
  <si>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</si>
  <si>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</si>
  <si>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①経常収支比率は、令和3年度以降、下水道使用料の増額改定の影響により改善され、類似団体と比較しても高い水準となっている。
②累積欠損金比率は0％と、累積欠損金は発生していないことがわかる。
③流動比率は、下水道整備事業への多額の投資費用に対して企業債を発行していることから、償還元金も多大となり、類似団体平均値よりも低い水準となっている。
④企業債残高対事業規模比率は、類似団体平均値と比較しても高い水準であり、使用料収入に対し企業債残高の割合が高く、建設投資のための財源として企業債への依存度が高いことがわかる。
⑤経費回収率は下水道使用料の増額改定の影響により令和3年度以降100％を超えており、類似団体と比較しても高い水準となっている。
⑥汚水処理原価は、流域下水道維持管理負担金の増加により前年度よりも増加しており、類似団体平均値と比較しても高い水準となっている。
⑦施設利用率は、公共下水道の処理施設を保有していないため、数値の計上はしていない。
⑧水洗化率は、類似団体平均値と比較してやや高い水準となっており、公共下水道の整備による収益の確保ができていることがわかる。</t>
    <phoneticPr fontId="4"/>
  </si>
  <si>
    <t>①有形固定資産減価償却率は、増加傾向にあり、法定耐用年数を超過した資産の保有状況は増加傾向にあることがわかる。また、類似団体平均値と比較して高い水準にある。
②管渠老朽化率は、類似団体と同水準である。また、事業開始から50年以上経過しており、上昇傾向にある。
　老朽化対策としては、令和5年度に策定したストックマネジメント計画における、修繕・改築計画を基に、令和6年度以降、順次修繕・改築を実施する予定である。
　現時点では、腐食の恐れが高い管渠についても定期的に清掃等を行うなど、適正な維持管理を実施している。</t>
    <rPh sb="141" eb="143">
      <t>レイワ</t>
    </rPh>
    <rPh sb="144" eb="146">
      <t>ネンド</t>
    </rPh>
    <rPh sb="147" eb="149">
      <t>サクテイ</t>
    </rPh>
    <rPh sb="199" eb="201">
      <t>ヨテイ</t>
    </rPh>
    <phoneticPr fontId="4"/>
  </si>
  <si>
    <t>　現在の経営状況にかかる指標は、令和3年の下水道使用料の増額改定により、良好な状況となっている。
　しかしながら、汚水処理原価は、類似団体平均値を大幅に上回っており、下水道使用料水準が高いことを表している。
　今後は、老朽化施設の修繕・更新需要の増大、物価高騰、更には金利上昇に伴う企業債償還費の増大により、依然として厳しい経営環境が続くことが想定される。
　このような環境下においても、将来にわたり安定的な住民サービスを維持するため、令和6年度改定予定の公共下水道事業経営戦略に基づく施策を着実に推進し、業務の効率化及び経営基盤の強化を図る。</t>
    <rPh sb="12" eb="14">
      <t>シヒョウ</t>
    </rPh>
    <rPh sb="16" eb="18">
      <t>レイワ</t>
    </rPh>
    <rPh sb="19" eb="20">
      <t>ネン</t>
    </rPh>
    <rPh sb="36" eb="38">
      <t>リョウコウ</t>
    </rPh>
    <rPh sb="39" eb="41">
      <t>ジョウキョウ</t>
    </rPh>
    <rPh sb="73" eb="75">
      <t>オオハバ</t>
    </rPh>
    <rPh sb="76" eb="78">
      <t>ウワマワ</t>
    </rPh>
    <rPh sb="83" eb="91">
      <t>ゲスイドウシヨウリョウスイジュン</t>
    </rPh>
    <rPh sb="92" eb="93">
      <t>タカ</t>
    </rPh>
    <rPh sb="97" eb="98">
      <t>アラワ</t>
    </rPh>
    <rPh sb="105" eb="107">
      <t>コンゴ</t>
    </rPh>
    <rPh sb="109" eb="114">
      <t>ロウキュウカシセツ</t>
    </rPh>
    <rPh sb="115" eb="117">
      <t>シュウゼン</t>
    </rPh>
    <rPh sb="118" eb="120">
      <t>コウシン</t>
    </rPh>
    <rPh sb="120" eb="122">
      <t>ジュヨウ</t>
    </rPh>
    <rPh sb="123" eb="125">
      <t>ゾウダイ</t>
    </rPh>
    <rPh sb="126" eb="130">
      <t>ブッカコウトウ</t>
    </rPh>
    <rPh sb="131" eb="132">
      <t>サラ</t>
    </rPh>
    <rPh sb="134" eb="138">
      <t>キンリジョウショウ</t>
    </rPh>
    <rPh sb="139" eb="140">
      <t>トモナ</t>
    </rPh>
    <rPh sb="141" eb="144">
      <t>キギョウサイ</t>
    </rPh>
    <rPh sb="144" eb="146">
      <t>ショウカン</t>
    </rPh>
    <rPh sb="223" eb="225">
      <t>カイテイ</t>
    </rPh>
    <rPh sb="243" eb="245">
      <t>シサク</t>
    </rPh>
    <rPh sb="246" eb="248">
      <t>チャクジツ</t>
    </rPh>
    <rPh sb="249" eb="251">
      <t>スイシン</t>
    </rPh>
    <rPh sb="269" eb="27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</si>
</sst>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61-4237-9984-22DC5A75AAD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0.14000000000000001</c:v>
                </c:pt>
                <c:pt idx="2">
                  <c:v>0.15</c:v>
                </c:pt>
                <c:pt idx="3">
                  <c:v>0.16</c:v>
                </c:pt>
                <c:pt idx="4">
                  <c:v>0.16</c:v>
                </c:pt>
              </c:numCache>
            </c:numRef>
          </c:val>
          <c:smooth val="0"/>
          <c:extLst>
            <c:ext xmlns:c16="http://schemas.microsoft.com/office/drawing/2014/chart" uri="{C3380CC4-5D6E-409C-BE32-E72D297353CC}">
              <c16:uniqueId val="{00000001-A361-4237-9984-22DC5A75AAD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FE-4081-8C81-62AB3ACCF09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62.97</c:v>
                </c:pt>
                <c:pt idx="1">
                  <c:v>64.930000000000007</c:v>
                </c:pt>
                <c:pt idx="2">
                  <c:v>65.680000000000007</c:v>
                </c:pt>
                <c:pt idx="3">
                  <c:v>63.62</c:v>
                </c:pt>
                <c:pt idx="4">
                  <c:v>62.65</c:v>
                </c:pt>
              </c:numCache>
            </c:numRef>
          </c:val>
          <c:smooth val="0"/>
          <c:extLst>
            <c:ext xmlns:c16="http://schemas.microsoft.com/office/drawing/2014/chart" uri="{C3380CC4-5D6E-409C-BE32-E72D297353CC}">
              <c16:uniqueId val="{00000001-7CFE-4081-8C81-62AB3ACCF09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99.55</c:v>
                </c:pt>
                <c:pt idx="1">
                  <c:v>99.6</c:v>
                </c:pt>
                <c:pt idx="2">
                  <c:v>99.56</c:v>
                </c:pt>
                <c:pt idx="3">
                  <c:v>99.58</c:v>
                </c:pt>
                <c:pt idx="4">
                  <c:v>99.62</c:v>
                </c:pt>
              </c:numCache>
            </c:numRef>
          </c:val>
          <c:extLst>
            <c:ext xmlns:c16="http://schemas.microsoft.com/office/drawing/2014/chart" uri="{C3380CC4-5D6E-409C-BE32-E72D297353CC}">
              <c16:uniqueId val="{00000000-427B-4282-B265-86CDFEA8A0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96.97</c:v>
                </c:pt>
                <c:pt idx="1">
                  <c:v>97.7</c:v>
                </c:pt>
                <c:pt idx="2">
                  <c:v>97.59</c:v>
                </c:pt>
                <c:pt idx="3">
                  <c:v>97.53</c:v>
                </c:pt>
                <c:pt idx="4">
                  <c:v>97.54</c:v>
                </c:pt>
              </c:numCache>
            </c:numRef>
          </c:val>
          <c:smooth val="0"/>
          <c:extLst>
            <c:ext xmlns:c16="http://schemas.microsoft.com/office/drawing/2014/chart" uri="{C3380CC4-5D6E-409C-BE32-E72D297353CC}">
              <c16:uniqueId val="{00000001-427B-4282-B265-86CDFEA8A0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102.23</c:v>
                </c:pt>
                <c:pt idx="1">
                  <c:v>103.49</c:v>
                </c:pt>
                <c:pt idx="2">
                  <c:v>113.88</c:v>
                </c:pt>
                <c:pt idx="3">
                  <c:v>112.73</c:v>
                </c:pt>
                <c:pt idx="4">
                  <c:v>111.53</c:v>
                </c:pt>
              </c:numCache>
            </c:numRef>
          </c:val>
          <c:extLst>
            <c:ext xmlns:c16="http://schemas.microsoft.com/office/drawing/2014/chart" uri="{C3380CC4-5D6E-409C-BE32-E72D297353CC}">
              <c16:uniqueId val="{00000000-44A8-4899-80E0-6F1204F834B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c:v>
                </c:pt>
                <c:pt idx="1">
                  <c:v>107.09</c:v>
                </c:pt>
                <c:pt idx="2">
                  <c:v>107.96</c:v>
                </c:pt>
                <c:pt idx="3">
                  <c:v>107.29</c:v>
                </c:pt>
                <c:pt idx="4">
                  <c:v>106.58</c:v>
                </c:pt>
              </c:numCache>
            </c:numRef>
          </c:val>
          <c:smooth val="0"/>
          <c:extLst>
            <c:ext xmlns:c16="http://schemas.microsoft.com/office/drawing/2014/chart" uri="{C3380CC4-5D6E-409C-BE32-E72D297353CC}">
              <c16:uniqueId val="{00000001-44A8-4899-80E0-6F1204F834B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38.630000000000003</c:v>
                </c:pt>
                <c:pt idx="1">
                  <c:v>39.51</c:v>
                </c:pt>
                <c:pt idx="2">
                  <c:v>40.9</c:v>
                </c:pt>
                <c:pt idx="3">
                  <c:v>42.19</c:v>
                </c:pt>
                <c:pt idx="4">
                  <c:v>43.58</c:v>
                </c:pt>
              </c:numCache>
            </c:numRef>
          </c:val>
          <c:extLst>
            <c:ext xmlns:c16="http://schemas.microsoft.com/office/drawing/2014/chart" uri="{C3380CC4-5D6E-409C-BE32-E72D297353CC}">
              <c16:uniqueId val="{00000000-C42A-4CFD-A675-812CDEF20BC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24.54</c:v>
                </c:pt>
                <c:pt idx="1">
                  <c:v>23.38</c:v>
                </c:pt>
                <c:pt idx="2">
                  <c:v>24.59</c:v>
                </c:pt>
                <c:pt idx="3">
                  <c:v>26.87</c:v>
                </c:pt>
                <c:pt idx="4">
                  <c:v>29.31</c:v>
                </c:pt>
              </c:numCache>
            </c:numRef>
          </c:val>
          <c:smooth val="0"/>
          <c:extLst>
            <c:ext xmlns:c16="http://schemas.microsoft.com/office/drawing/2014/chart" uri="{C3380CC4-5D6E-409C-BE32-E72D297353CC}">
              <c16:uniqueId val="{00000001-C42A-4CFD-A675-812CDEF20BC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2.62</c:v>
                </c:pt>
                <c:pt idx="1">
                  <c:v>5.88</c:v>
                </c:pt>
                <c:pt idx="2">
                  <c:v>8.0500000000000007</c:v>
                </c:pt>
                <c:pt idx="3">
                  <c:v>10.48</c:v>
                </c:pt>
                <c:pt idx="4">
                  <c:v>13.77</c:v>
                </c:pt>
              </c:numCache>
            </c:numRef>
          </c:val>
          <c:extLst>
            <c:ext xmlns:c16="http://schemas.microsoft.com/office/drawing/2014/chart" uri="{C3380CC4-5D6E-409C-BE32-E72D297353CC}">
              <c16:uniqueId val="{00000000-03DF-48A0-B47F-3A1BDDDD0E4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7.66</c:v>
                </c:pt>
                <c:pt idx="1">
                  <c:v>8.1999999999999993</c:v>
                </c:pt>
                <c:pt idx="2">
                  <c:v>9.43</c:v>
                </c:pt>
                <c:pt idx="3">
                  <c:v>12.4</c:v>
                </c:pt>
                <c:pt idx="4">
                  <c:v>13.81</c:v>
                </c:pt>
              </c:numCache>
            </c:numRef>
          </c:val>
          <c:smooth val="0"/>
          <c:extLst>
            <c:ext xmlns:c16="http://schemas.microsoft.com/office/drawing/2014/chart" uri="{C3380CC4-5D6E-409C-BE32-E72D297353CC}">
              <c16:uniqueId val="{00000001-03DF-48A0-B47F-3A1BDDDD0E4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93-432C-BA2F-21BEABAABFC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0.28000000000000003</c:v>
                </c:pt>
                <c:pt idx="1">
                  <c:v>0.59</c:v>
                </c:pt>
                <c:pt idx="2">
                  <c:v>0.68</c:v>
                </c:pt>
                <c:pt idx="3">
                  <c:v>0.9</c:v>
                </c:pt>
                <c:pt idx="4">
                  <c:v>1.19</c:v>
                </c:pt>
              </c:numCache>
            </c:numRef>
          </c:val>
          <c:smooth val="0"/>
          <c:extLst>
            <c:ext xmlns:c16="http://schemas.microsoft.com/office/drawing/2014/chart" uri="{C3380CC4-5D6E-409C-BE32-E72D297353CC}">
              <c16:uniqueId val="{00000001-7C93-432C-BA2F-21BEABAABFC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25.08</c:v>
                </c:pt>
                <c:pt idx="1">
                  <c:v>18.36</c:v>
                </c:pt>
                <c:pt idx="2">
                  <c:v>22.4</c:v>
                </c:pt>
                <c:pt idx="3">
                  <c:v>21.03</c:v>
                </c:pt>
                <c:pt idx="4">
                  <c:v>30.81</c:v>
                </c:pt>
              </c:numCache>
            </c:numRef>
          </c:val>
          <c:extLst>
            <c:ext xmlns:c16="http://schemas.microsoft.com/office/drawing/2014/chart" uri="{C3380CC4-5D6E-409C-BE32-E72D297353CC}">
              <c16:uniqueId val="{00000000-CC17-4244-8083-BFCC397571D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71.19</c:v>
                </c:pt>
                <c:pt idx="1">
                  <c:v>77.72</c:v>
                </c:pt>
                <c:pt idx="2">
                  <c:v>86.61</c:v>
                </c:pt>
                <c:pt idx="3">
                  <c:v>100.73</c:v>
                </c:pt>
                <c:pt idx="4">
                  <c:v>108.7</c:v>
                </c:pt>
              </c:numCache>
            </c:numRef>
          </c:val>
          <c:smooth val="0"/>
          <c:extLst>
            <c:ext xmlns:c16="http://schemas.microsoft.com/office/drawing/2014/chart" uri="{C3380CC4-5D6E-409C-BE32-E72D297353CC}">
              <c16:uniqueId val="{00000001-CC17-4244-8083-BFCC397571D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917.43</c:v>
                </c:pt>
                <c:pt idx="1">
                  <c:v>879.11</c:v>
                </c:pt>
                <c:pt idx="2">
                  <c:v>686.83</c:v>
                </c:pt>
                <c:pt idx="3">
                  <c:v>678.65</c:v>
                </c:pt>
                <c:pt idx="4">
                  <c:v>641.16999999999996</c:v>
                </c:pt>
              </c:numCache>
            </c:numRef>
          </c:val>
          <c:extLst>
            <c:ext xmlns:c16="http://schemas.microsoft.com/office/drawing/2014/chart" uri="{C3380CC4-5D6E-409C-BE32-E72D297353CC}">
              <c16:uniqueId val="{00000000-486C-4F9F-B7D6-CC55AC0436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517.34</c:v>
                </c:pt>
                <c:pt idx="1">
                  <c:v>485.6</c:v>
                </c:pt>
                <c:pt idx="2">
                  <c:v>463.93</c:v>
                </c:pt>
                <c:pt idx="3">
                  <c:v>481.88</c:v>
                </c:pt>
                <c:pt idx="4">
                  <c:v>460.03</c:v>
                </c:pt>
              </c:numCache>
            </c:numRef>
          </c:val>
          <c:smooth val="0"/>
          <c:extLst>
            <c:ext xmlns:c16="http://schemas.microsoft.com/office/drawing/2014/chart" uri="{C3380CC4-5D6E-409C-BE32-E72D297353CC}">
              <c16:uniqueId val="{00000001-486C-4F9F-B7D6-CC55AC0436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84.53</c:v>
                </c:pt>
                <c:pt idx="1">
                  <c:v>86.97</c:v>
                </c:pt>
                <c:pt idx="2">
                  <c:v>111.78</c:v>
                </c:pt>
                <c:pt idx="3">
                  <c:v>108.22</c:v>
                </c:pt>
                <c:pt idx="4">
                  <c:v>107.18</c:v>
                </c:pt>
              </c:numCache>
            </c:numRef>
          </c:val>
          <c:extLst>
            <c:ext xmlns:c16="http://schemas.microsoft.com/office/drawing/2014/chart" uri="{C3380CC4-5D6E-409C-BE32-E72D297353CC}">
              <c16:uniqueId val="{00000000-7C0D-42F1-9C0C-E6266B4E09D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99.89</c:v>
                </c:pt>
                <c:pt idx="1">
                  <c:v>99.95</c:v>
                </c:pt>
                <c:pt idx="2">
                  <c:v>103.4</c:v>
                </c:pt>
                <c:pt idx="3">
                  <c:v>101.87</c:v>
                </c:pt>
                <c:pt idx="4">
                  <c:v>101.33</c:v>
                </c:pt>
              </c:numCache>
            </c:numRef>
          </c:val>
          <c:smooth val="0"/>
          <c:extLst>
            <c:ext xmlns:c16="http://schemas.microsoft.com/office/drawing/2014/chart" uri="{C3380CC4-5D6E-409C-BE32-E72D297353CC}">
              <c16:uniqueId val="{00000001-7C0D-42F1-9C0C-E6266B4E09D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121.39</c:v>
                </c:pt>
                <c:pt idx="1">
                  <c:v>122.03</c:v>
                </c:pt>
                <c:pt idx="2">
                  <c:v>121.68</c:v>
                </c:pt>
                <c:pt idx="3">
                  <c:v>126.16</c:v>
                </c:pt>
                <c:pt idx="4">
                  <c:v>129.74</c:v>
                </c:pt>
              </c:numCache>
            </c:numRef>
          </c:val>
          <c:extLst>
            <c:ext xmlns:c16="http://schemas.microsoft.com/office/drawing/2014/chart" uri="{C3380CC4-5D6E-409C-BE32-E72D297353CC}">
              <c16:uniqueId val="{00000000-07A2-4C03-B2B7-34F29492383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112.4</c:v>
                </c:pt>
                <c:pt idx="1">
                  <c:v>110.21</c:v>
                </c:pt>
                <c:pt idx="2">
                  <c:v>110.26</c:v>
                </c:pt>
                <c:pt idx="3">
                  <c:v>111.88</c:v>
                </c:pt>
                <c:pt idx="4">
                  <c:v>114.16</c:v>
                </c:pt>
              </c:numCache>
            </c:numRef>
          </c:val>
          <c:smooth val="0"/>
          <c:extLst>
            <c:ext xmlns:c16="http://schemas.microsoft.com/office/drawing/2014/chart" uri="{C3380CC4-5D6E-409C-BE32-E72D297353CC}">
              <c16:uniqueId val="{00000001-07A2-4C03-B2B7-34F29492383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大阪府　門真市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Aa</v>
      </c>
      <c r="X8" s="70"/>
      <c r="Y8" s="70"/>
      <c r="Z8" s="70"/>
      <c r="AA8" s="70"/>
      <c r="AB8" s="70"/>
      <c r="AC8" s="70"/>
      <c r="AD8" s="71" t="str">
        <f>データ!$M$6</f>
        <v>非設置</v>
      </c>
      <c r="AE8" s="71"/>
      <c r="AF8" s="71"/>
      <c r="AG8" s="71"/>
      <c r="AH8" s="71"/>
      <c r="AI8" s="71"/>
      <c r="AJ8" s="71"/>
      <c r="AK8" s="3"/>
      <c r="AL8" s="45">
        <f>データ!S6</f>
        <v>117139</v>
      </c>
      <c r="AM8" s="45"/>
      <c r="AN8" s="45"/>
      <c r="AO8" s="45"/>
      <c r="AP8" s="45"/>
      <c r="AQ8" s="45"/>
      <c r="AR8" s="45"/>
      <c r="AS8" s="45"/>
      <c r="AT8" s="44">
        <f>データ!T6</f>
        <v>12.3</v>
      </c>
      <c r="AU8" s="44"/>
      <c r="AV8" s="44"/>
      <c r="AW8" s="44"/>
      <c r="AX8" s="44"/>
      <c r="AY8" s="44"/>
      <c r="AZ8" s="44"/>
      <c r="BA8" s="44"/>
      <c r="BB8" s="44">
        <f>データ!U6</f>
        <v>9523.5</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40.01</v>
      </c>
      <c r="J10" s="44"/>
      <c r="K10" s="44"/>
      <c r="L10" s="44"/>
      <c r="M10" s="44"/>
      <c r="N10" s="44"/>
      <c r="O10" s="44"/>
      <c r="P10" s="44">
        <f>データ!P6</f>
        <v>97.89</v>
      </c>
      <c r="Q10" s="44"/>
      <c r="R10" s="44"/>
      <c r="S10" s="44"/>
      <c r="T10" s="44"/>
      <c r="U10" s="44"/>
      <c r="V10" s="44"/>
      <c r="W10" s="44">
        <f>データ!Q6</f>
        <v>69.709999999999994</v>
      </c>
      <c r="X10" s="44"/>
      <c r="Y10" s="44"/>
      <c r="Z10" s="44"/>
      <c r="AA10" s="44"/>
      <c r="AB10" s="44"/>
      <c r="AC10" s="44"/>
      <c r="AD10" s="45">
        <f>データ!R6</f>
        <v>2420</v>
      </c>
      <c r="AE10" s="45"/>
      <c r="AF10" s="45"/>
      <c r="AG10" s="45"/>
      <c r="AH10" s="45"/>
      <c r="AI10" s="45"/>
      <c r="AJ10" s="45"/>
      <c r="AK10" s="2"/>
      <c r="AL10" s="45">
        <f>データ!V6</f>
        <v>114368</v>
      </c>
      <c r="AM10" s="45"/>
      <c r="AN10" s="45"/>
      <c r="AO10" s="45"/>
      <c r="AP10" s="45"/>
      <c r="AQ10" s="45"/>
      <c r="AR10" s="45"/>
      <c r="AS10" s="45"/>
      <c r="AT10" s="44">
        <f>データ!W6</f>
        <v>10.35</v>
      </c>
      <c r="AU10" s="44"/>
      <c r="AV10" s="44"/>
      <c r="AW10" s="44"/>
      <c r="AX10" s="44"/>
      <c r="AY10" s="44"/>
      <c r="AZ10" s="44"/>
      <c r="BA10" s="44"/>
      <c r="BB10" s="44">
        <f>データ!X6</f>
        <v>11050.05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FHvtWbgHZo9SNd4HzA61THVRiiJNhaJgbMhdDrxQWi1arl3p+a0KSxOY9W3FqxHyZMC/TxI6VQZlSa/OPXWJA==" saltValue="MyUgN54GyLkg7c3ffXVhA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272230</v>
      </c>
      <c r="D6" s="19">
        <f t="shared" si="3"/>
        <v>46</v>
      </c>
      <c r="E6" s="19">
        <f t="shared" si="3"/>
        <v>17</v>
      </c>
      <c r="F6" s="19">
        <f t="shared" si="3"/>
        <v>1</v>
      </c>
      <c r="G6" s="19">
        <f t="shared" si="3"/>
        <v>0</v>
      </c>
      <c r="H6" s="19" t="str">
        <f t="shared" si="3"/>
        <v>大阪府　門真市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40.01</v>
      </c>
      <c r="P6" s="20">
        <f t="shared" si="3"/>
        <v>97.89</v>
      </c>
      <c r="Q6" s="20">
        <f t="shared" si="3"/>
        <v>69.709999999999994</v>
      </c>
      <c r="R6" s="20">
        <f t="shared" si="3"/>
        <v>2420</v>
      </c>
      <c r="S6" s="20">
        <f t="shared" si="3"/>
        <v>117139</v>
      </c>
      <c r="T6" s="20">
        <f t="shared" si="3"/>
        <v>12.3</v>
      </c>
      <c r="U6" s="20">
        <f t="shared" si="3"/>
        <v>9523.5</v>
      </c>
      <c r="V6" s="20">
        <f t="shared" si="3"/>
        <v>114368</v>
      </c>
      <c r="W6" s="20">
        <f t="shared" si="3"/>
        <v>10.35</v>
      </c>
      <c r="X6" s="20">
        <f t="shared" si="3"/>
        <v>11050.05</v>
      </c>
      <c r="Y6" s="21">
        <f>IF(Y7="",NA(),Y7)</f>
        <v>102.23</v>
      </c>
      <c r="Z6" s="21">
        <f t="shared" ref="Z6:AH6" si="4">IF(Z7="",NA(),Z7)</f>
        <v>103.49</v>
      </c>
      <c r="AA6" s="21">
        <f t="shared" si="4"/>
        <v>113.88</v>
      </c>
      <c r="AB6" s="21">
        <f t="shared" si="4"/>
        <v>112.73</v>
      </c>
      <c r="AC6" s="21">
        <f t="shared" si="4"/>
        <v>111.53</v>
      </c>
      <c r="AD6" s="21">
        <f t="shared" si="4"/>
        <v>109</v>
      </c>
      <c r="AE6" s="21">
        <f t="shared" si="4"/>
        <v>107.09</v>
      </c>
      <c r="AF6" s="21">
        <f t="shared" si="4"/>
        <v>107.96</v>
      </c>
      <c r="AG6" s="21">
        <f t="shared" si="4"/>
        <v>107.29</v>
      </c>
      <c r="AH6" s="21">
        <f t="shared" si="4"/>
        <v>106.58</v>
      </c>
      <c r="AI6" s="20" t="str">
        <f>IF(AI7="","",IF(AI7="-","【-】","【"&amp;SUBSTITUTE(TEXT(AI7,"#,##0.00"),"-","△")&amp;"】"))</f>
        <v>【105.91】</v>
      </c>
      <c r="AJ6" s="20">
        <f>IF(AJ7="",NA(),AJ7)</f>
        <v>0</v>
      </c>
      <c r="AK6" s="20">
        <f t="shared" ref="AK6:AS6" si="5">IF(AK7="",NA(),AK7)</f>
        <v>0</v>
      </c>
      <c r="AL6" s="20">
        <f t="shared" si="5"/>
        <v>0</v>
      </c>
      <c r="AM6" s="20">
        <f t="shared" si="5"/>
        <v>0</v>
      </c>
      <c r="AN6" s="20">
        <f t="shared" si="5"/>
        <v>0</v>
      </c>
      <c r="AO6" s="21">
        <f t="shared" si="5"/>
        <v>0.28000000000000003</v>
      </c>
      <c r="AP6" s="21">
        <f t="shared" si="5"/>
        <v>0.59</v>
      </c>
      <c r="AQ6" s="21">
        <f t="shared" si="5"/>
        <v>0.68</v>
      </c>
      <c r="AR6" s="21">
        <f t="shared" si="5"/>
        <v>0.9</v>
      </c>
      <c r="AS6" s="21">
        <f t="shared" si="5"/>
        <v>1.19</v>
      </c>
      <c r="AT6" s="20" t="str">
        <f>IF(AT7="","",IF(AT7="-","【-】","【"&amp;SUBSTITUTE(TEXT(AT7,"#,##0.00"),"-","△")&amp;"】"))</f>
        <v>【3.03】</v>
      </c>
      <c r="AU6" s="21">
        <f>IF(AU7="",NA(),AU7)</f>
        <v>25.08</v>
      </c>
      <c r="AV6" s="21">
        <f t="shared" ref="AV6:BD6" si="6">IF(AV7="",NA(),AV7)</f>
        <v>18.36</v>
      </c>
      <c r="AW6" s="21">
        <f t="shared" si="6"/>
        <v>22.4</v>
      </c>
      <c r="AX6" s="21">
        <f t="shared" si="6"/>
        <v>21.03</v>
      </c>
      <c r="AY6" s="21">
        <f t="shared" si="6"/>
        <v>30.81</v>
      </c>
      <c r="AZ6" s="21">
        <f t="shared" si="6"/>
        <v>71.19</v>
      </c>
      <c r="BA6" s="21">
        <f t="shared" si="6"/>
        <v>77.72</v>
      </c>
      <c r="BB6" s="21">
        <f t="shared" si="6"/>
        <v>86.61</v>
      </c>
      <c r="BC6" s="21">
        <f t="shared" si="6"/>
        <v>100.73</v>
      </c>
      <c r="BD6" s="21">
        <f t="shared" si="6"/>
        <v>108.7</v>
      </c>
      <c r="BE6" s="20" t="str">
        <f>IF(BE7="","",IF(BE7="-","【-】","【"&amp;SUBSTITUTE(TEXT(BE7,"#,##0.00"),"-","△")&amp;"】"))</f>
        <v>【78.43】</v>
      </c>
      <c r="BF6" s="21">
        <f>IF(BF7="",NA(),BF7)</f>
        <v>917.43</v>
      </c>
      <c r="BG6" s="21">
        <f t="shared" ref="BG6:BO6" si="7">IF(BG7="",NA(),BG7)</f>
        <v>879.11</v>
      </c>
      <c r="BH6" s="21">
        <f t="shared" si="7"/>
        <v>686.83</v>
      </c>
      <c r="BI6" s="21">
        <f t="shared" si="7"/>
        <v>678.65</v>
      </c>
      <c r="BJ6" s="21">
        <f t="shared" si="7"/>
        <v>641.16999999999996</v>
      </c>
      <c r="BK6" s="21">
        <f t="shared" si="7"/>
        <v>517.34</v>
      </c>
      <c r="BL6" s="21">
        <f t="shared" si="7"/>
        <v>485.6</v>
      </c>
      <c r="BM6" s="21">
        <f t="shared" si="7"/>
        <v>463.93</v>
      </c>
      <c r="BN6" s="21">
        <f t="shared" si="7"/>
        <v>481.88</v>
      </c>
      <c r="BO6" s="21">
        <f t="shared" si="7"/>
        <v>460.03</v>
      </c>
      <c r="BP6" s="20" t="str">
        <f>IF(BP7="","",IF(BP7="-","【-】","【"&amp;SUBSTITUTE(TEXT(BP7,"#,##0.00"),"-","△")&amp;"】"))</f>
        <v>【630.82】</v>
      </c>
      <c r="BQ6" s="21">
        <f>IF(BQ7="",NA(),BQ7)</f>
        <v>84.53</v>
      </c>
      <c r="BR6" s="21">
        <f t="shared" ref="BR6:BZ6" si="8">IF(BR7="",NA(),BR7)</f>
        <v>86.97</v>
      </c>
      <c r="BS6" s="21">
        <f t="shared" si="8"/>
        <v>111.78</v>
      </c>
      <c r="BT6" s="21">
        <f t="shared" si="8"/>
        <v>108.22</v>
      </c>
      <c r="BU6" s="21">
        <f t="shared" si="8"/>
        <v>107.18</v>
      </c>
      <c r="BV6" s="21">
        <f t="shared" si="8"/>
        <v>99.89</v>
      </c>
      <c r="BW6" s="21">
        <f t="shared" si="8"/>
        <v>99.95</v>
      </c>
      <c r="BX6" s="21">
        <f t="shared" si="8"/>
        <v>103.4</v>
      </c>
      <c r="BY6" s="21">
        <f t="shared" si="8"/>
        <v>101.87</v>
      </c>
      <c r="BZ6" s="21">
        <f t="shared" si="8"/>
        <v>101.33</v>
      </c>
      <c r="CA6" s="20" t="str">
        <f>IF(CA7="","",IF(CA7="-","【-】","【"&amp;SUBSTITUTE(TEXT(CA7,"#,##0.00"),"-","△")&amp;"】"))</f>
        <v>【97.81】</v>
      </c>
      <c r="CB6" s="21">
        <f>IF(CB7="",NA(),CB7)</f>
        <v>121.39</v>
      </c>
      <c r="CC6" s="21">
        <f t="shared" ref="CC6:CK6" si="9">IF(CC7="",NA(),CC7)</f>
        <v>122.03</v>
      </c>
      <c r="CD6" s="21">
        <f t="shared" si="9"/>
        <v>121.68</v>
      </c>
      <c r="CE6" s="21">
        <f t="shared" si="9"/>
        <v>126.16</v>
      </c>
      <c r="CF6" s="21">
        <f t="shared" si="9"/>
        <v>129.74</v>
      </c>
      <c r="CG6" s="21">
        <f t="shared" si="9"/>
        <v>112.4</v>
      </c>
      <c r="CH6" s="21">
        <f t="shared" si="9"/>
        <v>110.21</v>
      </c>
      <c r="CI6" s="21">
        <f t="shared" si="9"/>
        <v>110.26</v>
      </c>
      <c r="CJ6" s="21">
        <f t="shared" si="9"/>
        <v>111.88</v>
      </c>
      <c r="CK6" s="21">
        <f t="shared" si="9"/>
        <v>114.16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62.97</v>
      </c>
      <c r="CS6" s="21">
        <f t="shared" si="10"/>
        <v>64.930000000000007</v>
      </c>
      <c r="CT6" s="21">
        <f t="shared" si="10"/>
        <v>65.680000000000007</v>
      </c>
      <c r="CU6" s="21">
        <f t="shared" si="10"/>
        <v>63.62</v>
      </c>
      <c r="CV6" s="21">
        <f t="shared" si="10"/>
        <v>62.65</v>
      </c>
      <c r="CW6" s="20" t="str">
        <f>IF(CW7="","",IF(CW7="-","【-】","【"&amp;SUBSTITUTE(TEXT(CW7,"#,##0.00"),"-","△")&amp;"】"))</f>
        <v>【58.94】</v>
      </c>
      <c r="CX6" s="21">
        <f>IF(CX7="",NA(),CX7)</f>
        <v>99.55</v>
      </c>
      <c r="CY6" s="21">
        <f t="shared" ref="CY6:DG6" si="11">IF(CY7="",NA(),CY7)</f>
        <v>99.6</v>
      </c>
      <c r="CZ6" s="21">
        <f t="shared" si="11"/>
        <v>99.56</v>
      </c>
      <c r="DA6" s="21">
        <f t="shared" si="11"/>
        <v>99.58</v>
      </c>
      <c r="DB6" s="21">
        <f t="shared" si="11"/>
        <v>99.62</v>
      </c>
      <c r="DC6" s="21">
        <f t="shared" si="11"/>
        <v>96.97</v>
      </c>
      <c r="DD6" s="21">
        <f t="shared" si="11"/>
        <v>97.7</v>
      </c>
      <c r="DE6" s="21">
        <f t="shared" si="11"/>
        <v>97.59</v>
      </c>
      <c r="DF6" s="21">
        <f t="shared" si="11"/>
        <v>97.53</v>
      </c>
      <c r="DG6" s="21">
        <f t="shared" si="11"/>
        <v>97.54</v>
      </c>
      <c r="DH6" s="20" t="str">
        <f>IF(DH7="","",IF(DH7="-","【-】","【"&amp;SUBSTITUTE(TEXT(DH7,"#,##0.00"),"-","△")&amp;"】"))</f>
        <v>【95.91】</v>
      </c>
      <c r="DI6" s="21">
        <f>IF(DI7="",NA(),DI7)</f>
        <v>38.630000000000003</v>
      </c>
      <c r="DJ6" s="21">
        <f t="shared" ref="DJ6:DR6" si="12">IF(DJ7="",NA(),DJ7)</f>
        <v>39.51</v>
      </c>
      <c r="DK6" s="21">
        <f t="shared" si="12"/>
        <v>40.9</v>
      </c>
      <c r="DL6" s="21">
        <f t="shared" si="12"/>
        <v>42.19</v>
      </c>
      <c r="DM6" s="21">
        <f t="shared" si="12"/>
        <v>43.58</v>
      </c>
      <c r="DN6" s="21">
        <f t="shared" si="12"/>
        <v>24.54</v>
      </c>
      <c r="DO6" s="21">
        <f t="shared" si="12"/>
        <v>23.38</v>
      </c>
      <c r="DP6" s="21">
        <f t="shared" si="12"/>
        <v>24.59</v>
      </c>
      <c r="DQ6" s="21">
        <f t="shared" si="12"/>
        <v>26.87</v>
      </c>
      <c r="DR6" s="21">
        <f t="shared" si="12"/>
        <v>29.31</v>
      </c>
      <c r="DS6" s="20" t="str">
        <f>IF(DS7="","",IF(DS7="-","【-】","【"&amp;SUBSTITUTE(TEXT(DS7,"#,##0.00"),"-","△")&amp;"】"))</f>
        <v>【41.09】</v>
      </c>
      <c r="DT6" s="21">
        <f>IF(DT7="",NA(),DT7)</f>
        <v>2.62</v>
      </c>
      <c r="DU6" s="21">
        <f t="shared" ref="DU6:EC6" si="13">IF(DU7="",NA(),DU7)</f>
        <v>5.88</v>
      </c>
      <c r="DV6" s="21">
        <f t="shared" si="13"/>
        <v>8.0500000000000007</v>
      </c>
      <c r="DW6" s="21">
        <f t="shared" si="13"/>
        <v>10.48</v>
      </c>
      <c r="DX6" s="21">
        <f t="shared" si="13"/>
        <v>13.77</v>
      </c>
      <c r="DY6" s="21">
        <f t="shared" si="13"/>
        <v>7.66</v>
      </c>
      <c r="DZ6" s="21">
        <f t="shared" si="13"/>
        <v>8.1999999999999993</v>
      </c>
      <c r="EA6" s="21">
        <f t="shared" si="13"/>
        <v>9.43</v>
      </c>
      <c r="EB6" s="21">
        <f t="shared" si="13"/>
        <v>12.4</v>
      </c>
      <c r="EC6" s="21">
        <f t="shared" si="13"/>
        <v>13.81</v>
      </c>
      <c r="ED6" s="20" t="str">
        <f>IF(ED7="","",IF(ED7="-","【-】","【"&amp;SUBSTITUTE(TEXT(ED7,"#,##0.00"),"-","△")&amp;"】"))</f>
        <v>【8.68】</v>
      </c>
      <c r="EE6" s="20">
        <f>IF(EE7="",NA(),EE7)</f>
        <v>0</v>
      </c>
      <c r="EF6" s="20">
        <f t="shared" ref="EF6:EN6" si="14">IF(EF7="",NA(),EF7)</f>
        <v>0</v>
      </c>
      <c r="EG6" s="20">
        <f t="shared" si="14"/>
        <v>0</v>
      </c>
      <c r="EH6" s="20">
        <f t="shared" si="14"/>
        <v>0</v>
      </c>
      <c r="EI6" s="20">
        <f t="shared" si="14"/>
        <v>0</v>
      </c>
      <c r="EJ6" s="21">
        <f t="shared" si="14"/>
        <v>0.16</v>
      </c>
      <c r="EK6" s="21">
        <f t="shared" si="14"/>
        <v>0.14000000000000001</v>
      </c>
      <c r="EL6" s="21">
        <f t="shared" si="14"/>
        <v>0.15</v>
      </c>
      <c r="EM6" s="21">
        <f t="shared" si="14"/>
        <v>0.16</v>
      </c>
      <c r="EN6" s="21">
        <f t="shared" si="14"/>
        <v>0.16</v>
      </c>
      <c r="EO6" s="20" t="str">
        <f>IF(EO7="","",IF(EO7="-","【-】","【"&amp;SUBSTITUTE(TEXT(EO7,"#,##0.00"),"-","△")&amp;"】"))</f>
        <v>【0.22】</v>
      </c>
    </row>
    <row r="7" spans="1:148" s="22" customFormat="1" x14ac:dyDescent="0.2">
      <c r="A7" s="14"/>
      <c r="B7" s="23">
        <v>2023</v>
      </c>
      <c r="C7" s="23">
        <v>272230</v>
      </c>
      <c r="D7" s="23">
        <v>46</v>
      </c>
      <c r="E7" s="23">
        <v>17</v>
      </c>
      <c r="F7" s="23">
        <v>1</v>
      </c>
      <c r="G7" s="23">
        <v>0</v>
      </c>
      <c r="H7" s="23" t="s">
        <v>96</v>
      </c>
      <c r="I7" s="23" t="s">
        <v>97</v>
      </c>
      <c r="J7" s="23" t="s">
        <v>98</v>
      </c>
      <c r="K7" s="23" t="s">
        <v>99</v>
      </c>
      <c r="L7" s="23" t="s">
        <v>100</v>
      </c>
      <c r="M7" s="23" t="s">
        <v>101</v>
      </c>
      <c r="N7" s="24" t="s">
        <v>102</v>
      </c>
      <c r="O7" s="24">
        <v>40.01</v>
      </c>
      <c r="P7" s="24">
        <v>97.89</v>
      </c>
      <c r="Q7" s="24">
        <v>69.709999999999994</v>
      </c>
      <c r="R7" s="24">
        <v>2420</v>
      </c>
      <c r="S7" s="24">
        <v>117139</v>
      </c>
      <c r="T7" s="24">
        <v>12.3</v>
      </c>
      <c r="U7" s="24">
        <v>9523.5</v>
      </c>
      <c r="V7" s="24">
        <v>114368</v>
      </c>
      <c r="W7" s="24">
        <v>10.35</v>
      </c>
      <c r="X7" s="24">
        <v>11050.05</v>
      </c>
      <c r="Y7" s="24">
        <v>102.23</v>
      </c>
      <c r="Z7" s="24">
        <v>103.49</v>
      </c>
      <c r="AA7" s="24">
        <v>113.88</v>
      </c>
      <c r="AB7" s="24">
        <v>112.73</v>
      </c>
      <c r="AC7" s="24">
        <v>111.53</v>
      </c>
      <c r="AD7" s="24">
        <v>109</v>
      </c>
      <c r="AE7" s="24">
        <v>107.09</v>
      </c>
      <c r="AF7" s="24">
        <v>107.96</v>
      </c>
      <c r="AG7" s="24">
        <v>107.29</v>
      </c>
      <c r="AH7" s="24">
        <v>106.58</v>
      </c>
      <c r="AI7" s="24">
        <v>105.91</v>
      </c>
      <c r="AJ7" s="24">
        <v>0</v>
      </c>
      <c r="AK7" s="24">
        <v>0</v>
      </c>
      <c r="AL7" s="24">
        <v>0</v>
      </c>
      <c r="AM7" s="24">
        <v>0</v>
      </c>
      <c r="AN7" s="24">
        <v>0</v>
      </c>
      <c r="AO7" s="24">
        <v>0.28000000000000003</v>
      </c>
      <c r="AP7" s="24">
        <v>0.59</v>
      </c>
      <c r="AQ7" s="24">
        <v>0.68</v>
      </c>
      <c r="AR7" s="24">
        <v>0.9</v>
      </c>
      <c r="AS7" s="24">
        <v>1.19</v>
      </c>
      <c r="AT7" s="24">
        <v>3.03</v>
      </c>
      <c r="AU7" s="24">
        <v>25.08</v>
      </c>
      <c r="AV7" s="24">
        <v>18.36</v>
      </c>
      <c r="AW7" s="24">
        <v>22.4</v>
      </c>
      <c r="AX7" s="24">
        <v>21.03</v>
      </c>
      <c r="AY7" s="24">
        <v>30.81</v>
      </c>
      <c r="AZ7" s="24">
        <v>71.19</v>
      </c>
      <c r="BA7" s="24">
        <v>77.72</v>
      </c>
      <c r="BB7" s="24">
        <v>86.61</v>
      </c>
      <c r="BC7" s="24">
        <v>100.73</v>
      </c>
      <c r="BD7" s="24">
        <v>108.7</v>
      </c>
      <c r="BE7" s="24">
        <v>78.430000000000007</v>
      </c>
      <c r="BF7" s="24">
        <v>917.43</v>
      </c>
      <c r="BG7" s="24">
        <v>879.11</v>
      </c>
      <c r="BH7" s="24">
        <v>686.83</v>
      </c>
      <c r="BI7" s="24">
        <v>678.65</v>
      </c>
      <c r="BJ7" s="24">
        <v>641.16999999999996</v>
      </c>
      <c r="BK7" s="24">
        <v>517.34</v>
      </c>
      <c r="BL7" s="24">
        <v>485.6</v>
      </c>
      <c r="BM7" s="24">
        <v>463.93</v>
      </c>
      <c r="BN7" s="24">
        <v>481.88</v>
      </c>
      <c r="BO7" s="24">
        <v>460.03</v>
      </c>
      <c r="BP7" s="24">
        <v>630.82000000000005</v>
      </c>
      <c r="BQ7" s="24">
        <v>84.53</v>
      </c>
      <c r="BR7" s="24">
        <v>86.97</v>
      </c>
      <c r="BS7" s="24">
        <v>111.78</v>
      </c>
      <c r="BT7" s="24">
        <v>108.22</v>
      </c>
      <c r="BU7" s="24">
        <v>107.18</v>
      </c>
      <c r="BV7" s="24">
        <v>99.89</v>
      </c>
      <c r="BW7" s="24">
        <v>99.95</v>
      </c>
      <c r="BX7" s="24">
        <v>103.4</v>
      </c>
      <c r="BY7" s="24">
        <v>101.87</v>
      </c>
      <c r="BZ7" s="24">
        <v>101.33</v>
      </c>
      <c r="CA7" s="24">
        <v>97.81</v>
      </c>
      <c r="CB7" s="24">
        <v>121.39</v>
      </c>
      <c r="CC7" s="24">
        <v>122.03</v>
      </c>
      <c r="CD7" s="24">
        <v>121.68</v>
      </c>
      <c r="CE7" s="24">
        <v>126.16</v>
      </c>
      <c r="CF7" s="24">
        <v>129.74</v>
      </c>
      <c r="CG7" s="24">
        <v>112.4</v>
      </c>
      <c r="CH7" s="24">
        <v>110.21</v>
      </c>
      <c r="CI7" s="24">
        <v>110.26</v>
      </c>
      <c r="CJ7" s="24">
        <v>111.88</v>
      </c>
      <c r="CK7" s="24">
        <v>114.16</v>
      </c>
      <c r="CL7" s="24">
        <v>138.75</v>
      </c>
      <c r="CM7" s="24" t="s">
        <v>102</v>
      </c>
      <c r="CN7" s="24" t="s">
        <v>102</v>
      </c>
      <c r="CO7" s="24" t="s">
        <v>102</v>
      </c>
      <c r="CP7" s="24" t="s">
        <v>102</v>
      </c>
      <c r="CQ7" s="24" t="s">
        <v>102</v>
      </c>
      <c r="CR7" s="24">
        <v>62.97</v>
      </c>
      <c r="CS7" s="24">
        <v>64.930000000000007</v>
      </c>
      <c r="CT7" s="24">
        <v>65.680000000000007</v>
      </c>
      <c r="CU7" s="24">
        <v>63.62</v>
      </c>
      <c r="CV7" s="24">
        <v>62.65</v>
      </c>
      <c r="CW7" s="24">
        <v>58.94</v>
      </c>
      <c r="CX7" s="24">
        <v>99.55</v>
      </c>
      <c r="CY7" s="24">
        <v>99.6</v>
      </c>
      <c r="CZ7" s="24">
        <v>99.56</v>
      </c>
      <c r="DA7" s="24">
        <v>99.58</v>
      </c>
      <c r="DB7" s="24">
        <v>99.62</v>
      </c>
      <c r="DC7" s="24">
        <v>96.97</v>
      </c>
      <c r="DD7" s="24">
        <v>97.7</v>
      </c>
      <c r="DE7" s="24">
        <v>97.59</v>
      </c>
      <c r="DF7" s="24">
        <v>97.53</v>
      </c>
      <c r="DG7" s="24">
        <v>97.54</v>
      </c>
      <c r="DH7" s="24">
        <v>95.91</v>
      </c>
      <c r="DI7" s="24">
        <v>38.630000000000003</v>
      </c>
      <c r="DJ7" s="24">
        <v>39.51</v>
      </c>
      <c r="DK7" s="24">
        <v>40.9</v>
      </c>
      <c r="DL7" s="24">
        <v>42.19</v>
      </c>
      <c r="DM7" s="24">
        <v>43.58</v>
      </c>
      <c r="DN7" s="24">
        <v>24.54</v>
      </c>
      <c r="DO7" s="24">
        <v>23.38</v>
      </c>
      <c r="DP7" s="24">
        <v>24.59</v>
      </c>
      <c r="DQ7" s="24">
        <v>26.87</v>
      </c>
      <c r="DR7" s="24">
        <v>29.31</v>
      </c>
      <c r="DS7" s="24">
        <v>41.09</v>
      </c>
      <c r="DT7" s="24">
        <v>2.62</v>
      </c>
      <c r="DU7" s="24">
        <v>5.88</v>
      </c>
      <c r="DV7" s="24">
        <v>8.0500000000000007</v>
      </c>
      <c r="DW7" s="24">
        <v>10.48</v>
      </c>
      <c r="DX7" s="24">
        <v>13.77</v>
      </c>
      <c r="DY7" s="24">
        <v>7.66</v>
      </c>
      <c r="DZ7" s="24">
        <v>8.1999999999999993</v>
      </c>
      <c r="EA7" s="24">
        <v>9.43</v>
      </c>
      <c r="EB7" s="24">
        <v>12.4</v>
      </c>
      <c r="EC7" s="24">
        <v>13.81</v>
      </c>
      <c r="ED7" s="24">
        <v>8.68</v>
      </c>
      <c r="EE7" s="24">
        <v>0</v>
      </c>
      <c r="EF7" s="24">
        <v>0</v>
      </c>
      <c r="EG7" s="24">
        <v>0</v>
      </c>
      <c r="EH7" s="24">
        <v>0</v>
      </c>
      <c r="EI7" s="24">
        <v>0</v>
      </c>
      <c r="EJ7" s="24">
        <v>0.16</v>
      </c>
      <c r="EK7" s="24">
        <v>0.14000000000000001</v>
      </c>
      <c r="EL7" s="24">
        <v>0.15</v>
      </c>
      <c r="EM7" s="24">
        <v>0.16</v>
      </c>
      <c r="EN7" s="24">
        <v>0.16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dcterms:created xsi:type="dcterms:W3CDTF">2025-01-24T07:04:13Z</dcterms:created>
  <dcterms:modified xsi:type="dcterms:W3CDTF">2025-03-05T00:00:36Z</dcterms:modified>
  <cp:category/>
</cp:coreProperties>
</file>