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6年度（R5決算）\22_経営比較分析表\07_アップロード\02_アップロードデータ（分析表）\01-2_アップ前準備\"/>
    </mc:Choice>
  </mc:AlternateContent>
  <xr:revisionPtr revIDLastSave="0" documentId="13_ncr:1_{A0FB1742-1163-4007-95C5-6ADE0926FA5E}" xr6:coauthVersionLast="47" xr6:coauthVersionMax="47" xr10:uidLastSave="{00000000-0000-0000-0000-000000000000}"/>
  <workbookProtection workbookAlgorithmName="SHA-512" workbookHashValue="JbTuDeVS8t22oh3hTeF+bFwSCJi3DHQcIubwxCbcVgbuFIiXxKCj5GWJxLn7z4DrsLY8YhJ1UAI9N5E8sC0EPQ==" workbookSaltValue="lcNY1osY/rrqYbSCEC5E2Q==" workbookSpinCount="100000" lockStructure="1"/>
  <bookViews>
    <workbookView xWindow="9276" yWindow="696" windowWidth="13764" windowHeight="13248"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Q6" i="5"/>
  <c r="W10" i="4" s="1"/>
  <c r="P6" i="5"/>
  <c r="O6" i="5"/>
  <c r="I10" i="4" s="1"/>
  <c r="N6" i="5"/>
  <c r="B10" i="4" s="1"/>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F85" i="4"/>
  <c r="AL10" i="4"/>
  <c r="AD10" i="4"/>
  <c r="P10" i="4"/>
  <c r="AD8" i="4"/>
  <c r="I8" i="4"/>
  <c r="B8"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<sst xmlns="http://schemas.openxmlformats.org/spreadsheetml/2006/main" count="253" uniqueCount="115">
  <si>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</si>
  <si>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</si>
  <si>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</si>
  <si>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</si>
  <si>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</si>
  <si>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</si>
  <si>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</si>
  <si>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</si>
  <si>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</si>
  <si>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</si>
  <si>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</si>
  <si>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</si>
  <si>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</si>
  <si>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</si>
  <si>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</si>
  <si>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</si>
  <si>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</si>
  <si>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</si>
  <si>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</si>
  <si>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</si>
  <si>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</si>
  <si>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</si>
  <si>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</si>
  <si>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</si>
  <si>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</si>
  <si>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</si>
  <si>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</si>
  <si>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</si>
  <si>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</si>
  <si>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</si>
  <si>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</si>
  <si>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</si>
  <si>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</si>
  <si>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</si>
  <si>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</si>
  <si>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</si>
  <si>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</si>
  <si>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</si>
  <si>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</si>
  <si>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</si>
  <si>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</si>
  <si>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</si>
  <si>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</si>
  <si>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</si>
  <si>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</si>
  <si>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</si>
  <si>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</si>
  <si>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</si>
  <si>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</si>
  <si>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</si>
  <si>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</si>
  <si>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</si>
  <si>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</si>
  <si>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</si>
  <si>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</si>
  <si>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</si>
  <si>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</si>
  <si>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</si>
  <si>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</si>
  <si>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</si>
  <si>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</si>
  <si>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</si>
  <si>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</si>
  <si>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</si>
  <si>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</si>
  <si>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</si>
  <si>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</si>
  <si>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</si>
  <si>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</si>
  <si>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</si>
  <si>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</si>
  <si>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</si>
  <si>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</si>
  <si>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</si>
  <si>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</si>
  <si>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</si>
  <si>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</si>
  <si>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</si>
  <si>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</si>
  <si>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</si>
  <si>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</si>
  <si>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</si>
  <si>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</si>
  <si>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</si>
  <si>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</si>
  <si>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</si>
  <si>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</si>
  <si>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</si>
  <si>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</si>
  <si>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</si>
  <si>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</si>
  <si>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</si>
  <si>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</si>
  <si>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</si>
  <si>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</si>
  <si>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</si>
  <si>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柏原市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</si>
  <si>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</si>
  <si>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</si>
  <si>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</si>
  <si>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</si>
  <si>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</si>
  <si>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</si>
  <si>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</si>
  <si>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</si>
  <si>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</si>
  <si>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</si>
  <si>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</si>
  <si>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</si>
  <si>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</si>
  <si>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</si>
  <si>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</si>
  <si>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本市の特定地域生活排水処理（浄化槽事業）は、平成25年度より事業を開始しました。政策的な観点から事業の普及促進を図るため、料金水準を低額に設定しています。そのため、①経常収支比率は100％を下回っており、経常利益を確保できていない状況にあります。また、⑤経費回収率も低く、②累積欠損金比率についても、類似団体と比べ高い数値となっています。
　④企業債残高対事業規模比率につきましては、企業債の償還開始が令和元年度であり、償還が進んでいないことから、類似団体と比べて高い数値となっています。
　⑥汚水処理原価につきましても、浄化槽使用料収益の減少及び維持管理費の増加により、類似団体と比べて高い数値となりました。</t>
    <rPh sb="262" eb="265">
      <t>ジョウカソウ</t>
    </rPh>
    <rPh sb="265" eb="268">
      <t>シヨウリョウ</t>
    </rPh>
    <rPh sb="268" eb="270">
      <t>シュウエキ</t>
    </rPh>
    <rPh sb="271" eb="273">
      <t>ゲンショウ</t>
    </rPh>
    <rPh sb="273" eb="274">
      <t>オヨ</t>
    </rPh>
    <rPh sb="275" eb="277">
      <t>イジ</t>
    </rPh>
    <rPh sb="277" eb="279">
      <t>カンリ</t>
    </rPh>
    <rPh sb="279" eb="280">
      <t>ヒ</t>
    </rPh>
    <rPh sb="281" eb="283">
      <t>ゾウカ</t>
    </rPh>
    <phoneticPr fontId="4"/>
  </si>
  <si>
    <t>　①有形固定資産減価償却率につきましては、毎年同程度の増加率ですが、事業開始からの経過年数が短いため、保有資産の減価償却が進んでおらず、今後も増加傾向となる見込みです。</t>
    <phoneticPr fontId="4"/>
  </si>
  <si>
    <t>　本市の浄化槽事業は、平成25年度より公共下水道事業の計画区域外（主に山間地域）における汚水処理対策として開始し、浄化槽の設置基数は、令和5年度末時点で100基に達しています。前述のように本事業は、下水道の整備が計画されていない地域における下水道に代わる汚水処理対策として実施しているもので、政策的に料金水準を抑制し、早期の普及を目標としています。このようなことから、当面の間は、事業単体としては経営指標の上で健全とはいえない状態が続きますが、令和2年度に策定した経営戦略に基づき、公共下水道事業も含めた汚水処理対策として総合的に事業を進め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</si>
</sst>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DF-4275-B69D-3ED326392783}"/>
            </c:ext>
          </c:extLst>
        </c:ser>
        <c:dLbls>
          <c:showLegendKey val="0"/>
          <c:showVal val="0"/>
          <c:showCatName val="0"/>
          <c:showSerName val="0"/>
          <c:showPercent val="0"/>
          <c:showBubbleSize val="0"/>
        </c:dLbls>
        <c:gapWidth val="150"/>
        <c:axId val="351007816"/>
        <c:axId val="351007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EDF-4275-B69D-3ED326392783}"/>
            </c:ext>
          </c:extLst>
        </c:ser>
        <c:dLbls>
          <c:showLegendKey val="0"/>
          <c:showVal val="0"/>
          <c:showCatName val="0"/>
          <c:showSerName val="0"/>
          <c:showPercent val="0"/>
          <c:showBubbleSize val="0"/>
        </c:dLbls>
        <c:marker val="1"/>
        <c:smooth val="0"/>
        <c:axId val="351007816"/>
        <c:axId val="351007424"/>
      </c:lineChart>
      <c:dateAx>
        <c:axId val="351007816"/>
        <c:scaling>
          <c:orientation val="minMax"/>
        </c:scaling>
        <c:delete val="1"/>
        <c:axPos val="b"/>
        <c:numFmt formatCode="&quot;R&quot;yy" sourceLinked="1"/>
        <c:majorTickMark val="none"/>
        <c:minorTickMark val="none"/>
        <c:tickLblPos val="none"/>
        <c:crossAx val="351007424"/>
        <c:crosses val="autoZero"/>
        <c:auto val="1"/>
        <c:lblOffset val="100"/>
        <c:baseTimeUnit val="years"/>
      </c:dateAx>
      <c:valAx>
        <c:axId val="35100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007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70.42</c:v>
                </c:pt>
                <c:pt idx="1">
                  <c:v>70.52</c:v>
                </c:pt>
                <c:pt idx="2">
                  <c:v>67.87</c:v>
                </c:pt>
                <c:pt idx="3">
                  <c:v>69.31</c:v>
                </c:pt>
                <c:pt idx="4">
                  <c:v>68.14</c:v>
                </c:pt>
              </c:numCache>
            </c:numRef>
          </c:val>
          <c:extLst>
            <c:ext xmlns:c16="http://schemas.microsoft.com/office/drawing/2014/chart" uri="{C3380CC4-5D6E-409C-BE32-E72D297353CC}">
              <c16:uniqueId val="{00000000-3BC5-47E4-8647-DC62C93FF0E7}"/>
            </c:ext>
          </c:extLst>
        </c:ser>
        <c:dLbls>
          <c:showLegendKey val="0"/>
          <c:showVal val="0"/>
          <c:showCatName val="0"/>
          <c:showSerName val="0"/>
          <c:showPercent val="0"/>
          <c:showBubbleSize val="0"/>
        </c:dLbls>
        <c:gapWidth val="150"/>
        <c:axId val="353280008"/>
        <c:axId val="353279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93.76</c:v>
                </c:pt>
                <c:pt idx="1">
                  <c:v>95.33</c:v>
                </c:pt>
                <c:pt idx="2">
                  <c:v>92.17</c:v>
                </c:pt>
                <c:pt idx="3">
                  <c:v>101.83</c:v>
                </c:pt>
                <c:pt idx="4">
                  <c:v>95.1</c:v>
                </c:pt>
              </c:numCache>
            </c:numRef>
          </c:val>
          <c:smooth val="0"/>
          <c:extLst>
            <c:ext xmlns:c16="http://schemas.microsoft.com/office/drawing/2014/chart" uri="{C3380CC4-5D6E-409C-BE32-E72D297353CC}">
              <c16:uniqueId val="{00000001-3BC5-47E4-8647-DC62C93FF0E7}"/>
            </c:ext>
          </c:extLst>
        </c:ser>
        <c:dLbls>
          <c:showLegendKey val="0"/>
          <c:showVal val="0"/>
          <c:showCatName val="0"/>
          <c:showSerName val="0"/>
          <c:showPercent val="0"/>
          <c:showBubbleSize val="0"/>
        </c:dLbls>
        <c:marker val="1"/>
        <c:smooth val="0"/>
        <c:axId val="353280008"/>
        <c:axId val="353279224"/>
      </c:lineChart>
      <c:dateAx>
        <c:axId val="353280008"/>
        <c:scaling>
          <c:orientation val="minMax"/>
        </c:scaling>
        <c:delete val="1"/>
        <c:axPos val="b"/>
        <c:numFmt formatCode="&quot;R&quot;yy" sourceLinked="1"/>
        <c:majorTickMark val="none"/>
        <c:minorTickMark val="none"/>
        <c:tickLblPos val="none"/>
        <c:crossAx val="353279224"/>
        <c:crosses val="autoZero"/>
        <c:auto val="1"/>
        <c:lblOffset val="100"/>
        <c:baseTimeUnit val="years"/>
      </c:dateAx>
      <c:valAx>
        <c:axId val="353279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280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11.44</c:v>
                </c:pt>
                <c:pt idx="1">
                  <c:v>13.45</c:v>
                </c:pt>
                <c:pt idx="2">
                  <c:v>15.72</c:v>
                </c:pt>
                <c:pt idx="3">
                  <c:v>17.48</c:v>
                </c:pt>
                <c:pt idx="4">
                  <c:v>19.78</c:v>
                </c:pt>
              </c:numCache>
            </c:numRef>
          </c:val>
          <c:extLst>
            <c:ext xmlns:c16="http://schemas.microsoft.com/office/drawing/2014/chart" uri="{C3380CC4-5D6E-409C-BE32-E72D297353CC}">
              <c16:uniqueId val="{00000000-37E0-4078-8A74-1934D48B84EC}"/>
            </c:ext>
          </c:extLst>
        </c:ser>
        <c:dLbls>
          <c:showLegendKey val="0"/>
          <c:showVal val="0"/>
          <c:showCatName val="0"/>
          <c:showSerName val="0"/>
          <c:showPercent val="0"/>
          <c:showBubbleSize val="0"/>
        </c:dLbls>
        <c:gapWidth val="150"/>
        <c:axId val="353281576"/>
        <c:axId val="353281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16.63</c:v>
                </c:pt>
                <c:pt idx="1">
                  <c:v>15.4</c:v>
                </c:pt>
                <c:pt idx="2">
                  <c:v>16.28</c:v>
                </c:pt>
                <c:pt idx="3">
                  <c:v>16.75</c:v>
                </c:pt>
                <c:pt idx="4">
                  <c:v>19.34</c:v>
                </c:pt>
              </c:numCache>
            </c:numRef>
          </c:val>
          <c:smooth val="0"/>
          <c:extLst>
            <c:ext xmlns:c16="http://schemas.microsoft.com/office/drawing/2014/chart" uri="{C3380CC4-5D6E-409C-BE32-E72D297353CC}">
              <c16:uniqueId val="{00000001-37E0-4078-8A74-1934D48B84EC}"/>
            </c:ext>
          </c:extLst>
        </c:ser>
        <c:dLbls>
          <c:showLegendKey val="0"/>
          <c:showVal val="0"/>
          <c:showCatName val="0"/>
          <c:showSerName val="0"/>
          <c:showPercent val="0"/>
          <c:showBubbleSize val="0"/>
        </c:dLbls>
        <c:marker val="1"/>
        <c:smooth val="0"/>
        <c:axId val="353281576"/>
        <c:axId val="353281968"/>
      </c:lineChart>
      <c:dateAx>
        <c:axId val="353281576"/>
        <c:scaling>
          <c:orientation val="minMax"/>
        </c:scaling>
        <c:delete val="1"/>
        <c:axPos val="b"/>
        <c:numFmt formatCode="&quot;R&quot;yy" sourceLinked="1"/>
        <c:majorTickMark val="none"/>
        <c:minorTickMark val="none"/>
        <c:tickLblPos val="none"/>
        <c:crossAx val="353281968"/>
        <c:crosses val="autoZero"/>
        <c:auto val="1"/>
        <c:lblOffset val="100"/>
        <c:baseTimeUnit val="years"/>
      </c:dateAx>
      <c:valAx>
        <c:axId val="35328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281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917-4F1F-B6B4-E6B2097FCECE}"/>
            </c:ext>
          </c:extLst>
        </c:ser>
        <c:dLbls>
          <c:showLegendKey val="0"/>
          <c:showVal val="0"/>
          <c:showCatName val="0"/>
          <c:showSerName val="0"/>
          <c:showPercent val="0"/>
          <c:showBubbleSize val="0"/>
        </c:dLbls>
        <c:gapWidth val="150"/>
        <c:axId val="353281184"/>
        <c:axId val="353283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917-4F1F-B6B4-E6B2097FCECE}"/>
            </c:ext>
          </c:extLst>
        </c:ser>
        <c:dLbls>
          <c:showLegendKey val="0"/>
          <c:showVal val="0"/>
          <c:showCatName val="0"/>
          <c:showSerName val="0"/>
          <c:showPercent val="0"/>
          <c:showBubbleSize val="0"/>
        </c:dLbls>
        <c:marker val="1"/>
        <c:smooth val="0"/>
        <c:axId val="353281184"/>
        <c:axId val="353283928"/>
      </c:lineChart>
      <c:dateAx>
        <c:axId val="353281184"/>
        <c:scaling>
          <c:orientation val="minMax"/>
        </c:scaling>
        <c:delete val="1"/>
        <c:axPos val="b"/>
        <c:numFmt formatCode="&quot;R&quot;yy" sourceLinked="1"/>
        <c:majorTickMark val="none"/>
        <c:minorTickMark val="none"/>
        <c:tickLblPos val="none"/>
        <c:crossAx val="353283928"/>
        <c:crosses val="autoZero"/>
        <c:auto val="1"/>
        <c:lblOffset val="100"/>
        <c:baseTimeUnit val="years"/>
      </c:dateAx>
      <c:valAx>
        <c:axId val="353283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28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948.81</c:v>
                </c:pt>
                <c:pt idx="1">
                  <c:v>1058.43</c:v>
                </c:pt>
                <c:pt idx="2">
                  <c:v>1234.71</c:v>
                </c:pt>
                <c:pt idx="3">
                  <c:v>1473.99</c:v>
                </c:pt>
                <c:pt idx="4">
                  <c:v>1759.1</c:v>
                </c:pt>
              </c:numCache>
            </c:numRef>
          </c:val>
          <c:extLst>
            <c:ext xmlns:c16="http://schemas.microsoft.com/office/drawing/2014/chart" uri="{C3380CC4-5D6E-409C-BE32-E72D297353CC}">
              <c16:uniqueId val="{00000000-36F6-4CC1-9F2D-A88A357FDBE9}"/>
            </c:ext>
          </c:extLst>
        </c:ser>
        <c:dLbls>
          <c:showLegendKey val="0"/>
          <c:showVal val="0"/>
          <c:showCatName val="0"/>
          <c:showSerName val="0"/>
          <c:showPercent val="0"/>
          <c:showBubbleSize val="0"/>
        </c:dLbls>
        <c:gapWidth val="150"/>
        <c:axId val="353284320"/>
        <c:axId val="353282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173.09</c:v>
                </c:pt>
                <c:pt idx="1">
                  <c:v>162.82</c:v>
                </c:pt>
                <c:pt idx="2">
                  <c:v>193.62</c:v>
                </c:pt>
                <c:pt idx="3">
                  <c:v>44.51</c:v>
                </c:pt>
                <c:pt idx="4">
                  <c:v>225.85</c:v>
                </c:pt>
              </c:numCache>
            </c:numRef>
          </c:val>
          <c:smooth val="0"/>
          <c:extLst>
            <c:ext xmlns:c16="http://schemas.microsoft.com/office/drawing/2014/chart" uri="{C3380CC4-5D6E-409C-BE32-E72D297353CC}">
              <c16:uniqueId val="{00000001-36F6-4CC1-9F2D-A88A357FDBE9}"/>
            </c:ext>
          </c:extLst>
        </c:ser>
        <c:dLbls>
          <c:showLegendKey val="0"/>
          <c:showVal val="0"/>
          <c:showCatName val="0"/>
          <c:showSerName val="0"/>
          <c:showPercent val="0"/>
          <c:showBubbleSize val="0"/>
        </c:dLbls>
        <c:marker val="1"/>
        <c:smooth val="0"/>
        <c:axId val="353284320"/>
        <c:axId val="353282360"/>
      </c:lineChart>
      <c:dateAx>
        <c:axId val="353284320"/>
        <c:scaling>
          <c:orientation val="minMax"/>
        </c:scaling>
        <c:delete val="1"/>
        <c:axPos val="b"/>
        <c:numFmt formatCode="&quot;R&quot;yy" sourceLinked="1"/>
        <c:majorTickMark val="none"/>
        <c:minorTickMark val="none"/>
        <c:tickLblPos val="none"/>
        <c:crossAx val="353282360"/>
        <c:crosses val="autoZero"/>
        <c:auto val="1"/>
        <c:lblOffset val="100"/>
        <c:baseTimeUnit val="years"/>
      </c:dateAx>
      <c:valAx>
        <c:axId val="353282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28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123.91</c:v>
                </c:pt>
                <c:pt idx="1">
                  <c:v>121.8</c:v>
                </c:pt>
                <c:pt idx="2">
                  <c:v>118.01</c:v>
                </c:pt>
                <c:pt idx="3">
                  <c:v>117.19</c:v>
                </c:pt>
                <c:pt idx="4">
                  <c:v>120.09</c:v>
                </c:pt>
              </c:numCache>
            </c:numRef>
          </c:val>
          <c:extLst>
            <c:ext xmlns:c16="http://schemas.microsoft.com/office/drawing/2014/chart" uri="{C3380CC4-5D6E-409C-BE32-E72D297353CC}">
              <c16:uniqueId val="{00000000-4797-456D-B6C2-B345BC81E2B4}"/>
            </c:ext>
          </c:extLst>
        </c:ser>
        <c:dLbls>
          <c:showLegendKey val="0"/>
          <c:showVal val="0"/>
          <c:showCatName val="0"/>
          <c:showSerName val="0"/>
          <c:showPercent val="0"/>
          <c:showBubbleSize val="0"/>
        </c:dLbls>
        <c:gapWidth val="150"/>
        <c:axId val="353277656"/>
        <c:axId val="353278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117.39</c:v>
                </c:pt>
                <c:pt idx="1">
                  <c:v>125.61</c:v>
                </c:pt>
                <c:pt idx="2">
                  <c:v>67.75</c:v>
                </c:pt>
                <c:pt idx="3">
                  <c:v>150.30000000000001</c:v>
                </c:pt>
                <c:pt idx="4">
                  <c:v>45.1</c:v>
                </c:pt>
              </c:numCache>
            </c:numRef>
          </c:val>
          <c:smooth val="0"/>
          <c:extLst>
            <c:ext xmlns:c16="http://schemas.microsoft.com/office/drawing/2014/chart" uri="{C3380CC4-5D6E-409C-BE32-E72D297353CC}">
              <c16:uniqueId val="{00000001-4797-456D-B6C2-B345BC81E2B4}"/>
            </c:ext>
          </c:extLst>
        </c:ser>
        <c:dLbls>
          <c:showLegendKey val="0"/>
          <c:showVal val="0"/>
          <c:showCatName val="0"/>
          <c:showSerName val="0"/>
          <c:showPercent val="0"/>
          <c:showBubbleSize val="0"/>
        </c:dLbls>
        <c:marker val="1"/>
        <c:smooth val="0"/>
        <c:axId val="353277656"/>
        <c:axId val="353278832"/>
      </c:lineChart>
      <c:dateAx>
        <c:axId val="353277656"/>
        <c:scaling>
          <c:orientation val="minMax"/>
        </c:scaling>
        <c:delete val="1"/>
        <c:axPos val="b"/>
        <c:numFmt formatCode="&quot;R&quot;yy" sourceLinked="1"/>
        <c:majorTickMark val="none"/>
        <c:minorTickMark val="none"/>
        <c:tickLblPos val="none"/>
        <c:crossAx val="353278832"/>
        <c:crosses val="autoZero"/>
        <c:auto val="1"/>
        <c:lblOffset val="100"/>
        <c:baseTimeUnit val="years"/>
      </c:dateAx>
      <c:valAx>
        <c:axId val="35327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277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2819.24</c:v>
                </c:pt>
                <c:pt idx="1">
                  <c:v>2763.62</c:v>
                </c:pt>
                <c:pt idx="2">
                  <c:v>2668.18</c:v>
                </c:pt>
                <c:pt idx="3">
                  <c:v>2777.52</c:v>
                </c:pt>
                <c:pt idx="4">
                  <c:v>2871.93</c:v>
                </c:pt>
              </c:numCache>
            </c:numRef>
          </c:val>
          <c:extLst>
            <c:ext xmlns:c16="http://schemas.microsoft.com/office/drawing/2014/chart" uri="{C3380CC4-5D6E-409C-BE32-E72D297353CC}">
              <c16:uniqueId val="{00000000-64E5-4F91-A320-B8D85646814E}"/>
            </c:ext>
          </c:extLst>
        </c:ser>
        <c:dLbls>
          <c:showLegendKey val="0"/>
          <c:showVal val="0"/>
          <c:showCatName val="0"/>
          <c:showSerName val="0"/>
          <c:showPercent val="0"/>
          <c:showBubbleSize val="0"/>
        </c:dLbls>
        <c:gapWidth val="150"/>
        <c:axId val="353575616"/>
        <c:axId val="353575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421.25</c:v>
                </c:pt>
                <c:pt idx="1">
                  <c:v>398.42</c:v>
                </c:pt>
                <c:pt idx="2">
                  <c:v>393.35</c:v>
                </c:pt>
                <c:pt idx="3">
                  <c:v>397.03</c:v>
                </c:pt>
                <c:pt idx="4">
                  <c:v>424.95</c:v>
                </c:pt>
              </c:numCache>
            </c:numRef>
          </c:val>
          <c:smooth val="0"/>
          <c:extLst>
            <c:ext xmlns:c16="http://schemas.microsoft.com/office/drawing/2014/chart" uri="{C3380CC4-5D6E-409C-BE32-E72D297353CC}">
              <c16:uniqueId val="{00000001-64E5-4F91-A320-B8D85646814E}"/>
            </c:ext>
          </c:extLst>
        </c:ser>
        <c:dLbls>
          <c:showLegendKey val="0"/>
          <c:showVal val="0"/>
          <c:showCatName val="0"/>
          <c:showSerName val="0"/>
          <c:showPercent val="0"/>
          <c:showBubbleSize val="0"/>
        </c:dLbls>
        <c:marker val="1"/>
        <c:smooth val="0"/>
        <c:axId val="353575616"/>
        <c:axId val="353575224"/>
      </c:lineChart>
      <c:dateAx>
        <c:axId val="353575616"/>
        <c:scaling>
          <c:orientation val="minMax"/>
        </c:scaling>
        <c:delete val="1"/>
        <c:axPos val="b"/>
        <c:numFmt formatCode="&quot;R&quot;yy" sourceLinked="1"/>
        <c:majorTickMark val="none"/>
        <c:minorTickMark val="none"/>
        <c:tickLblPos val="none"/>
        <c:crossAx val="353575224"/>
        <c:crosses val="autoZero"/>
        <c:auto val="1"/>
        <c:lblOffset val="100"/>
        <c:baseTimeUnit val="years"/>
      </c:dateAx>
      <c:valAx>
        <c:axId val="353575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57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34.33</c:v>
                </c:pt>
                <c:pt idx="1">
                  <c:v>34.36</c:v>
                </c:pt>
                <c:pt idx="2">
                  <c:v>31.1</c:v>
                </c:pt>
                <c:pt idx="3">
                  <c:v>31.16</c:v>
                </c:pt>
                <c:pt idx="4">
                  <c:v>28.17</c:v>
                </c:pt>
              </c:numCache>
            </c:numRef>
          </c:val>
          <c:extLst>
            <c:ext xmlns:c16="http://schemas.microsoft.com/office/drawing/2014/chart" uri="{C3380CC4-5D6E-409C-BE32-E72D297353CC}">
              <c16:uniqueId val="{00000000-F8FF-46EB-9DD0-6A6FCB76BD30}"/>
            </c:ext>
          </c:extLst>
        </c:ser>
        <c:dLbls>
          <c:showLegendKey val="0"/>
          <c:showVal val="0"/>
          <c:showCatName val="0"/>
          <c:showSerName val="0"/>
          <c:showPercent val="0"/>
          <c:showBubbleSize val="0"/>
        </c:dLbls>
        <c:gapWidth val="150"/>
        <c:axId val="353572872"/>
        <c:axId val="35357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53.23</c:v>
                </c:pt>
                <c:pt idx="1">
                  <c:v>50.7</c:v>
                </c:pt>
                <c:pt idx="2">
                  <c:v>48.13</c:v>
                </c:pt>
                <c:pt idx="3">
                  <c:v>46.58</c:v>
                </c:pt>
                <c:pt idx="4">
                  <c:v>41.67</c:v>
                </c:pt>
              </c:numCache>
            </c:numRef>
          </c:val>
          <c:smooth val="0"/>
          <c:extLst>
            <c:ext xmlns:c16="http://schemas.microsoft.com/office/drawing/2014/chart" uri="{C3380CC4-5D6E-409C-BE32-E72D297353CC}">
              <c16:uniqueId val="{00000001-F8FF-46EB-9DD0-6A6FCB76BD30}"/>
            </c:ext>
          </c:extLst>
        </c:ser>
        <c:dLbls>
          <c:showLegendKey val="0"/>
          <c:showVal val="0"/>
          <c:showCatName val="0"/>
          <c:showSerName val="0"/>
          <c:showPercent val="0"/>
          <c:showBubbleSize val="0"/>
        </c:dLbls>
        <c:marker val="1"/>
        <c:smooth val="0"/>
        <c:axId val="353572872"/>
        <c:axId val="353573264"/>
      </c:lineChart>
      <c:dateAx>
        <c:axId val="353572872"/>
        <c:scaling>
          <c:orientation val="minMax"/>
        </c:scaling>
        <c:delete val="1"/>
        <c:axPos val="b"/>
        <c:numFmt formatCode="&quot;R&quot;yy" sourceLinked="1"/>
        <c:majorTickMark val="none"/>
        <c:minorTickMark val="none"/>
        <c:tickLblPos val="none"/>
        <c:crossAx val="353573264"/>
        <c:crosses val="autoZero"/>
        <c:auto val="1"/>
        <c:lblOffset val="100"/>
        <c:baseTimeUnit val="years"/>
      </c:dateAx>
      <c:valAx>
        <c:axId val="35357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572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291.64</c:v>
                </c:pt>
                <c:pt idx="1">
                  <c:v>294.95999999999998</c:v>
                </c:pt>
                <c:pt idx="2">
                  <c:v>325.51</c:v>
                </c:pt>
                <c:pt idx="3">
                  <c:v>323.06</c:v>
                </c:pt>
                <c:pt idx="4">
                  <c:v>350.68</c:v>
                </c:pt>
              </c:numCache>
            </c:numRef>
          </c:val>
          <c:extLst>
            <c:ext xmlns:c16="http://schemas.microsoft.com/office/drawing/2014/chart" uri="{C3380CC4-5D6E-409C-BE32-E72D297353CC}">
              <c16:uniqueId val="{00000000-FAB2-45A3-9B05-BE3089D7FF42}"/>
            </c:ext>
          </c:extLst>
        </c:ser>
        <c:dLbls>
          <c:showLegendKey val="0"/>
          <c:showVal val="0"/>
          <c:showCatName val="0"/>
          <c:showSerName val="0"/>
          <c:showPercent val="0"/>
          <c:showBubbleSize val="0"/>
        </c:dLbls>
        <c:gapWidth val="150"/>
        <c:axId val="353573656"/>
        <c:axId val="35357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283.3</c:v>
                </c:pt>
                <c:pt idx="1">
                  <c:v>289.81</c:v>
                </c:pt>
                <c:pt idx="2">
                  <c:v>301.54000000000002</c:v>
                </c:pt>
                <c:pt idx="3">
                  <c:v>311.73</c:v>
                </c:pt>
                <c:pt idx="4">
                  <c:v>326.49</c:v>
                </c:pt>
              </c:numCache>
            </c:numRef>
          </c:val>
          <c:smooth val="0"/>
          <c:extLst>
            <c:ext xmlns:c16="http://schemas.microsoft.com/office/drawing/2014/chart" uri="{C3380CC4-5D6E-409C-BE32-E72D297353CC}">
              <c16:uniqueId val="{00000001-FAB2-45A3-9B05-BE3089D7FF42}"/>
            </c:ext>
          </c:extLst>
        </c:ser>
        <c:dLbls>
          <c:showLegendKey val="0"/>
          <c:showVal val="0"/>
          <c:showCatName val="0"/>
          <c:showSerName val="0"/>
          <c:showPercent val="0"/>
          <c:showBubbleSize val="0"/>
        </c:dLbls>
        <c:marker val="1"/>
        <c:smooth val="0"/>
        <c:axId val="353573656"/>
        <c:axId val="353570128"/>
      </c:lineChart>
      <c:dateAx>
        <c:axId val="353573656"/>
        <c:scaling>
          <c:orientation val="minMax"/>
        </c:scaling>
        <c:delete val="1"/>
        <c:axPos val="b"/>
        <c:numFmt formatCode="&quot;R&quot;yy" sourceLinked="1"/>
        <c:majorTickMark val="none"/>
        <c:minorTickMark val="none"/>
        <c:tickLblPos val="none"/>
        <c:crossAx val="353570128"/>
        <c:crosses val="autoZero"/>
        <c:auto val="1"/>
        <c:lblOffset val="100"/>
        <c:baseTimeUnit val="years"/>
      </c:dateAx>
      <c:valAx>
        <c:axId val="35357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573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42.37</c:v>
                </c:pt>
                <c:pt idx="1">
                  <c:v>41.73</c:v>
                </c:pt>
                <c:pt idx="2">
                  <c:v>41.54</c:v>
                </c:pt>
                <c:pt idx="3">
                  <c:v>38.97</c:v>
                </c:pt>
                <c:pt idx="4">
                  <c:v>37.86</c:v>
                </c:pt>
              </c:numCache>
            </c:numRef>
          </c:val>
          <c:extLst>
            <c:ext xmlns:c16="http://schemas.microsoft.com/office/drawing/2014/chart" uri="{C3380CC4-5D6E-409C-BE32-E72D297353CC}">
              <c16:uniqueId val="{00000000-C73C-4A62-A83B-FC3F325F7CA5}"/>
            </c:ext>
          </c:extLst>
        </c:ser>
        <c:dLbls>
          <c:showLegendKey val="0"/>
          <c:showVal val="0"/>
          <c:showCatName val="0"/>
          <c:showSerName val="0"/>
          <c:showPercent val="0"/>
          <c:showBubbleSize val="0"/>
        </c:dLbls>
        <c:gapWidth val="150"/>
        <c:axId val="353572088"/>
        <c:axId val="35357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55.96</c:v>
                </c:pt>
                <c:pt idx="1">
                  <c:v>56.45</c:v>
                </c:pt>
                <c:pt idx="2">
                  <c:v>58.26</c:v>
                </c:pt>
                <c:pt idx="3">
                  <c:v>56.76</c:v>
                </c:pt>
                <c:pt idx="4">
                  <c:v>58.02</c:v>
                </c:pt>
              </c:numCache>
            </c:numRef>
          </c:val>
          <c:smooth val="0"/>
          <c:extLst>
            <c:ext xmlns:c16="http://schemas.microsoft.com/office/drawing/2014/chart" uri="{C3380CC4-5D6E-409C-BE32-E72D297353CC}">
              <c16:uniqueId val="{00000001-C73C-4A62-A83B-FC3F325F7CA5}"/>
            </c:ext>
          </c:extLst>
        </c:ser>
        <c:dLbls>
          <c:showLegendKey val="0"/>
          <c:showVal val="0"/>
          <c:showCatName val="0"/>
          <c:showSerName val="0"/>
          <c:showPercent val="0"/>
          <c:showBubbleSize val="0"/>
        </c:dLbls>
        <c:marker val="1"/>
        <c:smooth val="0"/>
        <c:axId val="353572088"/>
        <c:axId val="353574832"/>
      </c:lineChart>
      <c:dateAx>
        <c:axId val="353572088"/>
        <c:scaling>
          <c:orientation val="minMax"/>
        </c:scaling>
        <c:delete val="1"/>
        <c:axPos val="b"/>
        <c:numFmt formatCode="&quot;R&quot;yy" sourceLinked="1"/>
        <c:majorTickMark val="none"/>
        <c:minorTickMark val="none"/>
        <c:tickLblPos val="none"/>
        <c:crossAx val="353574832"/>
        <c:crosses val="autoZero"/>
        <c:auto val="1"/>
        <c:lblOffset val="100"/>
        <c:baseTimeUnit val="years"/>
      </c:dateAx>
      <c:valAx>
        <c:axId val="35357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572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628-4B7C-A7DC-5B7917677741}"/>
            </c:ext>
          </c:extLst>
        </c:ser>
        <c:dLbls>
          <c:showLegendKey val="0"/>
          <c:showVal val="0"/>
          <c:showCatName val="0"/>
          <c:showSerName val="0"/>
          <c:showPercent val="0"/>
          <c:showBubbleSize val="0"/>
        </c:dLbls>
        <c:gapWidth val="150"/>
        <c:axId val="353568560"/>
        <c:axId val="353569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60.12</c:v>
                </c:pt>
                <c:pt idx="1">
                  <c:v>54.99</c:v>
                </c:pt>
                <c:pt idx="2">
                  <c:v>66.430000000000007</c:v>
                </c:pt>
                <c:pt idx="3">
                  <c:v>66.88</c:v>
                </c:pt>
                <c:pt idx="4">
                  <c:v>63.66</c:v>
                </c:pt>
              </c:numCache>
            </c:numRef>
          </c:val>
          <c:smooth val="0"/>
          <c:extLst>
            <c:ext xmlns:c16="http://schemas.microsoft.com/office/drawing/2014/chart" uri="{C3380CC4-5D6E-409C-BE32-E72D297353CC}">
              <c16:uniqueId val="{00000001-5628-4B7C-A7DC-5B7917677741}"/>
            </c:ext>
          </c:extLst>
        </c:ser>
        <c:dLbls>
          <c:showLegendKey val="0"/>
          <c:showVal val="0"/>
          <c:showCatName val="0"/>
          <c:showSerName val="0"/>
          <c:showPercent val="0"/>
          <c:showBubbleSize val="0"/>
        </c:dLbls>
        <c:marker val="1"/>
        <c:smooth val="0"/>
        <c:axId val="353568560"/>
        <c:axId val="353569736"/>
      </c:lineChart>
      <c:dateAx>
        <c:axId val="353568560"/>
        <c:scaling>
          <c:orientation val="minMax"/>
        </c:scaling>
        <c:delete val="1"/>
        <c:axPos val="b"/>
        <c:numFmt formatCode="&quot;R&quot;yy" sourceLinked="1"/>
        <c:majorTickMark val="none"/>
        <c:minorTickMark val="none"/>
        <c:tickLblPos val="none"/>
        <c:crossAx val="353569736"/>
        <c:crosses val="autoZero"/>
        <c:auto val="1"/>
        <c:lblOffset val="100"/>
        <c:baseTimeUnit val="years"/>
      </c:dateAx>
      <c:valAx>
        <c:axId val="353569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56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【111.69】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2">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2">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3" t="str">
        <f>データ!H6</f>
        <v>大阪府　柏原市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6" t="s">
        <v>1</v>
      </c>
      <c r="C7" s="56"/>
      <c r="D7" s="56"/>
      <c r="E7" s="56"/>
      <c r="F7" s="56"/>
      <c r="G7" s="56"/>
      <c r="H7" s="56"/>
      <c r="I7" s="56" t="s">
        <v>2</v>
      </c>
      <c r="J7" s="56"/>
      <c r="K7" s="56"/>
      <c r="L7" s="56"/>
      <c r="M7" s="56"/>
      <c r="N7" s="56"/>
      <c r="O7" s="56"/>
      <c r="P7" s="56" t="s">
        <v>3</v>
      </c>
      <c r="Q7" s="56"/>
      <c r="R7" s="56"/>
      <c r="S7" s="56"/>
      <c r="T7" s="56"/>
      <c r="U7" s="56"/>
      <c r="V7" s="56"/>
      <c r="W7" s="56" t="s">
        <v>4</v>
      </c>
      <c r="X7" s="56"/>
      <c r="Y7" s="56"/>
      <c r="Z7" s="56"/>
      <c r="AA7" s="56"/>
      <c r="AB7" s="56"/>
      <c r="AC7" s="56"/>
      <c r="AD7" s="56" t="s">
        <v>5</v>
      </c>
      <c r="AE7" s="56"/>
      <c r="AF7" s="56"/>
      <c r="AG7" s="56"/>
      <c r="AH7" s="56"/>
      <c r="AI7" s="56"/>
      <c r="AJ7" s="56"/>
      <c r="AK7" s="3"/>
      <c r="AL7" s="56" t="s">
        <v>6</v>
      </c>
      <c r="AM7" s="56"/>
      <c r="AN7" s="56"/>
      <c r="AO7" s="56"/>
      <c r="AP7" s="56"/>
      <c r="AQ7" s="56"/>
      <c r="AR7" s="56"/>
      <c r="AS7" s="56"/>
      <c r="AT7" s="56" t="s">
        <v>7</v>
      </c>
      <c r="AU7" s="56"/>
      <c r="AV7" s="56"/>
      <c r="AW7" s="56"/>
      <c r="AX7" s="56"/>
      <c r="AY7" s="56"/>
      <c r="AZ7" s="56"/>
      <c r="BA7" s="56"/>
      <c r="BB7" s="56" t="s">
        <v>8</v>
      </c>
      <c r="BC7" s="56"/>
      <c r="BD7" s="56"/>
      <c r="BE7" s="56"/>
      <c r="BF7" s="56"/>
      <c r="BG7" s="56"/>
      <c r="BH7" s="56"/>
      <c r="BI7" s="56"/>
      <c r="BJ7" s="3"/>
      <c r="BK7" s="3"/>
      <c r="BL7" s="74" t="s">
        <v>9</v>
      </c>
      <c r="BM7" s="75"/>
      <c r="BN7" s="75"/>
      <c r="BO7" s="75"/>
      <c r="BP7" s="75"/>
      <c r="BQ7" s="75"/>
      <c r="BR7" s="75"/>
      <c r="BS7" s="75"/>
      <c r="BT7" s="75"/>
      <c r="BU7" s="75"/>
      <c r="BV7" s="75"/>
      <c r="BW7" s="75"/>
      <c r="BX7" s="75"/>
      <c r="BY7" s="76"/>
    </row>
    <row r="8" spans="1:78" ht="18.75" customHeight="1" x14ac:dyDescent="0.2">
      <c r="A8" s="2"/>
      <c r="B8" s="70" t="str">
        <f>データ!I6</f>
        <v>法適用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K3</v>
      </c>
      <c r="X8" s="70"/>
      <c r="Y8" s="70"/>
      <c r="Z8" s="70"/>
      <c r="AA8" s="70"/>
      <c r="AB8" s="70"/>
      <c r="AC8" s="70"/>
      <c r="AD8" s="71" t="str">
        <f>データ!$M$6</f>
        <v>非設置</v>
      </c>
      <c r="AE8" s="71"/>
      <c r="AF8" s="71"/>
      <c r="AG8" s="71"/>
      <c r="AH8" s="71"/>
      <c r="AI8" s="71"/>
      <c r="AJ8" s="71"/>
      <c r="AK8" s="3"/>
      <c r="AL8" s="50">
        <f>データ!S6</f>
        <v>66952</v>
      </c>
      <c r="AM8" s="50"/>
      <c r="AN8" s="50"/>
      <c r="AO8" s="50"/>
      <c r="AP8" s="50"/>
      <c r="AQ8" s="50"/>
      <c r="AR8" s="50"/>
      <c r="AS8" s="50"/>
      <c r="AT8" s="51">
        <f>データ!T6</f>
        <v>25.33</v>
      </c>
      <c r="AU8" s="51"/>
      <c r="AV8" s="51"/>
      <c r="AW8" s="51"/>
      <c r="AX8" s="51"/>
      <c r="AY8" s="51"/>
      <c r="AZ8" s="51"/>
      <c r="BA8" s="51"/>
      <c r="BB8" s="51">
        <f>データ!U6</f>
        <v>2643.19</v>
      </c>
      <c r="BC8" s="51"/>
      <c r="BD8" s="51"/>
      <c r="BE8" s="51"/>
      <c r="BF8" s="51"/>
      <c r="BG8" s="51"/>
      <c r="BH8" s="51"/>
      <c r="BI8" s="51"/>
      <c r="BJ8" s="3"/>
      <c r="BK8" s="3"/>
      <c r="BL8" s="66" t="s">
        <v>10</v>
      </c>
      <c r="BM8" s="67"/>
      <c r="BN8" s="68" t="s">
        <v>11</v>
      </c>
      <c r="BO8" s="68"/>
      <c r="BP8" s="68"/>
      <c r="BQ8" s="68"/>
      <c r="BR8" s="68"/>
      <c r="BS8" s="68"/>
      <c r="BT8" s="68"/>
      <c r="BU8" s="68"/>
      <c r="BV8" s="68"/>
      <c r="BW8" s="68"/>
      <c r="BX8" s="68"/>
      <c r="BY8" s="69"/>
    </row>
    <row r="9" spans="1:78" ht="18.75" customHeight="1" x14ac:dyDescent="0.2">
      <c r="A9" s="2"/>
      <c r="B9" s="56" t="s">
        <v>12</v>
      </c>
      <c r="C9" s="56"/>
      <c r="D9" s="56"/>
      <c r="E9" s="56"/>
      <c r="F9" s="56"/>
      <c r="G9" s="56"/>
      <c r="H9" s="56"/>
      <c r="I9" s="56" t="s">
        <v>13</v>
      </c>
      <c r="J9" s="56"/>
      <c r="K9" s="56"/>
      <c r="L9" s="56"/>
      <c r="M9" s="56"/>
      <c r="N9" s="56"/>
      <c r="O9" s="56"/>
      <c r="P9" s="56" t="s">
        <v>14</v>
      </c>
      <c r="Q9" s="56"/>
      <c r="R9" s="56"/>
      <c r="S9" s="56"/>
      <c r="T9" s="56"/>
      <c r="U9" s="56"/>
      <c r="V9" s="56"/>
      <c r="W9" s="56" t="s">
        <v>15</v>
      </c>
      <c r="X9" s="56"/>
      <c r="Y9" s="56"/>
      <c r="Z9" s="56"/>
      <c r="AA9" s="56"/>
      <c r="AB9" s="56"/>
      <c r="AC9" s="56"/>
      <c r="AD9" s="56" t="s">
        <v>16</v>
      </c>
      <c r="AE9" s="56"/>
      <c r="AF9" s="56"/>
      <c r="AG9" s="56"/>
      <c r="AH9" s="56"/>
      <c r="AI9" s="56"/>
      <c r="AJ9" s="56"/>
      <c r="AK9" s="3"/>
      <c r="AL9" s="56" t="s">
        <v>17</v>
      </c>
      <c r="AM9" s="56"/>
      <c r="AN9" s="56"/>
      <c r="AO9" s="56"/>
      <c r="AP9" s="56"/>
      <c r="AQ9" s="56"/>
      <c r="AR9" s="56"/>
      <c r="AS9" s="56"/>
      <c r="AT9" s="56" t="s">
        <v>18</v>
      </c>
      <c r="AU9" s="56"/>
      <c r="AV9" s="56"/>
      <c r="AW9" s="56"/>
      <c r="AX9" s="56"/>
      <c r="AY9" s="56"/>
      <c r="AZ9" s="56"/>
      <c r="BA9" s="56"/>
      <c r="BB9" s="56" t="s">
        <v>19</v>
      </c>
      <c r="BC9" s="56"/>
      <c r="BD9" s="56"/>
      <c r="BE9" s="56"/>
      <c r="BF9" s="56"/>
      <c r="BG9" s="56"/>
      <c r="BH9" s="56"/>
      <c r="BI9" s="56"/>
      <c r="BJ9" s="3"/>
      <c r="BK9" s="3"/>
      <c r="BL9" s="57" t="s">
        <v>20</v>
      </c>
      <c r="BM9" s="58"/>
      <c r="BN9" s="59" t="s">
        <v>21</v>
      </c>
      <c r="BO9" s="59"/>
      <c r="BP9" s="59"/>
      <c r="BQ9" s="59"/>
      <c r="BR9" s="59"/>
      <c r="BS9" s="59"/>
      <c r="BT9" s="59"/>
      <c r="BU9" s="59"/>
      <c r="BV9" s="59"/>
      <c r="BW9" s="59"/>
      <c r="BX9" s="59"/>
      <c r="BY9" s="60"/>
    </row>
    <row r="10" spans="1:78" ht="18.75" customHeight="1" x14ac:dyDescent="0.2">
      <c r="A10" s="2"/>
      <c r="B10" s="51" t="str">
        <f>データ!N6</f>
        <v>-</v>
      </c>
      <c r="C10" s="51"/>
      <c r="D10" s="51"/>
      <c r="E10" s="51"/>
      <c r="F10" s="51"/>
      <c r="G10" s="51"/>
      <c r="H10" s="51"/>
      <c r="I10" s="51">
        <f>データ!O6</f>
        <v>65.64</v>
      </c>
      <c r="J10" s="51"/>
      <c r="K10" s="51"/>
      <c r="L10" s="51"/>
      <c r="M10" s="51"/>
      <c r="N10" s="51"/>
      <c r="O10" s="51"/>
      <c r="P10" s="51">
        <f>データ!P6</f>
        <v>0.45</v>
      </c>
      <c r="Q10" s="51"/>
      <c r="R10" s="51"/>
      <c r="S10" s="51"/>
      <c r="T10" s="51"/>
      <c r="U10" s="51"/>
      <c r="V10" s="51"/>
      <c r="W10" s="51">
        <f>データ!Q6</f>
        <v>100</v>
      </c>
      <c r="X10" s="51"/>
      <c r="Y10" s="51"/>
      <c r="Z10" s="51"/>
      <c r="AA10" s="51"/>
      <c r="AB10" s="51"/>
      <c r="AC10" s="51"/>
      <c r="AD10" s="50">
        <f>データ!R6</f>
        <v>2046</v>
      </c>
      <c r="AE10" s="50"/>
      <c r="AF10" s="50"/>
      <c r="AG10" s="50"/>
      <c r="AH10" s="50"/>
      <c r="AI10" s="50"/>
      <c r="AJ10" s="50"/>
      <c r="AK10" s="2"/>
      <c r="AL10" s="50">
        <f>データ!V6</f>
        <v>299</v>
      </c>
      <c r="AM10" s="50"/>
      <c r="AN10" s="50"/>
      <c r="AO10" s="50"/>
      <c r="AP10" s="50"/>
      <c r="AQ10" s="50"/>
      <c r="AR10" s="50"/>
      <c r="AS10" s="50"/>
      <c r="AT10" s="51">
        <f>データ!W6</f>
        <v>4.6100000000000003</v>
      </c>
      <c r="AU10" s="51"/>
      <c r="AV10" s="51"/>
      <c r="AW10" s="51"/>
      <c r="AX10" s="51"/>
      <c r="AY10" s="51"/>
      <c r="AZ10" s="51"/>
      <c r="BA10" s="51"/>
      <c r="BB10" s="51">
        <f>データ!X6</f>
        <v>64.86</v>
      </c>
      <c r="BC10" s="51"/>
      <c r="BD10" s="51"/>
      <c r="BE10" s="51"/>
      <c r="BF10" s="51"/>
      <c r="BG10" s="51"/>
      <c r="BH10" s="51"/>
      <c r="BI10" s="51"/>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24</v>
      </c>
      <c r="BM11" s="61"/>
      <c r="BN11" s="61"/>
      <c r="BO11" s="61"/>
      <c r="BP11" s="61"/>
      <c r="BQ11" s="61"/>
      <c r="BR11" s="61"/>
      <c r="BS11" s="61"/>
      <c r="BT11" s="61"/>
      <c r="BU11" s="61"/>
      <c r="BV11" s="61"/>
      <c r="BW11" s="61"/>
      <c r="BX11" s="61"/>
      <c r="BY11" s="61"/>
      <c r="BZ11" s="6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2">
      <c r="A14" s="2"/>
      <c r="B14" s="63" t="s">
        <v>25</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3" t="s">
        <v>114</v>
      </c>
      <c r="BM66" s="44"/>
      <c r="BN66" s="44"/>
      <c r="BO66" s="44"/>
      <c r="BP66" s="44"/>
      <c r="BQ66" s="44"/>
      <c r="BR66" s="44"/>
      <c r="BS66" s="44"/>
      <c r="BT66" s="44"/>
      <c r="BU66" s="44"/>
      <c r="BV66" s="44"/>
      <c r="BW66" s="44"/>
      <c r="BX66" s="44"/>
      <c r="BY66" s="44"/>
      <c r="BZ66" s="45"/>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3"/>
      <c r="BM67" s="44"/>
      <c r="BN67" s="44"/>
      <c r="BO67" s="44"/>
      <c r="BP67" s="44"/>
      <c r="BQ67" s="44"/>
      <c r="BR67" s="44"/>
      <c r="BS67" s="44"/>
      <c r="BT67" s="44"/>
      <c r="BU67" s="44"/>
      <c r="BV67" s="44"/>
      <c r="BW67" s="44"/>
      <c r="BX67" s="44"/>
      <c r="BY67" s="44"/>
      <c r="BZ67" s="45"/>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3"/>
      <c r="BM68" s="44"/>
      <c r="BN68" s="44"/>
      <c r="BO68" s="44"/>
      <c r="BP68" s="44"/>
      <c r="BQ68" s="44"/>
      <c r="BR68" s="44"/>
      <c r="BS68" s="44"/>
      <c r="BT68" s="44"/>
      <c r="BU68" s="44"/>
      <c r="BV68" s="44"/>
      <c r="BW68" s="44"/>
      <c r="BX68" s="44"/>
      <c r="BY68" s="44"/>
      <c r="BZ68" s="45"/>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3"/>
      <c r="BM69" s="44"/>
      <c r="BN69" s="44"/>
      <c r="BO69" s="44"/>
      <c r="BP69" s="44"/>
      <c r="BQ69" s="44"/>
      <c r="BR69" s="44"/>
      <c r="BS69" s="44"/>
      <c r="BT69" s="44"/>
      <c r="BU69" s="44"/>
      <c r="BV69" s="44"/>
      <c r="BW69" s="44"/>
      <c r="BX69" s="44"/>
      <c r="BY69" s="44"/>
      <c r="BZ69" s="45"/>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3"/>
      <c r="BM70" s="44"/>
      <c r="BN70" s="44"/>
      <c r="BO70" s="44"/>
      <c r="BP70" s="44"/>
      <c r="BQ70" s="44"/>
      <c r="BR70" s="44"/>
      <c r="BS70" s="44"/>
      <c r="BT70" s="44"/>
      <c r="BU70" s="44"/>
      <c r="BV70" s="44"/>
      <c r="BW70" s="44"/>
      <c r="BX70" s="44"/>
      <c r="BY70" s="44"/>
      <c r="BZ70" s="45"/>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3"/>
      <c r="BM71" s="44"/>
      <c r="BN71" s="44"/>
      <c r="BO71" s="44"/>
      <c r="BP71" s="44"/>
      <c r="BQ71" s="44"/>
      <c r="BR71" s="44"/>
      <c r="BS71" s="44"/>
      <c r="BT71" s="44"/>
      <c r="BU71" s="44"/>
      <c r="BV71" s="44"/>
      <c r="BW71" s="44"/>
      <c r="BX71" s="44"/>
      <c r="BY71" s="44"/>
      <c r="BZ71" s="45"/>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3"/>
      <c r="BM72" s="44"/>
      <c r="BN72" s="44"/>
      <c r="BO72" s="44"/>
      <c r="BP72" s="44"/>
      <c r="BQ72" s="44"/>
      <c r="BR72" s="44"/>
      <c r="BS72" s="44"/>
      <c r="BT72" s="44"/>
      <c r="BU72" s="44"/>
      <c r="BV72" s="44"/>
      <c r="BW72" s="44"/>
      <c r="BX72" s="44"/>
      <c r="BY72" s="44"/>
      <c r="BZ72" s="45"/>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3"/>
      <c r="BM73" s="44"/>
      <c r="BN73" s="44"/>
      <c r="BO73" s="44"/>
      <c r="BP73" s="44"/>
      <c r="BQ73" s="44"/>
      <c r="BR73" s="44"/>
      <c r="BS73" s="44"/>
      <c r="BT73" s="44"/>
      <c r="BU73" s="44"/>
      <c r="BV73" s="44"/>
      <c r="BW73" s="44"/>
      <c r="BX73" s="44"/>
      <c r="BY73" s="44"/>
      <c r="BZ73" s="45"/>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3"/>
      <c r="BM74" s="44"/>
      <c r="BN74" s="44"/>
      <c r="BO74" s="44"/>
      <c r="BP74" s="44"/>
      <c r="BQ74" s="44"/>
      <c r="BR74" s="44"/>
      <c r="BS74" s="44"/>
      <c r="BT74" s="44"/>
      <c r="BU74" s="44"/>
      <c r="BV74" s="44"/>
      <c r="BW74" s="44"/>
      <c r="BX74" s="44"/>
      <c r="BY74" s="44"/>
      <c r="BZ74" s="45"/>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3"/>
      <c r="BM75" s="44"/>
      <c r="BN75" s="44"/>
      <c r="BO75" s="44"/>
      <c r="BP75" s="44"/>
      <c r="BQ75" s="44"/>
      <c r="BR75" s="44"/>
      <c r="BS75" s="44"/>
      <c r="BT75" s="44"/>
      <c r="BU75" s="44"/>
      <c r="BV75" s="44"/>
      <c r="BW75" s="44"/>
      <c r="BX75" s="44"/>
      <c r="BY75" s="44"/>
      <c r="BZ75" s="45"/>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3"/>
      <c r="BM76" s="44"/>
      <c r="BN76" s="44"/>
      <c r="BO76" s="44"/>
      <c r="BP76" s="44"/>
      <c r="BQ76" s="44"/>
      <c r="BR76" s="44"/>
      <c r="BS76" s="44"/>
      <c r="BT76" s="44"/>
      <c r="BU76" s="44"/>
      <c r="BV76" s="44"/>
      <c r="BW76" s="44"/>
      <c r="BX76" s="44"/>
      <c r="BY76" s="44"/>
      <c r="BZ76" s="45"/>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3"/>
      <c r="BM77" s="44"/>
      <c r="BN77" s="44"/>
      <c r="BO77" s="44"/>
      <c r="BP77" s="44"/>
      <c r="BQ77" s="44"/>
      <c r="BR77" s="44"/>
      <c r="BS77" s="44"/>
      <c r="BT77" s="44"/>
      <c r="BU77" s="44"/>
      <c r="BV77" s="44"/>
      <c r="BW77" s="44"/>
      <c r="BX77" s="44"/>
      <c r="BY77" s="44"/>
      <c r="BZ77" s="45"/>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3"/>
      <c r="BM78" s="44"/>
      <c r="BN78" s="44"/>
      <c r="BO78" s="44"/>
      <c r="BP78" s="44"/>
      <c r="BQ78" s="44"/>
      <c r="BR78" s="44"/>
      <c r="BS78" s="44"/>
      <c r="BT78" s="44"/>
      <c r="BU78" s="44"/>
      <c r="BV78" s="44"/>
      <c r="BW78" s="44"/>
      <c r="BX78" s="44"/>
      <c r="BY78" s="44"/>
      <c r="BZ78" s="45"/>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3"/>
      <c r="BM79" s="44"/>
      <c r="BN79" s="44"/>
      <c r="BO79" s="44"/>
      <c r="BP79" s="44"/>
      <c r="BQ79" s="44"/>
      <c r="BR79" s="44"/>
      <c r="BS79" s="44"/>
      <c r="BT79" s="44"/>
      <c r="BU79" s="44"/>
      <c r="BV79" s="44"/>
      <c r="BW79" s="44"/>
      <c r="BX79" s="44"/>
      <c r="BY79" s="44"/>
      <c r="BZ79" s="45"/>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3"/>
      <c r="BM80" s="44"/>
      <c r="BN80" s="44"/>
      <c r="BO80" s="44"/>
      <c r="BP80" s="44"/>
      <c r="BQ80" s="44"/>
      <c r="BR80" s="44"/>
      <c r="BS80" s="44"/>
      <c r="BT80" s="44"/>
      <c r="BU80" s="44"/>
      <c r="BV80" s="44"/>
      <c r="BW80" s="44"/>
      <c r="BX80" s="44"/>
      <c r="BY80" s="44"/>
      <c r="BZ80" s="45"/>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3"/>
      <c r="BM81" s="44"/>
      <c r="BN81" s="44"/>
      <c r="BO81" s="44"/>
      <c r="BP81" s="44"/>
      <c r="BQ81" s="44"/>
      <c r="BR81" s="44"/>
      <c r="BS81" s="44"/>
      <c r="BT81" s="44"/>
      <c r="BU81" s="44"/>
      <c r="BV81" s="44"/>
      <c r="BW81" s="44"/>
      <c r="BX81" s="44"/>
      <c r="BY81" s="44"/>
      <c r="BZ81" s="45"/>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6"/>
      <c r="BM82" s="47"/>
      <c r="BN82" s="47"/>
      <c r="BO82" s="47"/>
      <c r="BP82" s="47"/>
      <c r="BQ82" s="47"/>
      <c r="BR82" s="47"/>
      <c r="BS82" s="47"/>
      <c r="BT82" s="47"/>
      <c r="BU82" s="47"/>
      <c r="BV82" s="47"/>
      <c r="BW82" s="47"/>
      <c r="BX82" s="47"/>
      <c r="BY82" s="47"/>
      <c r="BZ82" s="48"/>
    </row>
    <row r="83" spans="1:78" x14ac:dyDescent="0.2">
      <c r="C83" s="49" t="s">
        <v>30</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【96.62】</v>
      </c>
      <c r="F85" s="12" t="str">
        <f>データ!AT6</f>
        <v>【111.69】</v>
      </c>
      <c r="G85" s="12" t="str">
        <f>データ!BE6</f>
        <v>【111.29】</v>
      </c>
      <c r="H85" s="12" t="str">
        <f>データ!BP6</f>
        <v>【349.83】</v>
      </c>
      <c r="I85" s="12" t="str">
        <f>データ!CA6</f>
        <v>【53.65】</v>
      </c>
      <c r="J85" s="12" t="str">
        <f>データ!CL6</f>
        <v>【307.86】</v>
      </c>
      <c r="K85" s="12" t="str">
        <f>データ!CW6</f>
        <v>【54.61】</v>
      </c>
      <c r="L85" s="12" t="str">
        <f>データ!DH6</f>
        <v>【85.31】</v>
      </c>
      <c r="M85" s="12" t="str">
        <f>データ!DS6</f>
        <v>【25.25】</v>
      </c>
      <c r="N85" s="12" t="str">
        <f>データ!ED6</f>
        <v>【-】</v>
      </c>
      <c r="O85" s="12" t="str">
        <f>データ!EO6</f>
        <v>【-】</v>
      </c>
    </row>
  </sheetData>
  <sheetProtection algorithmName="SHA-512" hashValue="Sf0YS80y5J+0ObeSsUpU+DEHuOzui3gOYz384WReiFeYyahSStoibt0aajOArefL3Dlqr1PAcWxxUTh70F1gow==" saltValue="65B13mEF/5iEEM1fLmido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272213</v>
      </c>
      <c r="D6" s="19">
        <f t="shared" si="3"/>
        <v>46</v>
      </c>
      <c r="E6" s="19">
        <f t="shared" si="3"/>
        <v>18</v>
      </c>
      <c r="F6" s="19">
        <f t="shared" si="3"/>
        <v>0</v>
      </c>
      <c r="G6" s="19">
        <f t="shared" si="3"/>
        <v>0</v>
      </c>
      <c r="H6" s="19" t="str">
        <f t="shared" si="3"/>
        <v>大阪府　柏原市</v>
      </c>
      <c r="I6" s="19" t="str">
        <f t="shared" si="3"/>
        <v>法適用</v>
      </c>
      <c r="J6" s="19" t="str">
        <f t="shared" si="3"/>
        <v>下水道事業</v>
      </c>
      <c r="K6" s="19" t="str">
        <f t="shared" si="3"/>
        <v>特定地域生活排水処理</v>
      </c>
      <c r="L6" s="19" t="str">
        <f t="shared" si="3"/>
        <v>K3</v>
      </c>
      <c r="M6" s="19" t="str">
        <f t="shared" si="3"/>
        <v>非設置</v>
      </c>
      <c r="N6" s="20" t="str">
        <f t="shared" si="3"/>
        <v>-</v>
      </c>
      <c r="O6" s="20">
        <f t="shared" si="3"/>
        <v>65.64</v>
      </c>
      <c r="P6" s="20">
        <f t="shared" si="3"/>
        <v>0.45</v>
      </c>
      <c r="Q6" s="20">
        <f t="shared" si="3"/>
        <v>100</v>
      </c>
      <c r="R6" s="20">
        <f t="shared" si="3"/>
        <v>2046</v>
      </c>
      <c r="S6" s="20">
        <f t="shared" si="3"/>
        <v>66952</v>
      </c>
      <c r="T6" s="20">
        <f t="shared" si="3"/>
        <v>25.33</v>
      </c>
      <c r="U6" s="20">
        <f t="shared" si="3"/>
        <v>2643.19</v>
      </c>
      <c r="V6" s="20">
        <f t="shared" si="3"/>
        <v>299</v>
      </c>
      <c r="W6" s="20">
        <f t="shared" si="3"/>
        <v>4.6100000000000003</v>
      </c>
      <c r="X6" s="20">
        <f t="shared" si="3"/>
        <v>64.86</v>
      </c>
      <c r="Y6" s="21">
        <f>IF(Y7="",NA(),Y7)</f>
        <v>70.42</v>
      </c>
      <c r="Z6" s="21">
        <f t="shared" ref="Z6:AH6" si="4">IF(Z7="",NA(),Z7)</f>
        <v>70.52</v>
      </c>
      <c r="AA6" s="21">
        <f t="shared" si="4"/>
        <v>67.87</v>
      </c>
      <c r="AB6" s="21">
        <f t="shared" si="4"/>
        <v>69.31</v>
      </c>
      <c r="AC6" s="21">
        <f t="shared" si="4"/>
        <v>68.14</v>
      </c>
      <c r="AD6" s="21">
        <f t="shared" si="4"/>
        <v>93.76</v>
      </c>
      <c r="AE6" s="21">
        <f t="shared" si="4"/>
        <v>95.33</v>
      </c>
      <c r="AF6" s="21">
        <f t="shared" si="4"/>
        <v>92.17</v>
      </c>
      <c r="AG6" s="21">
        <f t="shared" si="4"/>
        <v>101.83</v>
      </c>
      <c r="AH6" s="21">
        <f t="shared" si="4"/>
        <v>95.1</v>
      </c>
      <c r="AI6" s="20" t="str">
        <f>IF(AI7="","",IF(AI7="-","【-】","【"&amp;SUBSTITUTE(TEXT(AI7,"#,##0.00"),"-","△")&amp;"】"))</f>
        <v>【96.62】</v>
      </c>
      <c r="AJ6" s="21">
        <f>IF(AJ7="",NA(),AJ7)</f>
        <v>948.81</v>
      </c>
      <c r="AK6" s="21">
        <f t="shared" ref="AK6:AS6" si="5">IF(AK7="",NA(),AK7)</f>
        <v>1058.43</v>
      </c>
      <c r="AL6" s="21">
        <f t="shared" si="5"/>
        <v>1234.71</v>
      </c>
      <c r="AM6" s="21">
        <f t="shared" si="5"/>
        <v>1473.99</v>
      </c>
      <c r="AN6" s="21">
        <f t="shared" si="5"/>
        <v>1759.1</v>
      </c>
      <c r="AO6" s="21">
        <f t="shared" si="5"/>
        <v>173.09</v>
      </c>
      <c r="AP6" s="21">
        <f t="shared" si="5"/>
        <v>162.82</v>
      </c>
      <c r="AQ6" s="21">
        <f t="shared" si="5"/>
        <v>193.62</v>
      </c>
      <c r="AR6" s="21">
        <f t="shared" si="5"/>
        <v>44.51</v>
      </c>
      <c r="AS6" s="21">
        <f t="shared" si="5"/>
        <v>225.85</v>
      </c>
      <c r="AT6" s="20" t="str">
        <f>IF(AT7="","",IF(AT7="-","【-】","【"&amp;SUBSTITUTE(TEXT(AT7,"#,##0.00"),"-","△")&amp;"】"))</f>
        <v>【111.69】</v>
      </c>
      <c r="AU6" s="21">
        <f>IF(AU7="",NA(),AU7)</f>
        <v>123.91</v>
      </c>
      <c r="AV6" s="21">
        <f t="shared" ref="AV6:BD6" si="6">IF(AV7="",NA(),AV7)</f>
        <v>121.8</v>
      </c>
      <c r="AW6" s="21">
        <f t="shared" si="6"/>
        <v>118.01</v>
      </c>
      <c r="AX6" s="21">
        <f t="shared" si="6"/>
        <v>117.19</v>
      </c>
      <c r="AY6" s="21">
        <f t="shared" si="6"/>
        <v>120.09</v>
      </c>
      <c r="AZ6" s="21">
        <f t="shared" si="6"/>
        <v>117.39</v>
      </c>
      <c r="BA6" s="21">
        <f t="shared" si="6"/>
        <v>125.61</v>
      </c>
      <c r="BB6" s="21">
        <f t="shared" si="6"/>
        <v>67.75</v>
      </c>
      <c r="BC6" s="21">
        <f t="shared" si="6"/>
        <v>150.30000000000001</v>
      </c>
      <c r="BD6" s="21">
        <f t="shared" si="6"/>
        <v>45.1</v>
      </c>
      <c r="BE6" s="20" t="str">
        <f>IF(BE7="","",IF(BE7="-","【-】","【"&amp;SUBSTITUTE(TEXT(BE7,"#,##0.00"),"-","△")&amp;"】"))</f>
        <v>【111.29】</v>
      </c>
      <c r="BF6" s="21">
        <f>IF(BF7="",NA(),BF7)</f>
        <v>2819.24</v>
      </c>
      <c r="BG6" s="21">
        <f t="shared" ref="BG6:BO6" si="7">IF(BG7="",NA(),BG7)</f>
        <v>2763.62</v>
      </c>
      <c r="BH6" s="21">
        <f t="shared" si="7"/>
        <v>2668.18</v>
      </c>
      <c r="BI6" s="21">
        <f t="shared" si="7"/>
        <v>2777.52</v>
      </c>
      <c r="BJ6" s="21">
        <f t="shared" si="7"/>
        <v>2871.93</v>
      </c>
      <c r="BK6" s="21">
        <f t="shared" si="7"/>
        <v>421.25</v>
      </c>
      <c r="BL6" s="21">
        <f t="shared" si="7"/>
        <v>398.42</v>
      </c>
      <c r="BM6" s="21">
        <f t="shared" si="7"/>
        <v>393.35</v>
      </c>
      <c r="BN6" s="21">
        <f t="shared" si="7"/>
        <v>397.03</v>
      </c>
      <c r="BO6" s="21">
        <f t="shared" si="7"/>
        <v>424.95</v>
      </c>
      <c r="BP6" s="20" t="str">
        <f>IF(BP7="","",IF(BP7="-","【-】","【"&amp;SUBSTITUTE(TEXT(BP7,"#,##0.00"),"-","△")&amp;"】"))</f>
        <v>【349.83】</v>
      </c>
      <c r="BQ6" s="21">
        <f>IF(BQ7="",NA(),BQ7)</f>
        <v>34.33</v>
      </c>
      <c r="BR6" s="21">
        <f t="shared" ref="BR6:BZ6" si="8">IF(BR7="",NA(),BR7)</f>
        <v>34.36</v>
      </c>
      <c r="BS6" s="21">
        <f t="shared" si="8"/>
        <v>31.1</v>
      </c>
      <c r="BT6" s="21">
        <f t="shared" si="8"/>
        <v>31.16</v>
      </c>
      <c r="BU6" s="21">
        <f t="shared" si="8"/>
        <v>28.17</v>
      </c>
      <c r="BV6" s="21">
        <f t="shared" si="8"/>
        <v>53.23</v>
      </c>
      <c r="BW6" s="21">
        <f t="shared" si="8"/>
        <v>50.7</v>
      </c>
      <c r="BX6" s="21">
        <f t="shared" si="8"/>
        <v>48.13</v>
      </c>
      <c r="BY6" s="21">
        <f t="shared" si="8"/>
        <v>46.58</v>
      </c>
      <c r="BZ6" s="21">
        <f t="shared" si="8"/>
        <v>41.67</v>
      </c>
      <c r="CA6" s="20" t="str">
        <f>IF(CA7="","",IF(CA7="-","【-】","【"&amp;SUBSTITUTE(TEXT(CA7,"#,##0.00"),"-","△")&amp;"】"))</f>
        <v>【53.65】</v>
      </c>
      <c r="CB6" s="21">
        <f>IF(CB7="",NA(),CB7)</f>
        <v>291.64</v>
      </c>
      <c r="CC6" s="21">
        <f t="shared" ref="CC6:CK6" si="9">IF(CC7="",NA(),CC7)</f>
        <v>294.95999999999998</v>
      </c>
      <c r="CD6" s="21">
        <f t="shared" si="9"/>
        <v>325.51</v>
      </c>
      <c r="CE6" s="21">
        <f t="shared" si="9"/>
        <v>323.06</v>
      </c>
      <c r="CF6" s="21">
        <f t="shared" si="9"/>
        <v>350.68</v>
      </c>
      <c r="CG6" s="21">
        <f t="shared" si="9"/>
        <v>283.3</v>
      </c>
      <c r="CH6" s="21">
        <f t="shared" si="9"/>
        <v>289.81</v>
      </c>
      <c r="CI6" s="21">
        <f t="shared" si="9"/>
        <v>301.54000000000002</v>
      </c>
      <c r="CJ6" s="21">
        <f t="shared" si="9"/>
        <v>311.73</v>
      </c>
      <c r="CK6" s="21">
        <f t="shared" si="9"/>
        <v>326.49</v>
      </c>
      <c r="CL6" s="20" t="str">
        <f>IF(CL7="","",IF(CL7="-","【-】","【"&amp;SUBSTITUTE(TEXT(CL7,"#,##0.00"),"-","△")&amp;"】"))</f>
        <v>【307.86】</v>
      </c>
      <c r="CM6" s="21">
        <f>IF(CM7="",NA(),CM7)</f>
        <v>42.37</v>
      </c>
      <c r="CN6" s="21">
        <f t="shared" ref="CN6:CV6" si="10">IF(CN7="",NA(),CN7)</f>
        <v>41.73</v>
      </c>
      <c r="CO6" s="21">
        <f t="shared" si="10"/>
        <v>41.54</v>
      </c>
      <c r="CP6" s="21">
        <f t="shared" si="10"/>
        <v>38.97</v>
      </c>
      <c r="CQ6" s="21">
        <f t="shared" si="10"/>
        <v>37.86</v>
      </c>
      <c r="CR6" s="21">
        <f t="shared" si="10"/>
        <v>55.96</v>
      </c>
      <c r="CS6" s="21">
        <f t="shared" si="10"/>
        <v>56.45</v>
      </c>
      <c r="CT6" s="21">
        <f t="shared" si="10"/>
        <v>58.26</v>
      </c>
      <c r="CU6" s="21">
        <f t="shared" si="10"/>
        <v>56.76</v>
      </c>
      <c r="CV6" s="21">
        <f t="shared" si="10"/>
        <v>58.02</v>
      </c>
      <c r="CW6" s="20" t="str">
        <f>IF(CW7="","",IF(CW7="-","【-】","【"&amp;SUBSTITUTE(TEXT(CW7,"#,##0.00"),"-","△")&amp;"】"))</f>
        <v>【54.61】</v>
      </c>
      <c r="CX6" s="21">
        <f>IF(CX7="",NA(),CX7)</f>
        <v>100</v>
      </c>
      <c r="CY6" s="21">
        <f t="shared" ref="CY6:DG6" si="11">IF(CY7="",NA(),CY7)</f>
        <v>100</v>
      </c>
      <c r="CZ6" s="21">
        <f t="shared" si="11"/>
        <v>100</v>
      </c>
      <c r="DA6" s="21">
        <f t="shared" si="11"/>
        <v>100</v>
      </c>
      <c r="DB6" s="21">
        <f t="shared" si="11"/>
        <v>100</v>
      </c>
      <c r="DC6" s="21">
        <f t="shared" si="11"/>
        <v>60.12</v>
      </c>
      <c r="DD6" s="21">
        <f t="shared" si="11"/>
        <v>54.99</v>
      </c>
      <c r="DE6" s="21">
        <f t="shared" si="11"/>
        <v>66.430000000000007</v>
      </c>
      <c r="DF6" s="21">
        <f t="shared" si="11"/>
        <v>66.88</v>
      </c>
      <c r="DG6" s="21">
        <f t="shared" si="11"/>
        <v>63.66</v>
      </c>
      <c r="DH6" s="20" t="str">
        <f>IF(DH7="","",IF(DH7="-","【-】","【"&amp;SUBSTITUTE(TEXT(DH7,"#,##0.00"),"-","△")&amp;"】"))</f>
        <v>【85.31】</v>
      </c>
      <c r="DI6" s="21">
        <f>IF(DI7="",NA(),DI7)</f>
        <v>11.44</v>
      </c>
      <c r="DJ6" s="21">
        <f t="shared" ref="DJ6:DR6" si="12">IF(DJ7="",NA(),DJ7)</f>
        <v>13.45</v>
      </c>
      <c r="DK6" s="21">
        <f t="shared" si="12"/>
        <v>15.72</v>
      </c>
      <c r="DL6" s="21">
        <f t="shared" si="12"/>
        <v>17.48</v>
      </c>
      <c r="DM6" s="21">
        <f t="shared" si="12"/>
        <v>19.78</v>
      </c>
      <c r="DN6" s="21">
        <f t="shared" si="12"/>
        <v>16.63</v>
      </c>
      <c r="DO6" s="21">
        <f t="shared" si="12"/>
        <v>15.4</v>
      </c>
      <c r="DP6" s="21">
        <f t="shared" si="12"/>
        <v>16.28</v>
      </c>
      <c r="DQ6" s="21">
        <f t="shared" si="12"/>
        <v>16.75</v>
      </c>
      <c r="DR6" s="21">
        <f t="shared" si="12"/>
        <v>19.34</v>
      </c>
      <c r="DS6" s="20" t="str">
        <f>IF(DS7="","",IF(DS7="-","【-】","【"&amp;SUBSTITUTE(TEXT(DS7,"#,##0.00"),"-","△")&amp;"】"))</f>
        <v>【25.25】</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2">
      <c r="A7" s="14"/>
      <c r="B7" s="23">
        <v>2023</v>
      </c>
      <c r="C7" s="23">
        <v>272213</v>
      </c>
      <c r="D7" s="23">
        <v>46</v>
      </c>
      <c r="E7" s="23">
        <v>18</v>
      </c>
      <c r="F7" s="23">
        <v>0</v>
      </c>
      <c r="G7" s="23">
        <v>0</v>
      </c>
      <c r="H7" s="23" t="s">
        <v>96</v>
      </c>
      <c r="I7" s="23" t="s">
        <v>97</v>
      </c>
      <c r="J7" s="23" t="s">
        <v>98</v>
      </c>
      <c r="K7" s="23" t="s">
        <v>99</v>
      </c>
      <c r="L7" s="23" t="s">
        <v>100</v>
      </c>
      <c r="M7" s="23" t="s">
        <v>101</v>
      </c>
      <c r="N7" s="24" t="s">
        <v>102</v>
      </c>
      <c r="O7" s="24">
        <v>65.64</v>
      </c>
      <c r="P7" s="24">
        <v>0.45</v>
      </c>
      <c r="Q7" s="24">
        <v>100</v>
      </c>
      <c r="R7" s="24">
        <v>2046</v>
      </c>
      <c r="S7" s="24">
        <v>66952</v>
      </c>
      <c r="T7" s="24">
        <v>25.33</v>
      </c>
      <c r="U7" s="24">
        <v>2643.19</v>
      </c>
      <c r="V7" s="24">
        <v>299</v>
      </c>
      <c r="W7" s="24">
        <v>4.6100000000000003</v>
      </c>
      <c r="X7" s="24">
        <v>64.86</v>
      </c>
      <c r="Y7" s="24">
        <v>70.42</v>
      </c>
      <c r="Z7" s="24">
        <v>70.52</v>
      </c>
      <c r="AA7" s="24">
        <v>67.87</v>
      </c>
      <c r="AB7" s="24">
        <v>69.31</v>
      </c>
      <c r="AC7" s="24">
        <v>68.14</v>
      </c>
      <c r="AD7" s="24">
        <v>93.76</v>
      </c>
      <c r="AE7" s="24">
        <v>95.33</v>
      </c>
      <c r="AF7" s="24">
        <v>92.17</v>
      </c>
      <c r="AG7" s="24">
        <v>101.83</v>
      </c>
      <c r="AH7" s="24">
        <v>95.1</v>
      </c>
      <c r="AI7" s="24">
        <v>96.62</v>
      </c>
      <c r="AJ7" s="24">
        <v>948.81</v>
      </c>
      <c r="AK7" s="24">
        <v>1058.43</v>
      </c>
      <c r="AL7" s="24">
        <v>1234.71</v>
      </c>
      <c r="AM7" s="24">
        <v>1473.99</v>
      </c>
      <c r="AN7" s="24">
        <v>1759.1</v>
      </c>
      <c r="AO7" s="24">
        <v>173.09</v>
      </c>
      <c r="AP7" s="24">
        <v>162.82</v>
      </c>
      <c r="AQ7" s="24">
        <v>193.62</v>
      </c>
      <c r="AR7" s="24">
        <v>44.51</v>
      </c>
      <c r="AS7" s="24">
        <v>225.85</v>
      </c>
      <c r="AT7" s="24">
        <v>111.69</v>
      </c>
      <c r="AU7" s="24">
        <v>123.91</v>
      </c>
      <c r="AV7" s="24">
        <v>121.8</v>
      </c>
      <c r="AW7" s="24">
        <v>118.01</v>
      </c>
      <c r="AX7" s="24">
        <v>117.19</v>
      </c>
      <c r="AY7" s="24">
        <v>120.09</v>
      </c>
      <c r="AZ7" s="24">
        <v>117.39</v>
      </c>
      <c r="BA7" s="24">
        <v>125.61</v>
      </c>
      <c r="BB7" s="24">
        <v>67.75</v>
      </c>
      <c r="BC7" s="24">
        <v>150.30000000000001</v>
      </c>
      <c r="BD7" s="24">
        <v>45.1</v>
      </c>
      <c r="BE7" s="24">
        <v>111.29</v>
      </c>
      <c r="BF7" s="24">
        <v>2819.24</v>
      </c>
      <c r="BG7" s="24">
        <v>2763.62</v>
      </c>
      <c r="BH7" s="24">
        <v>2668.18</v>
      </c>
      <c r="BI7" s="24">
        <v>2777.52</v>
      </c>
      <c r="BJ7" s="24">
        <v>2871.93</v>
      </c>
      <c r="BK7" s="24">
        <v>421.25</v>
      </c>
      <c r="BL7" s="24">
        <v>398.42</v>
      </c>
      <c r="BM7" s="24">
        <v>393.35</v>
      </c>
      <c r="BN7" s="24">
        <v>397.03</v>
      </c>
      <c r="BO7" s="24">
        <v>424.95</v>
      </c>
      <c r="BP7" s="24">
        <v>349.83</v>
      </c>
      <c r="BQ7" s="24">
        <v>34.33</v>
      </c>
      <c r="BR7" s="24">
        <v>34.36</v>
      </c>
      <c r="BS7" s="24">
        <v>31.1</v>
      </c>
      <c r="BT7" s="24">
        <v>31.16</v>
      </c>
      <c r="BU7" s="24">
        <v>28.17</v>
      </c>
      <c r="BV7" s="24">
        <v>53.23</v>
      </c>
      <c r="BW7" s="24">
        <v>50.7</v>
      </c>
      <c r="BX7" s="24">
        <v>48.13</v>
      </c>
      <c r="BY7" s="24">
        <v>46.58</v>
      </c>
      <c r="BZ7" s="24">
        <v>41.67</v>
      </c>
      <c r="CA7" s="24">
        <v>53.65</v>
      </c>
      <c r="CB7" s="24">
        <v>291.64</v>
      </c>
      <c r="CC7" s="24">
        <v>294.95999999999998</v>
      </c>
      <c r="CD7" s="24">
        <v>325.51</v>
      </c>
      <c r="CE7" s="24">
        <v>323.06</v>
      </c>
      <c r="CF7" s="24">
        <v>350.68</v>
      </c>
      <c r="CG7" s="24">
        <v>283.3</v>
      </c>
      <c r="CH7" s="24">
        <v>289.81</v>
      </c>
      <c r="CI7" s="24">
        <v>301.54000000000002</v>
      </c>
      <c r="CJ7" s="24">
        <v>311.73</v>
      </c>
      <c r="CK7" s="24">
        <v>326.49</v>
      </c>
      <c r="CL7" s="24">
        <v>307.86</v>
      </c>
      <c r="CM7" s="24">
        <v>42.37</v>
      </c>
      <c r="CN7" s="24">
        <v>41.73</v>
      </c>
      <c r="CO7" s="24">
        <v>41.54</v>
      </c>
      <c r="CP7" s="24">
        <v>38.97</v>
      </c>
      <c r="CQ7" s="24">
        <v>37.86</v>
      </c>
      <c r="CR7" s="24">
        <v>55.96</v>
      </c>
      <c r="CS7" s="24">
        <v>56.45</v>
      </c>
      <c r="CT7" s="24">
        <v>58.26</v>
      </c>
      <c r="CU7" s="24">
        <v>56.76</v>
      </c>
      <c r="CV7" s="24">
        <v>58.02</v>
      </c>
      <c r="CW7" s="24">
        <v>54.61</v>
      </c>
      <c r="CX7" s="24">
        <v>100</v>
      </c>
      <c r="CY7" s="24">
        <v>100</v>
      </c>
      <c r="CZ7" s="24">
        <v>100</v>
      </c>
      <c r="DA7" s="24">
        <v>100</v>
      </c>
      <c r="DB7" s="24">
        <v>100</v>
      </c>
      <c r="DC7" s="24">
        <v>60.12</v>
      </c>
      <c r="DD7" s="24">
        <v>54.99</v>
      </c>
      <c r="DE7" s="24">
        <v>66.430000000000007</v>
      </c>
      <c r="DF7" s="24">
        <v>66.88</v>
      </c>
      <c r="DG7" s="24">
        <v>63.66</v>
      </c>
      <c r="DH7" s="24">
        <v>85.31</v>
      </c>
      <c r="DI7" s="24">
        <v>11.44</v>
      </c>
      <c r="DJ7" s="24">
        <v>13.45</v>
      </c>
      <c r="DK7" s="24">
        <v>15.72</v>
      </c>
      <c r="DL7" s="24">
        <v>17.48</v>
      </c>
      <c r="DM7" s="24">
        <v>19.78</v>
      </c>
      <c r="DN7" s="24">
        <v>16.63</v>
      </c>
      <c r="DO7" s="24">
        <v>15.4</v>
      </c>
      <c r="DP7" s="24">
        <v>16.28</v>
      </c>
      <c r="DQ7" s="24">
        <v>16.75</v>
      </c>
      <c r="DR7" s="24">
        <v>19.34</v>
      </c>
      <c r="DS7" s="24">
        <v>25.25</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岸井夏希</cp:lastModifiedBy>
  <cp:lastPrinted>2025-02-21T06:29:47Z</cp:lastPrinted>
  <dcterms:created xsi:type="dcterms:W3CDTF">2025-01-24T07:24:49Z</dcterms:created>
  <dcterms:modified xsi:type="dcterms:W3CDTF">2025-03-04T23:59:55Z</dcterms:modified>
  <cp:category/>
</cp:coreProperties>
</file>