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9CD5F43A-E4D7-4196-A894-A4CD65D1AA7C}" xr6:coauthVersionLast="47" xr6:coauthVersionMax="47" xr10:uidLastSave="{00000000-0000-0000-0000-000000000000}"/>
  <workbookProtection workbookAlgorithmName="SHA-512" workbookHashValue="lUHeNzi/GNNtFiLE5vbB1RsQhd1+4/TrQblw+VQn+I4TGP1DSxwxAODtkNWyf1fsY+sI0nDbrnPDOq1w1U/z3g==" workbookSaltValue="4KcEZDCh1JDzZ9RJ15bCNw=="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6"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<sst xmlns="http://schemas.openxmlformats.org/spreadsheetml/2006/main" count="236" uniqueCount="115">
  <si>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</si>
  <si>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</si>
  <si>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</si>
  <si>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</si>
  <si>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</si>
  <si>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</si>
  <si>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</si>
  <si>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</si>
  <si>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</si>
  <si>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</si>
  <si>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</si>
  <si>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</si>
  <si>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</si>
  <si>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</si>
  <si>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</si>
  <si>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</si>
  <si>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</si>
  <si>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</si>
  <si>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</si>
  <si>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</si>
  <si>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</si>
  <si>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</si>
  <si>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</si>
  <si>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</si>
  <si>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</si>
  <si>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</si>
  <si>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</si>
  <si>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</si>
  <si>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</si>
  <si>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</si>
  <si>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</si>
  <si>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</si>
  <si>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</si>
  <si>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</si>
  <si>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</si>
  <si>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</si>
  <si>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</si>
  <si>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</si>
  <si>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</si>
  <si>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</si>
  <si>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</si>
  <si>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</si>
  <si>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</si>
  <si>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</si>
  <si>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</si>
  <si>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</si>
  <si>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</si>
  <si>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</si>
  <si>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</si>
  <si>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</si>
  <si>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</si>
  <si>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</si>
  <si>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</si>
  <si>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</si>
  <si>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</si>
  <si>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</si>
  <si>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</si>
  <si>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</si>
  <si>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</si>
  <si>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</si>
  <si>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</si>
  <si>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</si>
  <si>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</si>
  <si>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</si>
  <si>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</si>
  <si>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</si>
  <si>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</si>
  <si>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</si>
  <si>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</si>
  <si>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</si>
  <si>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</si>
  <si>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</si>
  <si>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</si>
  <si>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</si>
  <si>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</si>
  <si>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</si>
  <si>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</si>
  <si>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</si>
  <si>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</si>
  <si>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</si>
  <si>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</si>
  <si>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</si>
  <si>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</si>
  <si>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</si>
  <si>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</si>
  <si>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</si>
  <si>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</si>
  <si>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</si>
  <si>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</si>
  <si>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</si>
  <si>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</si>
  <si>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</si>
  <si>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</si>
  <si>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</si>
  <si>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</si>
  <si>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八尾市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</si>
  <si>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</si>
  <si>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</si>
  <si>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</si>
  <si>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</si>
  <si>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</si>
  <si>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</si>
  <si>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</si>
  <si>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</si>
  <si>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</si>
  <si>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</si>
  <si>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</si>
  <si>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</si>
  <si>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</si>
  <si>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</si>
  <si>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</si>
  <si>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</si>
  <si>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平成29年度に策定した「八尾市公共下水道事業経営戦略」について、令和2年度に投資財政計画の見直しを実施し、同計画に基づいた事業運営を行った。
　前年度と比較して、流域下水道維持管理費負担金の増の影響により①経常収支比率や③経費回収率が減となった。今後も物価高等などにより上記負担金および維持管理費が今年度と同様に推移することが見込まれる。
 当市では令和７年度に経営戦略の見直しを行うが、投資財政計画に直近の物価上昇等を反映して改定を行う。</t>
    <rPh sb="82" eb="87">
      <t>リュウイキゲスイドウ</t>
    </rPh>
    <rPh sb="87" eb="92">
      <t>イジカンリヒ</t>
    </rPh>
    <rPh sb="92" eb="95">
      <t>フタンキン</t>
    </rPh>
    <rPh sb="96" eb="97">
      <t>ゾウ</t>
    </rPh>
    <rPh sb="98" eb="100">
      <t>エイキョウ</t>
    </rPh>
    <rPh sb="104" eb="108">
      <t>ケイジョウシュウシ</t>
    </rPh>
    <rPh sb="108" eb="110">
      <t>ヒリツ</t>
    </rPh>
    <rPh sb="112" eb="116">
      <t>ケイヒカイシュウ</t>
    </rPh>
    <rPh sb="116" eb="117">
      <t>リツ</t>
    </rPh>
    <rPh sb="118" eb="119">
      <t>ゲン</t>
    </rPh>
    <rPh sb="124" eb="126">
      <t>コンゴ</t>
    </rPh>
    <rPh sb="127" eb="129">
      <t>ブッカ</t>
    </rPh>
    <rPh sb="129" eb="131">
      <t>コウトウ</t>
    </rPh>
    <rPh sb="136" eb="138">
      <t>ジョウキ</t>
    </rPh>
    <rPh sb="138" eb="141">
      <t>フタンキン</t>
    </rPh>
    <rPh sb="144" eb="149">
      <t>イジカンリヒ</t>
    </rPh>
    <rPh sb="154" eb="156">
      <t>ドウヨウ</t>
    </rPh>
    <rPh sb="157" eb="159">
      <t>スイイ</t>
    </rPh>
    <rPh sb="164" eb="166">
      <t>ミコ</t>
    </rPh>
    <rPh sb="172" eb="174">
      <t>トウシ</t>
    </rPh>
    <rPh sb="176" eb="178">
      <t>レイワ</t>
    </rPh>
    <rPh sb="179" eb="181">
      <t>ネンド</t>
    </rPh>
    <rPh sb="182" eb="184">
      <t>ケイエイ</t>
    </rPh>
    <rPh sb="184" eb="186">
      <t>センリャク</t>
    </rPh>
    <rPh sb="187" eb="189">
      <t>ミナオ</t>
    </rPh>
    <rPh sb="191" eb="192">
      <t>オコナ</t>
    </rPh>
    <rPh sb="215" eb="217">
      <t>カイテイ</t>
    </rPh>
    <rPh sb="218" eb="219">
      <t>オコナ</t>
    </rPh>
    <phoneticPr fontId="4"/>
  </si>
  <si>
    <t>①　有形固定資産減価償却率、②　管渠老朽化率ともに類似団体平均値を下回っているが、増加傾向にある。本市は昭和35年より事業着手しており、標準耐用年数を経過する管渠が増加しているためである。
③　管渠改善率は類似団体平均値を下回っているが、複数年事業により工事を実施しており完了時に計上予定であるため0.00％となっている。</t>
    <rPh sb="119" eb="121">
      <t>フクスウ</t>
    </rPh>
    <rPh sb="121" eb="122">
      <t>ネン</t>
    </rPh>
    <rPh sb="122" eb="124">
      <t>ジギョウ</t>
    </rPh>
    <rPh sb="127" eb="129">
      <t>コウジ</t>
    </rPh>
    <rPh sb="130" eb="132">
      <t>ジッシ</t>
    </rPh>
    <rPh sb="136" eb="138">
      <t>カンリョウ</t>
    </rPh>
    <rPh sb="138" eb="139">
      <t>ジ</t>
    </rPh>
    <rPh sb="140" eb="142">
      <t>ケイジョウ</t>
    </rPh>
    <rPh sb="142" eb="144">
      <t>ヨテイ</t>
    </rPh>
    <phoneticPr fontId="4"/>
  </si>
  <si>
    <t>①　経常収支比率は類似団体平均値を下回っているが、100％を超えており、健全な経営状況にある。昨年度より4.13ポイント減となったのは、流域下水道維持管理費負担金の増が影響している。
③　流動比率は類似団体平均値を大きく下回っている。本市は合流式での下水道整備を進めてきたため、分流での整備を進めてきた類似団体よりも事業規模が大きく、整備ピーク時に発行した多額の企業債を、現在でも償還中であることが影響している。
④　企業債残高対事業規模比率は、前述の理由から類似団体平均値を上回っているが、投資額の低減により企業債の発行額が、償還額を下回っているため、企業債残高は減少傾向にある。
⑤　経費回収率は100％を超え、類似団体平均値を上回っており、汚水処理に必要な費用は使用料でまかなわれている。昨年度より11.05ポイント減となったのは、流域下水道維持管理費負担金の増が影響している。
⑥　汚水処理原価は類似団体平均値を上回っているが、有収水量の減及び汚水処理費の増の影響により増となった。
⑧　水洗化率は類似団体平均値を下回っているが、経営を安定させるため、水洗化を促進し使用料収入の確保を図っている。</t>
    <rPh sb="47" eb="50">
      <t>サクネンド</t>
    </rPh>
    <rPh sb="60" eb="61">
      <t>ゲン</t>
    </rPh>
    <rPh sb="77" eb="78">
      <t>ヒ</t>
    </rPh>
    <rPh sb="378" eb="379">
      <t>ヒ</t>
    </rPh>
    <rPh sb="424" eb="425">
      <t>オヨ</t>
    </rPh>
    <rPh sb="432" eb="433">
      <t>ゾウ</t>
    </rPh>
    <rPh sb="434" eb="436">
      <t>エイキョウ</t>
    </rPh>
    <rPh sb="439" eb="440">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</si>
</sst>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c:v>
                </c:pt>
                <c:pt idx="1">
                  <c:v>0.08</c:v>
                </c:pt>
                <c:pt idx="2">
                  <c:v>0.01</c:v>
                </c:pt>
                <c:pt idx="3">
                  <c:v>0.06</c:v>
                </c:pt>
                <c:pt idx="4" formatCode="#,##0.00;&quot;△&quot;#,##0.00">
                  <c:v>0</c:v>
                </c:pt>
              </c:numCache>
            </c:numRef>
          </c:val>
          <c:extLst>
            <c:ext xmlns:c16="http://schemas.microsoft.com/office/drawing/2014/chart" uri="{C3380CC4-5D6E-409C-BE32-E72D297353CC}">
              <c16:uniqueId val="{00000000-CB41-408C-A188-F14B633B6E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0.14000000000000001</c:v>
                </c:pt>
                <c:pt idx="3">
                  <c:v>0.15</c:v>
                </c:pt>
                <c:pt idx="4">
                  <c:v>0.12</c:v>
                </c:pt>
              </c:numCache>
            </c:numRef>
          </c:val>
          <c:smooth val="0"/>
          <c:extLst>
            <c:ext xmlns:c16="http://schemas.microsoft.com/office/drawing/2014/chart" uri="{C3380CC4-5D6E-409C-BE32-E72D297353CC}">
              <c16:uniqueId val="{00000001-CB41-408C-A188-F14B633B6E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C6-4CC6-B5CA-CBE1D03A57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67.37</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16C6-4CC6-B5CA-CBE1D03A57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91.25</c:v>
                </c:pt>
                <c:pt idx="1">
                  <c:v>92.18</c:v>
                </c:pt>
                <c:pt idx="2">
                  <c:v>92.56</c:v>
                </c:pt>
                <c:pt idx="3">
                  <c:v>92.54</c:v>
                </c:pt>
                <c:pt idx="4">
                  <c:v>92.97</c:v>
                </c:pt>
              </c:numCache>
            </c:numRef>
          </c:val>
          <c:extLst>
            <c:ext xmlns:c16="http://schemas.microsoft.com/office/drawing/2014/chart" uri="{C3380CC4-5D6E-409C-BE32-E72D297353CC}">
              <c16:uniqueId val="{00000000-363B-4C4F-BDD0-DAA184398D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c:v>
                </c:pt>
                <c:pt idx="1">
                  <c:v>97.24</c:v>
                </c:pt>
                <c:pt idx="2">
                  <c:v>97.79</c:v>
                </c:pt>
                <c:pt idx="3">
                  <c:v>97.75</c:v>
                </c:pt>
                <c:pt idx="4">
                  <c:v>97.83</c:v>
                </c:pt>
              </c:numCache>
            </c:numRef>
          </c:val>
          <c:smooth val="0"/>
          <c:extLst>
            <c:ext xmlns:c16="http://schemas.microsoft.com/office/drawing/2014/chart" uri="{C3380CC4-5D6E-409C-BE32-E72D297353CC}">
              <c16:uniqueId val="{00000001-363B-4C4F-BDD0-DAA184398D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105.55</c:v>
                </c:pt>
                <c:pt idx="1">
                  <c:v>105.2</c:v>
                </c:pt>
                <c:pt idx="2">
                  <c:v>105.41</c:v>
                </c:pt>
                <c:pt idx="3">
                  <c:v>106.9</c:v>
                </c:pt>
                <c:pt idx="4">
                  <c:v>102.77</c:v>
                </c:pt>
              </c:numCache>
            </c:numRef>
          </c:val>
          <c:extLst>
            <c:ext xmlns:c16="http://schemas.microsoft.com/office/drawing/2014/chart" uri="{C3380CC4-5D6E-409C-BE32-E72D297353CC}">
              <c16:uniqueId val="{00000000-24AA-45E1-BBEE-778CE6B308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106.31</c:v>
                </c:pt>
                <c:pt idx="1">
                  <c:v>107.05</c:v>
                </c:pt>
                <c:pt idx="2">
                  <c:v>106.43</c:v>
                </c:pt>
                <c:pt idx="3">
                  <c:v>106.81</c:v>
                </c:pt>
                <c:pt idx="4">
                  <c:v>106.99</c:v>
                </c:pt>
              </c:numCache>
            </c:numRef>
          </c:val>
          <c:smooth val="0"/>
          <c:extLst>
            <c:ext xmlns:c16="http://schemas.microsoft.com/office/drawing/2014/chart" uri="{C3380CC4-5D6E-409C-BE32-E72D297353CC}">
              <c16:uniqueId val="{00000001-24AA-45E1-BBEE-778CE6B308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12.89</c:v>
                </c:pt>
                <c:pt idx="1">
                  <c:v>15.41</c:v>
                </c:pt>
                <c:pt idx="2">
                  <c:v>17.829999999999998</c:v>
                </c:pt>
                <c:pt idx="3">
                  <c:v>20.309999999999999</c:v>
                </c:pt>
                <c:pt idx="4">
                  <c:v>22.78</c:v>
                </c:pt>
              </c:numCache>
            </c:numRef>
          </c:val>
          <c:extLst>
            <c:ext xmlns:c16="http://schemas.microsoft.com/office/drawing/2014/chart" uri="{C3380CC4-5D6E-409C-BE32-E72D297353CC}">
              <c16:uniqueId val="{00000000-26F0-419D-8514-CEDD949D9F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27.39</c:v>
                </c:pt>
                <c:pt idx="2">
                  <c:v>30.42</c:v>
                </c:pt>
                <c:pt idx="3">
                  <c:v>32.96</c:v>
                </c:pt>
                <c:pt idx="4">
                  <c:v>34.909999999999997</c:v>
                </c:pt>
              </c:numCache>
            </c:numRef>
          </c:val>
          <c:smooth val="0"/>
          <c:extLst>
            <c:ext xmlns:c16="http://schemas.microsoft.com/office/drawing/2014/chart" uri="{C3380CC4-5D6E-409C-BE32-E72D297353CC}">
              <c16:uniqueId val="{00000001-26F0-419D-8514-CEDD949D9F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3.26</c:v>
                </c:pt>
                <c:pt idx="1">
                  <c:v>5.01</c:v>
                </c:pt>
                <c:pt idx="2">
                  <c:v>7.25</c:v>
                </c:pt>
                <c:pt idx="3">
                  <c:v>8.0500000000000007</c:v>
                </c:pt>
                <c:pt idx="4">
                  <c:v>8.81</c:v>
                </c:pt>
              </c:numCache>
            </c:numRef>
          </c:val>
          <c:extLst>
            <c:ext xmlns:c16="http://schemas.microsoft.com/office/drawing/2014/chart" uri="{C3380CC4-5D6E-409C-BE32-E72D297353CC}">
              <c16:uniqueId val="{00000000-74E1-44D8-AA85-6013812BFC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5.0199999999999996</c:v>
                </c:pt>
                <c:pt idx="1">
                  <c:v>5.86</c:v>
                </c:pt>
                <c:pt idx="2">
                  <c:v>6.66</c:v>
                </c:pt>
                <c:pt idx="3">
                  <c:v>8.49</c:v>
                </c:pt>
                <c:pt idx="4">
                  <c:v>10.08</c:v>
                </c:pt>
              </c:numCache>
            </c:numRef>
          </c:val>
          <c:smooth val="0"/>
          <c:extLst>
            <c:ext xmlns:c16="http://schemas.microsoft.com/office/drawing/2014/chart" uri="{C3380CC4-5D6E-409C-BE32-E72D297353CC}">
              <c16:uniqueId val="{00000001-74E1-44D8-AA85-6013812BFC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51-4184-B6E7-F7B381E05E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0.05</c:v>
                </c:pt>
                <c:pt idx="1">
                  <c:v>0</c:v>
                </c:pt>
                <c:pt idx="2">
                  <c:v>0</c:v>
                </c:pt>
                <c:pt idx="3">
                  <c:v>0</c:v>
                </c:pt>
                <c:pt idx="4">
                  <c:v>0</c:v>
                </c:pt>
              </c:numCache>
            </c:numRef>
          </c:val>
          <c:smooth val="0"/>
          <c:extLst>
            <c:ext xmlns:c16="http://schemas.microsoft.com/office/drawing/2014/chart" uri="{C3380CC4-5D6E-409C-BE32-E72D297353CC}">
              <c16:uniqueId val="{00000001-3151-4184-B6E7-F7B381E05E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49.19</c:v>
                </c:pt>
                <c:pt idx="1">
                  <c:v>46.22</c:v>
                </c:pt>
                <c:pt idx="2">
                  <c:v>40.950000000000003</c:v>
                </c:pt>
                <c:pt idx="3">
                  <c:v>42.86</c:v>
                </c:pt>
                <c:pt idx="4">
                  <c:v>42.24</c:v>
                </c:pt>
              </c:numCache>
            </c:numRef>
          </c:val>
          <c:extLst>
            <c:ext xmlns:c16="http://schemas.microsoft.com/office/drawing/2014/chart" uri="{C3380CC4-5D6E-409C-BE32-E72D297353CC}">
              <c16:uniqueId val="{00000000-A024-4598-9EED-9C26873927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c:v>
                </c:pt>
                <c:pt idx="1">
                  <c:v>84.84</c:v>
                </c:pt>
                <c:pt idx="2">
                  <c:v>88.42</c:v>
                </c:pt>
                <c:pt idx="3">
                  <c:v>93.63</c:v>
                </c:pt>
                <c:pt idx="4">
                  <c:v>100.41</c:v>
                </c:pt>
              </c:numCache>
            </c:numRef>
          </c:val>
          <c:smooth val="0"/>
          <c:extLst>
            <c:ext xmlns:c16="http://schemas.microsoft.com/office/drawing/2014/chart" uri="{C3380CC4-5D6E-409C-BE32-E72D297353CC}">
              <c16:uniqueId val="{00000001-A024-4598-9EED-9C26873927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653.08000000000004</c:v>
                </c:pt>
                <c:pt idx="1">
                  <c:v>631.01</c:v>
                </c:pt>
                <c:pt idx="2">
                  <c:v>603.16999999999996</c:v>
                </c:pt>
                <c:pt idx="3">
                  <c:v>570.4</c:v>
                </c:pt>
                <c:pt idx="4">
                  <c:v>545.41</c:v>
                </c:pt>
              </c:numCache>
            </c:numRef>
          </c:val>
          <c:extLst>
            <c:ext xmlns:c16="http://schemas.microsoft.com/office/drawing/2014/chart" uri="{C3380CC4-5D6E-409C-BE32-E72D297353CC}">
              <c16:uniqueId val="{00000000-8F6E-4D41-865E-F9112AC806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585.55999999999995</c:v>
                </c:pt>
                <c:pt idx="1">
                  <c:v>565.62</c:v>
                </c:pt>
                <c:pt idx="2">
                  <c:v>544.61</c:v>
                </c:pt>
                <c:pt idx="3">
                  <c:v>525.07000000000005</c:v>
                </c:pt>
                <c:pt idx="4">
                  <c:v>499.16</c:v>
                </c:pt>
              </c:numCache>
            </c:numRef>
          </c:val>
          <c:smooth val="0"/>
          <c:extLst>
            <c:ext xmlns:c16="http://schemas.microsoft.com/office/drawing/2014/chart" uri="{C3380CC4-5D6E-409C-BE32-E72D297353CC}">
              <c16:uniqueId val="{00000001-8F6E-4D41-865E-F9112AC806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112.44</c:v>
                </c:pt>
                <c:pt idx="1">
                  <c:v>111.7</c:v>
                </c:pt>
                <c:pt idx="2">
                  <c:v>112.02</c:v>
                </c:pt>
                <c:pt idx="3">
                  <c:v>115.3</c:v>
                </c:pt>
                <c:pt idx="4">
                  <c:v>104.25</c:v>
                </c:pt>
              </c:numCache>
            </c:numRef>
          </c:val>
          <c:extLst>
            <c:ext xmlns:c16="http://schemas.microsoft.com/office/drawing/2014/chart" uri="{C3380CC4-5D6E-409C-BE32-E72D297353CC}">
              <c16:uniqueId val="{00000000-C4D3-4976-B7B2-DD113E6267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101.62</c:v>
                </c:pt>
                <c:pt idx="1">
                  <c:v>102.36</c:v>
                </c:pt>
                <c:pt idx="2">
                  <c:v>103.76</c:v>
                </c:pt>
                <c:pt idx="3">
                  <c:v>103.57</c:v>
                </c:pt>
                <c:pt idx="4">
                  <c:v>104.04</c:v>
                </c:pt>
              </c:numCache>
            </c:numRef>
          </c:val>
          <c:smooth val="0"/>
          <c:extLst>
            <c:ext xmlns:c16="http://schemas.microsoft.com/office/drawing/2014/chart" uri="{C3380CC4-5D6E-409C-BE32-E72D297353CC}">
              <c16:uniqueId val="{00000001-C4D3-4976-B7B2-DD113E6267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132.68</c:v>
                </c:pt>
                <c:pt idx="1">
                  <c:v>130.99</c:v>
                </c:pt>
                <c:pt idx="2">
                  <c:v>130.71</c:v>
                </c:pt>
                <c:pt idx="3">
                  <c:v>128.05000000000001</c:v>
                </c:pt>
                <c:pt idx="4">
                  <c:v>141.94999999999999</c:v>
                </c:pt>
              </c:numCache>
            </c:numRef>
          </c:val>
          <c:extLst>
            <c:ext xmlns:c16="http://schemas.microsoft.com/office/drawing/2014/chart" uri="{C3380CC4-5D6E-409C-BE32-E72D297353CC}">
              <c16:uniqueId val="{00000000-3BCE-479B-8B58-4E75A3FA73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117.41</c:v>
                </c:pt>
                <c:pt idx="1">
                  <c:v>114.01</c:v>
                </c:pt>
                <c:pt idx="2">
                  <c:v>111.18</c:v>
                </c:pt>
                <c:pt idx="3">
                  <c:v>111.78</c:v>
                </c:pt>
                <c:pt idx="4">
                  <c:v>112.75</c:v>
                </c:pt>
              </c:numCache>
            </c:numRef>
          </c:val>
          <c:smooth val="0"/>
          <c:extLst>
            <c:ext xmlns:c16="http://schemas.microsoft.com/office/drawing/2014/chart" uri="{C3380CC4-5D6E-409C-BE32-E72D297353CC}">
              <c16:uniqueId val="{00000001-3BCE-479B-8B58-4E75A3FA73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八尾市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Ab</v>
      </c>
      <c r="X8" s="64"/>
      <c r="Y8" s="64"/>
      <c r="Z8" s="64"/>
      <c r="AA8" s="64"/>
      <c r="AB8" s="64"/>
      <c r="AC8" s="64"/>
      <c r="AD8" s="65" t="str">
        <f>データ!$M$6</f>
        <v>非設置</v>
      </c>
      <c r="AE8" s="65"/>
      <c r="AF8" s="65"/>
      <c r="AG8" s="65"/>
      <c r="AH8" s="65"/>
      <c r="AI8" s="65"/>
      <c r="AJ8" s="65"/>
      <c r="AK8" s="3"/>
      <c r="AL8" s="44">
        <f>データ!S6</f>
        <v>260752</v>
      </c>
      <c r="AM8" s="44"/>
      <c r="AN8" s="44"/>
      <c r="AO8" s="44"/>
      <c r="AP8" s="44"/>
      <c r="AQ8" s="44"/>
      <c r="AR8" s="44"/>
      <c r="AS8" s="44"/>
      <c r="AT8" s="45">
        <f>データ!T6</f>
        <v>41.72</v>
      </c>
      <c r="AU8" s="45"/>
      <c r="AV8" s="45"/>
      <c r="AW8" s="45"/>
      <c r="AX8" s="45"/>
      <c r="AY8" s="45"/>
      <c r="AZ8" s="45"/>
      <c r="BA8" s="45"/>
      <c r="BB8" s="45">
        <f>データ!U6</f>
        <v>6250.05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55.57</v>
      </c>
      <c r="J10" s="45"/>
      <c r="K10" s="45"/>
      <c r="L10" s="45"/>
      <c r="M10" s="45"/>
      <c r="N10" s="45"/>
      <c r="O10" s="45"/>
      <c r="P10" s="45">
        <f>データ!P6</f>
        <v>95.01</v>
      </c>
      <c r="Q10" s="45"/>
      <c r="R10" s="45"/>
      <c r="S10" s="45"/>
      <c r="T10" s="45"/>
      <c r="U10" s="45"/>
      <c r="V10" s="45"/>
      <c r="W10" s="45">
        <f>データ!Q6</f>
        <v>57.84</v>
      </c>
      <c r="X10" s="45"/>
      <c r="Y10" s="45"/>
      <c r="Z10" s="45"/>
      <c r="AA10" s="45"/>
      <c r="AB10" s="45"/>
      <c r="AC10" s="45"/>
      <c r="AD10" s="44">
        <f>データ!R6</f>
        <v>2563</v>
      </c>
      <c r="AE10" s="44"/>
      <c r="AF10" s="44"/>
      <c r="AG10" s="44"/>
      <c r="AH10" s="44"/>
      <c r="AI10" s="44"/>
      <c r="AJ10" s="44"/>
      <c r="AK10" s="2"/>
      <c r="AL10" s="44">
        <f>データ!V6</f>
        <v>247084</v>
      </c>
      <c r="AM10" s="44"/>
      <c r="AN10" s="44"/>
      <c r="AO10" s="44"/>
      <c r="AP10" s="44"/>
      <c r="AQ10" s="44"/>
      <c r="AR10" s="44"/>
      <c r="AS10" s="44"/>
      <c r="AT10" s="45">
        <f>データ!W6</f>
        <v>28.75</v>
      </c>
      <c r="AU10" s="45"/>
      <c r="AV10" s="45"/>
      <c r="AW10" s="45"/>
      <c r="AX10" s="45"/>
      <c r="AY10" s="45"/>
      <c r="AZ10" s="45"/>
      <c r="BA10" s="45"/>
      <c r="BB10" s="45">
        <f>データ!X6</f>
        <v>8594.23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tx8ifGQJU5KhIov6mukvMDRO4P20QmCpkc5z3flAbKufws1XoaVS9zqDDLCOAHFUIinHK1g8P6D2tWtAw1RgQ==" saltValue="eT1MT2Aqo7j7tEQeIet8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272124</v>
      </c>
      <c r="D6" s="19">
        <f t="shared" si="3"/>
        <v>46</v>
      </c>
      <c r="E6" s="19">
        <f t="shared" si="3"/>
        <v>17</v>
      </c>
      <c r="F6" s="19">
        <f t="shared" si="3"/>
        <v>1</v>
      </c>
      <c r="G6" s="19">
        <f t="shared" si="3"/>
        <v>0</v>
      </c>
      <c r="H6" s="19" t="str">
        <f t="shared" si="3"/>
        <v>大阪府　八尾市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55.57</v>
      </c>
      <c r="P6" s="20">
        <f t="shared" si="3"/>
        <v>95.01</v>
      </c>
      <c r="Q6" s="20">
        <f t="shared" si="3"/>
        <v>57.84</v>
      </c>
      <c r="R6" s="20">
        <f t="shared" si="3"/>
        <v>2563</v>
      </c>
      <c r="S6" s="20">
        <f t="shared" si="3"/>
        <v>260752</v>
      </c>
      <c r="T6" s="20">
        <f t="shared" si="3"/>
        <v>41.72</v>
      </c>
      <c r="U6" s="20">
        <f t="shared" si="3"/>
        <v>6250.05</v>
      </c>
      <c r="V6" s="20">
        <f t="shared" si="3"/>
        <v>247084</v>
      </c>
      <c r="W6" s="20">
        <f t="shared" si="3"/>
        <v>28.75</v>
      </c>
      <c r="X6" s="20">
        <f t="shared" si="3"/>
        <v>8594.23</v>
      </c>
      <c r="Y6" s="21">
        <f>IF(Y7="",NA(),Y7)</f>
        <v>105.55</v>
      </c>
      <c r="Z6" s="21">
        <f t="shared" ref="Z6:AH6" si="4">IF(Z7="",NA(),Z7)</f>
        <v>105.2</v>
      </c>
      <c r="AA6" s="21">
        <f t="shared" si="4"/>
        <v>105.41</v>
      </c>
      <c r="AB6" s="21">
        <f t="shared" si="4"/>
        <v>106.9</v>
      </c>
      <c r="AC6" s="21">
        <f t="shared" si="4"/>
        <v>102.77</v>
      </c>
      <c r="AD6" s="21">
        <f t="shared" si="4"/>
        <v>106.31</v>
      </c>
      <c r="AE6" s="21">
        <f t="shared" si="4"/>
        <v>107.05</v>
      </c>
      <c r="AF6" s="21">
        <f t="shared" si="4"/>
        <v>106.43</v>
      </c>
      <c r="AG6" s="21">
        <f t="shared" si="4"/>
        <v>106.81</v>
      </c>
      <c r="AH6" s="21">
        <f t="shared" si="4"/>
        <v>106.99</v>
      </c>
      <c r="AI6" s="20" t="str">
        <f>IF(AI7="","",IF(AI7="-","【-】","【"&amp;SUBSTITUTE(TEXT(AI7,"#,##0.00"),"-","△")&amp;"】"))</f>
        <v>【105.91】</v>
      </c>
      <c r="AJ6" s="20">
        <f>IF(AJ7="",NA(),AJ7)</f>
        <v>0</v>
      </c>
      <c r="AK6" s="20">
        <f t="shared" ref="AK6:AS6" si="5">IF(AK7="",NA(),AK7)</f>
        <v>0</v>
      </c>
      <c r="AL6" s="20">
        <f t="shared" si="5"/>
        <v>0</v>
      </c>
      <c r="AM6" s="20">
        <f t="shared" si="5"/>
        <v>0</v>
      </c>
      <c r="AN6" s="20">
        <f t="shared" si="5"/>
        <v>0</v>
      </c>
      <c r="AO6" s="21">
        <f t="shared" si="5"/>
        <v>0.05</v>
      </c>
      <c r="AP6" s="20">
        <f t="shared" si="5"/>
        <v>0</v>
      </c>
      <c r="AQ6" s="20">
        <f t="shared" si="5"/>
        <v>0</v>
      </c>
      <c r="AR6" s="20">
        <f t="shared" si="5"/>
        <v>0</v>
      </c>
      <c r="AS6" s="20">
        <f t="shared" si="5"/>
        <v>0</v>
      </c>
      <c r="AT6" s="20" t="str">
        <f>IF(AT7="","",IF(AT7="-","【-】","【"&amp;SUBSTITUTE(TEXT(AT7,"#,##0.00"),"-","△")&amp;"】"))</f>
        <v>【3.03】</v>
      </c>
      <c r="AU6" s="21">
        <f>IF(AU7="",NA(),AU7)</f>
        <v>49.19</v>
      </c>
      <c r="AV6" s="21">
        <f t="shared" ref="AV6:BD6" si="6">IF(AV7="",NA(),AV7)</f>
        <v>46.22</v>
      </c>
      <c r="AW6" s="21">
        <f t="shared" si="6"/>
        <v>40.950000000000003</v>
      </c>
      <c r="AX6" s="21">
        <f t="shared" si="6"/>
        <v>42.86</v>
      </c>
      <c r="AY6" s="21">
        <f t="shared" si="6"/>
        <v>42.24</v>
      </c>
      <c r="AZ6" s="21">
        <f t="shared" si="6"/>
        <v>88.1</v>
      </c>
      <c r="BA6" s="21">
        <f t="shared" si="6"/>
        <v>84.84</v>
      </c>
      <c r="BB6" s="21">
        <f t="shared" si="6"/>
        <v>88.42</v>
      </c>
      <c r="BC6" s="21">
        <f t="shared" si="6"/>
        <v>93.63</v>
      </c>
      <c r="BD6" s="21">
        <f t="shared" si="6"/>
        <v>100.41</v>
      </c>
      <c r="BE6" s="20" t="str">
        <f>IF(BE7="","",IF(BE7="-","【-】","【"&amp;SUBSTITUTE(TEXT(BE7,"#,##0.00"),"-","△")&amp;"】"))</f>
        <v>【78.43】</v>
      </c>
      <c r="BF6" s="21">
        <f>IF(BF7="",NA(),BF7)</f>
        <v>653.08000000000004</v>
      </c>
      <c r="BG6" s="21">
        <f t="shared" ref="BG6:BO6" si="7">IF(BG7="",NA(),BG7)</f>
        <v>631.01</v>
      </c>
      <c r="BH6" s="21">
        <f t="shared" si="7"/>
        <v>603.16999999999996</v>
      </c>
      <c r="BI6" s="21">
        <f t="shared" si="7"/>
        <v>570.4</v>
      </c>
      <c r="BJ6" s="21">
        <f t="shared" si="7"/>
        <v>545.41</v>
      </c>
      <c r="BK6" s="21">
        <f t="shared" si="7"/>
        <v>585.55999999999995</v>
      </c>
      <c r="BL6" s="21">
        <f t="shared" si="7"/>
        <v>565.62</v>
      </c>
      <c r="BM6" s="21">
        <f t="shared" si="7"/>
        <v>544.61</v>
      </c>
      <c r="BN6" s="21">
        <f t="shared" si="7"/>
        <v>525.07000000000005</v>
      </c>
      <c r="BO6" s="21">
        <f t="shared" si="7"/>
        <v>499.16</v>
      </c>
      <c r="BP6" s="20" t="str">
        <f>IF(BP7="","",IF(BP7="-","【-】","【"&amp;SUBSTITUTE(TEXT(BP7,"#,##0.00"),"-","△")&amp;"】"))</f>
        <v>【630.82】</v>
      </c>
      <c r="BQ6" s="21">
        <f>IF(BQ7="",NA(),BQ7)</f>
        <v>112.44</v>
      </c>
      <c r="BR6" s="21">
        <f t="shared" ref="BR6:BZ6" si="8">IF(BR7="",NA(),BR7)</f>
        <v>111.7</v>
      </c>
      <c r="BS6" s="21">
        <f t="shared" si="8"/>
        <v>112.02</v>
      </c>
      <c r="BT6" s="21">
        <f t="shared" si="8"/>
        <v>115.3</v>
      </c>
      <c r="BU6" s="21">
        <f t="shared" si="8"/>
        <v>104.25</v>
      </c>
      <c r="BV6" s="21">
        <f t="shared" si="8"/>
        <v>101.62</v>
      </c>
      <c r="BW6" s="21">
        <f t="shared" si="8"/>
        <v>102.36</v>
      </c>
      <c r="BX6" s="21">
        <f t="shared" si="8"/>
        <v>103.76</v>
      </c>
      <c r="BY6" s="21">
        <f t="shared" si="8"/>
        <v>103.57</v>
      </c>
      <c r="BZ6" s="21">
        <f t="shared" si="8"/>
        <v>104.04</v>
      </c>
      <c r="CA6" s="20" t="str">
        <f>IF(CA7="","",IF(CA7="-","【-】","【"&amp;SUBSTITUTE(TEXT(CA7,"#,##0.00"),"-","△")&amp;"】"))</f>
        <v>【97.81】</v>
      </c>
      <c r="CB6" s="21">
        <f>IF(CB7="",NA(),CB7)</f>
        <v>132.68</v>
      </c>
      <c r="CC6" s="21">
        <f t="shared" ref="CC6:CK6" si="9">IF(CC7="",NA(),CC7)</f>
        <v>130.99</v>
      </c>
      <c r="CD6" s="21">
        <f t="shared" si="9"/>
        <v>130.71</v>
      </c>
      <c r="CE6" s="21">
        <f t="shared" si="9"/>
        <v>128.05000000000001</v>
      </c>
      <c r="CF6" s="21">
        <f t="shared" si="9"/>
        <v>141.94999999999999</v>
      </c>
      <c r="CG6" s="21">
        <f t="shared" si="9"/>
        <v>117.41</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67.37</v>
      </c>
      <c r="CS6" s="21">
        <f t="shared" si="10"/>
        <v>67.709999999999994</v>
      </c>
      <c r="CT6" s="21">
        <f t="shared" si="10"/>
        <v>67.13</v>
      </c>
      <c r="CU6" s="21">
        <f t="shared" si="10"/>
        <v>66.819999999999993</v>
      </c>
      <c r="CV6" s="21">
        <f t="shared" si="10"/>
        <v>65.98</v>
      </c>
      <c r="CW6" s="20" t="str">
        <f>IF(CW7="","",IF(CW7="-","【-】","【"&amp;SUBSTITUTE(TEXT(CW7,"#,##0.00"),"-","△")&amp;"】"))</f>
        <v>【58.94】</v>
      </c>
      <c r="CX6" s="21">
        <f>IF(CX7="",NA(),CX7)</f>
        <v>91.25</v>
      </c>
      <c r="CY6" s="21">
        <f t="shared" ref="CY6:DG6" si="11">IF(CY7="",NA(),CY7)</f>
        <v>92.18</v>
      </c>
      <c r="CZ6" s="21">
        <f t="shared" si="11"/>
        <v>92.56</v>
      </c>
      <c r="DA6" s="21">
        <f t="shared" si="11"/>
        <v>92.54</v>
      </c>
      <c r="DB6" s="21">
        <f t="shared" si="11"/>
        <v>92.97</v>
      </c>
      <c r="DC6" s="21">
        <f t="shared" si="11"/>
        <v>97</v>
      </c>
      <c r="DD6" s="21">
        <f t="shared" si="11"/>
        <v>97.24</v>
      </c>
      <c r="DE6" s="21">
        <f t="shared" si="11"/>
        <v>97.79</v>
      </c>
      <c r="DF6" s="21">
        <f t="shared" si="11"/>
        <v>97.75</v>
      </c>
      <c r="DG6" s="21">
        <f t="shared" si="11"/>
        <v>97.83</v>
      </c>
      <c r="DH6" s="20" t="str">
        <f>IF(DH7="","",IF(DH7="-","【-】","【"&amp;SUBSTITUTE(TEXT(DH7,"#,##0.00"),"-","△")&amp;"】"))</f>
        <v>【95.91】</v>
      </c>
      <c r="DI6" s="21">
        <f>IF(DI7="",NA(),DI7)</f>
        <v>12.89</v>
      </c>
      <c r="DJ6" s="21">
        <f t="shared" ref="DJ6:DR6" si="12">IF(DJ7="",NA(),DJ7)</f>
        <v>15.41</v>
      </c>
      <c r="DK6" s="21">
        <f t="shared" si="12"/>
        <v>17.829999999999998</v>
      </c>
      <c r="DL6" s="21">
        <f t="shared" si="12"/>
        <v>20.309999999999999</v>
      </c>
      <c r="DM6" s="21">
        <f t="shared" si="12"/>
        <v>22.78</v>
      </c>
      <c r="DN6" s="21">
        <f t="shared" si="12"/>
        <v>30.6</v>
      </c>
      <c r="DO6" s="21">
        <f t="shared" si="12"/>
        <v>27.39</v>
      </c>
      <c r="DP6" s="21">
        <f t="shared" si="12"/>
        <v>30.42</v>
      </c>
      <c r="DQ6" s="21">
        <f t="shared" si="12"/>
        <v>32.96</v>
      </c>
      <c r="DR6" s="21">
        <f t="shared" si="12"/>
        <v>34.909999999999997</v>
      </c>
      <c r="DS6" s="20" t="str">
        <f>IF(DS7="","",IF(DS7="-","【-】","【"&amp;SUBSTITUTE(TEXT(DS7,"#,##0.00"),"-","△")&amp;"】"))</f>
        <v>【41.09】</v>
      </c>
      <c r="DT6" s="21">
        <f>IF(DT7="",NA(),DT7)</f>
        <v>3.26</v>
      </c>
      <c r="DU6" s="21">
        <f t="shared" ref="DU6:EC6" si="13">IF(DU7="",NA(),DU7)</f>
        <v>5.01</v>
      </c>
      <c r="DV6" s="21">
        <f t="shared" si="13"/>
        <v>7.25</v>
      </c>
      <c r="DW6" s="21">
        <f t="shared" si="13"/>
        <v>8.0500000000000007</v>
      </c>
      <c r="DX6" s="21">
        <f t="shared" si="13"/>
        <v>8.81</v>
      </c>
      <c r="DY6" s="21">
        <f t="shared" si="13"/>
        <v>5.0199999999999996</v>
      </c>
      <c r="DZ6" s="21">
        <f t="shared" si="13"/>
        <v>5.86</v>
      </c>
      <c r="EA6" s="21">
        <f t="shared" si="13"/>
        <v>6.66</v>
      </c>
      <c r="EB6" s="21">
        <f t="shared" si="13"/>
        <v>8.49</v>
      </c>
      <c r="EC6" s="21">
        <f t="shared" si="13"/>
        <v>10.08</v>
      </c>
      <c r="ED6" s="20" t="str">
        <f>IF(ED7="","",IF(ED7="-","【-】","【"&amp;SUBSTITUTE(TEXT(ED7,"#,##0.00"),"-","△")&amp;"】"))</f>
        <v>【8.68】</v>
      </c>
      <c r="EE6" s="21">
        <f>IF(EE7="",NA(),EE7)</f>
        <v>0.1</v>
      </c>
      <c r="EF6" s="21">
        <f t="shared" ref="EF6:EN6" si="14">IF(EF7="",NA(),EF7)</f>
        <v>0.08</v>
      </c>
      <c r="EG6" s="21">
        <f t="shared" si="14"/>
        <v>0.01</v>
      </c>
      <c r="EH6" s="21">
        <f t="shared" si="14"/>
        <v>0.06</v>
      </c>
      <c r="EI6" s="20">
        <f t="shared" si="14"/>
        <v>0</v>
      </c>
      <c r="EJ6" s="21">
        <f t="shared" si="14"/>
        <v>0.19</v>
      </c>
      <c r="EK6" s="21">
        <f t="shared" si="14"/>
        <v>0.19</v>
      </c>
      <c r="EL6" s="21">
        <f t="shared" si="14"/>
        <v>0.14000000000000001</v>
      </c>
      <c r="EM6" s="21">
        <f t="shared" si="14"/>
        <v>0.15</v>
      </c>
      <c r="EN6" s="21">
        <f t="shared" si="14"/>
        <v>0.12</v>
      </c>
      <c r="EO6" s="20" t="str">
        <f>IF(EO7="","",IF(EO7="-","【-】","【"&amp;SUBSTITUTE(TEXT(EO7,"#,##0.00"),"-","△")&amp;"】"))</f>
        <v>【0.22】</v>
      </c>
    </row>
    <row r="7" spans="1:148" s="22" customFormat="1" x14ac:dyDescent="0.2">
      <c r="A7" s="14"/>
      <c r="B7" s="23">
        <v>2023</v>
      </c>
      <c r="C7" s="23">
        <v>272124</v>
      </c>
      <c r="D7" s="23">
        <v>46</v>
      </c>
      <c r="E7" s="23">
        <v>17</v>
      </c>
      <c r="F7" s="23">
        <v>1</v>
      </c>
      <c r="G7" s="23">
        <v>0</v>
      </c>
      <c r="H7" s="23" t="s">
        <v>95</v>
      </c>
      <c r="I7" s="23" t="s">
        <v>96</v>
      </c>
      <c r="J7" s="23" t="s">
        <v>97</v>
      </c>
      <c r="K7" s="23" t="s">
        <v>98</v>
      </c>
      <c r="L7" s="23" t="s">
        <v>99</v>
      </c>
      <c r="M7" s="23" t="s">
        <v>100</v>
      </c>
      <c r="N7" s="24" t="s">
        <v>101</v>
      </c>
      <c r="O7" s="24">
        <v>55.57</v>
      </c>
      <c r="P7" s="24">
        <v>95.01</v>
      </c>
      <c r="Q7" s="24">
        <v>57.84</v>
      </c>
      <c r="R7" s="24">
        <v>2563</v>
      </c>
      <c r="S7" s="24">
        <v>260752</v>
      </c>
      <c r="T7" s="24">
        <v>41.72</v>
      </c>
      <c r="U7" s="24">
        <v>6250.05</v>
      </c>
      <c r="V7" s="24">
        <v>247084</v>
      </c>
      <c r="W7" s="24">
        <v>28.75</v>
      </c>
      <c r="X7" s="24">
        <v>8594.23</v>
      </c>
      <c r="Y7" s="24">
        <v>105.55</v>
      </c>
      <c r="Z7" s="24">
        <v>105.2</v>
      </c>
      <c r="AA7" s="24">
        <v>105.41</v>
      </c>
      <c r="AB7" s="24">
        <v>106.9</v>
      </c>
      <c r="AC7" s="24">
        <v>102.77</v>
      </c>
      <c r="AD7" s="24">
        <v>106.31</v>
      </c>
      <c r="AE7" s="24">
        <v>107.05</v>
      </c>
      <c r="AF7" s="24">
        <v>106.43</v>
      </c>
      <c r="AG7" s="24">
        <v>106.81</v>
      </c>
      <c r="AH7" s="24">
        <v>106.99</v>
      </c>
      <c r="AI7" s="24">
        <v>105.91</v>
      </c>
      <c r="AJ7" s="24">
        <v>0</v>
      </c>
      <c r="AK7" s="24">
        <v>0</v>
      </c>
      <c r="AL7" s="24">
        <v>0</v>
      </c>
      <c r="AM7" s="24">
        <v>0</v>
      </c>
      <c r="AN7" s="24">
        <v>0</v>
      </c>
      <c r="AO7" s="24">
        <v>0.05</v>
      </c>
      <c r="AP7" s="24">
        <v>0</v>
      </c>
      <c r="AQ7" s="24">
        <v>0</v>
      </c>
      <c r="AR7" s="24">
        <v>0</v>
      </c>
      <c r="AS7" s="24">
        <v>0</v>
      </c>
      <c r="AT7" s="24">
        <v>3.03</v>
      </c>
      <c r="AU7" s="24">
        <v>49.19</v>
      </c>
      <c r="AV7" s="24">
        <v>46.22</v>
      </c>
      <c r="AW7" s="24">
        <v>40.950000000000003</v>
      </c>
      <c r="AX7" s="24">
        <v>42.86</v>
      </c>
      <c r="AY7" s="24">
        <v>42.24</v>
      </c>
      <c r="AZ7" s="24">
        <v>88.1</v>
      </c>
      <c r="BA7" s="24">
        <v>84.84</v>
      </c>
      <c r="BB7" s="24">
        <v>88.42</v>
      </c>
      <c r="BC7" s="24">
        <v>93.63</v>
      </c>
      <c r="BD7" s="24">
        <v>100.41</v>
      </c>
      <c r="BE7" s="24">
        <v>78.430000000000007</v>
      </c>
      <c r="BF7" s="24">
        <v>653.08000000000004</v>
      </c>
      <c r="BG7" s="24">
        <v>631.01</v>
      </c>
      <c r="BH7" s="24">
        <v>603.16999999999996</v>
      </c>
      <c r="BI7" s="24">
        <v>570.4</v>
      </c>
      <c r="BJ7" s="24">
        <v>545.41</v>
      </c>
      <c r="BK7" s="24">
        <v>585.55999999999995</v>
      </c>
      <c r="BL7" s="24">
        <v>565.62</v>
      </c>
      <c r="BM7" s="24">
        <v>544.61</v>
      </c>
      <c r="BN7" s="24">
        <v>525.07000000000005</v>
      </c>
      <c r="BO7" s="24">
        <v>499.16</v>
      </c>
      <c r="BP7" s="24">
        <v>630.82000000000005</v>
      </c>
      <c r="BQ7" s="24">
        <v>112.44</v>
      </c>
      <c r="BR7" s="24">
        <v>111.7</v>
      </c>
      <c r="BS7" s="24">
        <v>112.02</v>
      </c>
      <c r="BT7" s="24">
        <v>115.3</v>
      </c>
      <c r="BU7" s="24">
        <v>104.25</v>
      </c>
      <c r="BV7" s="24">
        <v>101.62</v>
      </c>
      <c r="BW7" s="24">
        <v>102.36</v>
      </c>
      <c r="BX7" s="24">
        <v>103.76</v>
      </c>
      <c r="BY7" s="24">
        <v>103.57</v>
      </c>
      <c r="BZ7" s="24">
        <v>104.04</v>
      </c>
      <c r="CA7" s="24">
        <v>97.81</v>
      </c>
      <c r="CB7" s="24">
        <v>132.68</v>
      </c>
      <c r="CC7" s="24">
        <v>130.99</v>
      </c>
      <c r="CD7" s="24">
        <v>130.71</v>
      </c>
      <c r="CE7" s="24">
        <v>128.05000000000001</v>
      </c>
      <c r="CF7" s="24">
        <v>141.94999999999999</v>
      </c>
      <c r="CG7" s="24">
        <v>117.41</v>
      </c>
      <c r="CH7" s="24">
        <v>114.01</v>
      </c>
      <c r="CI7" s="24">
        <v>111.18</v>
      </c>
      <c r="CJ7" s="24">
        <v>111.78</v>
      </c>
      <c r="CK7" s="24">
        <v>112.75</v>
      </c>
      <c r="CL7" s="24">
        <v>138.75</v>
      </c>
      <c r="CM7" s="24" t="s">
        <v>101</v>
      </c>
      <c r="CN7" s="24" t="s">
        <v>101</v>
      </c>
      <c r="CO7" s="24" t="s">
        <v>101</v>
      </c>
      <c r="CP7" s="24" t="s">
        <v>101</v>
      </c>
      <c r="CQ7" s="24" t="s">
        <v>101</v>
      </c>
      <c r="CR7" s="24">
        <v>67.37</v>
      </c>
      <c r="CS7" s="24">
        <v>67.709999999999994</v>
      </c>
      <c r="CT7" s="24">
        <v>67.13</v>
      </c>
      <c r="CU7" s="24">
        <v>66.819999999999993</v>
      </c>
      <c r="CV7" s="24">
        <v>65.98</v>
      </c>
      <c r="CW7" s="24">
        <v>58.94</v>
      </c>
      <c r="CX7" s="24">
        <v>91.25</v>
      </c>
      <c r="CY7" s="24">
        <v>92.18</v>
      </c>
      <c r="CZ7" s="24">
        <v>92.56</v>
      </c>
      <c r="DA7" s="24">
        <v>92.54</v>
      </c>
      <c r="DB7" s="24">
        <v>92.97</v>
      </c>
      <c r="DC7" s="24">
        <v>97</v>
      </c>
      <c r="DD7" s="24">
        <v>97.24</v>
      </c>
      <c r="DE7" s="24">
        <v>97.79</v>
      </c>
      <c r="DF7" s="24">
        <v>97.75</v>
      </c>
      <c r="DG7" s="24">
        <v>97.83</v>
      </c>
      <c r="DH7" s="24">
        <v>95.91</v>
      </c>
      <c r="DI7" s="24">
        <v>12.89</v>
      </c>
      <c r="DJ7" s="24">
        <v>15.41</v>
      </c>
      <c r="DK7" s="24">
        <v>17.829999999999998</v>
      </c>
      <c r="DL7" s="24">
        <v>20.309999999999999</v>
      </c>
      <c r="DM7" s="24">
        <v>22.78</v>
      </c>
      <c r="DN7" s="24">
        <v>30.6</v>
      </c>
      <c r="DO7" s="24">
        <v>27.39</v>
      </c>
      <c r="DP7" s="24">
        <v>30.42</v>
      </c>
      <c r="DQ7" s="24">
        <v>32.96</v>
      </c>
      <c r="DR7" s="24">
        <v>34.909999999999997</v>
      </c>
      <c r="DS7" s="24">
        <v>41.09</v>
      </c>
      <c r="DT7" s="24">
        <v>3.26</v>
      </c>
      <c r="DU7" s="24">
        <v>5.01</v>
      </c>
      <c r="DV7" s="24">
        <v>7.25</v>
      </c>
      <c r="DW7" s="24">
        <v>8.0500000000000007</v>
      </c>
      <c r="DX7" s="24">
        <v>8.81</v>
      </c>
      <c r="DY7" s="24">
        <v>5.0199999999999996</v>
      </c>
      <c r="DZ7" s="24">
        <v>5.86</v>
      </c>
      <c r="EA7" s="24">
        <v>6.66</v>
      </c>
      <c r="EB7" s="24">
        <v>8.49</v>
      </c>
      <c r="EC7" s="24">
        <v>10.08</v>
      </c>
      <c r="ED7" s="24">
        <v>8.68</v>
      </c>
      <c r="EE7" s="24">
        <v>0.1</v>
      </c>
      <c r="EF7" s="24">
        <v>0.08</v>
      </c>
      <c r="EG7" s="24">
        <v>0.01</v>
      </c>
      <c r="EH7" s="24">
        <v>0.06</v>
      </c>
      <c r="EI7" s="24">
        <v>0</v>
      </c>
      <c r="EJ7" s="24">
        <v>0.19</v>
      </c>
      <c r="EK7" s="24">
        <v>0.19</v>
      </c>
      <c r="EL7" s="24">
        <v>0.14000000000000001</v>
      </c>
      <c r="EM7" s="24">
        <v>0.15</v>
      </c>
      <c r="EN7" s="24">
        <v>0.12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岸井夏希</cp:lastModifiedBy>
  <cp:lastPrinted>2025-02-21T05:22:59Z</cp:lastPrinted>
  <dcterms:modified xsi:type="dcterms:W3CDTF">2025-03-04T23:54:48Z</dcterms:modified>
</cp:coreProperties>
</file>