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43BE705B-4D83-43AE-A32A-6E896FB8E047}" xr6:coauthVersionLast="47" xr6:coauthVersionMax="47" xr10:uidLastSave="{00000000-0000-0000-0000-000000000000}"/>
  <workbookProtection workbookAlgorithmName="SHA-512" workbookHashValue="MJ2wJHgQHqaPl78mf8JxmgDwbjfFPWmn5K6wCop5uaW5RbJzlf0IDBLlvfXmVE5JgOfVwrxU0ncpcgQBxrmqlQ==" workbookSaltValue="VED/w+clNhSpLf2Zo8Cdeg==" workbookSpinCount="100000" lockStructure="1"/>
  <bookViews>
    <workbookView xWindow="9276" yWindow="696" windowWidth="13764" windowHeight="13248"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I79" i="4"/>
  <c r="AT79" i="4"/>
  <c r="AE79" i="4"/>
  <c r="MN56" i="4"/>
  <c r="LY56" i="4"/>
  <c r="LJ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I55" i="4"/>
  <c r="AT55" i="4"/>
  <c r="AE55" i="4"/>
  <c r="MN34" i="4"/>
  <c r="LY34" i="4"/>
  <c r="LJ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FL32" i="4" l="1"/>
  <c r="BX78" i="4"/>
  <c r="BX54" i="4"/>
  <c r="BX32" i="4"/>
  <c r="MO78" i="4"/>
  <c r="MN54" i="4"/>
  <c r="MN32" i="4"/>
  <c r="JB78" i="4"/>
  <c r="IZ54" i="4"/>
  <c r="IZ32" i="4"/>
  <c r="FO78" i="4"/>
  <c r="FL54" i="4"/>
  <c r="C11" i="5"/>
  <c r="D11" i="5"/>
  <c r="E11" i="5"/>
  <c r="B11" i="5"/>
  <c r="LJ32" i="4" l="1"/>
  <c r="HX78" i="4"/>
  <c r="HV54" i="4"/>
  <c r="HV32" i="4"/>
  <c r="EK78" i="4"/>
  <c r="EH54" i="4"/>
  <c r="EH32" i="4"/>
  <c r="AT78" i="4"/>
  <c r="AT54" i="4"/>
  <c r="AT32" i="4"/>
  <c r="LK78" i="4"/>
  <c r="LJ54" i="4"/>
  <c r="DS54" i="4"/>
  <c r="KV78" i="4"/>
  <c r="KU54" i="4"/>
  <c r="KU32" i="4"/>
  <c r="HI78" i="4"/>
  <c r="HG54" i="4"/>
  <c r="HG32" i="4"/>
  <c r="DV78" i="4"/>
  <c r="DS32" i="4"/>
  <c r="AE78" i="4"/>
  <c r="AE54" i="4"/>
  <c r="AE32" i="4"/>
  <c r="DD54" i="4"/>
  <c r="P78" i="4"/>
  <c r="P54" i="4"/>
  <c r="P32" i="4"/>
  <c r="KG78" i="4"/>
  <c r="KF54" i="4"/>
  <c r="KF32" i="4"/>
  <c r="GT78" i="4"/>
  <c r="GR54" i="4"/>
  <c r="GR32" i="4"/>
  <c r="DG78" i="4"/>
  <c r="DD32" i="4"/>
  <c r="EZ78" i="4"/>
  <c r="EW54" i="4"/>
  <c r="EW32" i="4"/>
  <c r="BI78" i="4"/>
  <c r="BI54" i="4"/>
  <c r="BI32" i="4"/>
  <c r="LZ78" i="4"/>
  <c r="LY54" i="4"/>
  <c r="LY32" i="4"/>
  <c r="IM78" i="4"/>
  <c r="IK54" i="4"/>
  <c r="IK32" i="4"/>
</calcChain>
</file>

<file path=xl/sharedStrings.xml><?xml version="1.0" encoding="utf-8"?>
<sst xmlns="http://schemas.openxmlformats.org/spreadsheetml/2006/main" count="343" uniqueCount="190">
  <si>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</si>
  <si>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</si>
  <si>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</si>
  <si>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</si>
  <si>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</si>
  <si>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</si>
  <si>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</si>
  <si>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</si>
  <si>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</si>
  <si>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</si>
  <si>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</si>
  <si>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</si>
  <si>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</si>
  <si>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</si>
  <si>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</si>
  <si>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</si>
  <si>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</si>
  <si>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</si>
  <si>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</si>
  <si>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</si>
  <si>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</si>
  <si>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</si>
  <si>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</si>
  <si>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</si>
  <si>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</si>
  <si>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</si>
  <si>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</si>
  <si>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</si>
  <si>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</si>
  <si>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</si>
  <si>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</si>
  <si>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</si>
  <si>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</si>
  <si>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</si>
  <si>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</si>
  <si>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</si>
  <si>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</si>
  <si>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</si>
  <si>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</si>
  <si>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</si>
  <si>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</si>
  <si>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</si>
  <si>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</si>
  <si>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</si>
  <si>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</si>
  <si>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</si>
  <si>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</si>
  <si>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</si>
  <si>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</si>
  <si>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</si>
  <si>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</si>
  <si>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</si>
  <si>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</si>
  <si>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</si>
  <si>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</si>
  <si>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</si>
  <si>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</si>
  <si>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</si>
  <si>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</si>
  <si>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</si>
  <si>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</si>
  <si>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</si>
  <si>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</si>
  <si>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</si>
  <si>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</si>
  <si>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</si>
  <si>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</si>
  <si>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</si>
  <si>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</si>
  <si>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</si>
  <si>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</si>
  <si>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</si>
  <si>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</si>
  <si>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</si>
  <si>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</si>
  <si>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</si>
  <si>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</si>
  <si>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</si>
  <si>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</si>
  <si>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</si>
  <si>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</si>
  <si>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</si>
  <si>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</si>
  <si>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</si>
  <si>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</si>
  <si>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</si>
  <si>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</si>
  <si>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</si>
  <si>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</si>
  <si>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</si>
  <si>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</si>
  <si>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</si>
  <si>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</si>
  <si>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</si>
  <si>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</si>
  <si>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</si>
  <si>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</si>
  <si>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</si>
  <si>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</si>
  <si>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</si>
  <si>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</si>
  <si>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</si>
  <si>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</si>
  <si>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</si>
  <si>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</si>
  <si>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</si>
  <si>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</si>
  <si>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</si>
  <si>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</si>
  <si>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</si>
  <si>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</si>
  <si>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</si>
  <si>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</si>
  <si>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</si>
  <si>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</si>
  <si>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</si>
  <si>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</si>
  <si>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</si>
  <si>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</si>
  <si>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</si>
  <si>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</si>
  <si>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</si>
  <si>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</si>
  <si>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</si>
  <si>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</si>
  <si>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</si>
  <si>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</si>
  <si>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</si>
  <si>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</si>
  <si>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</si>
  <si>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</si>
  <si>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</si>
  <si>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</si>
  <si>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</si>
  <si>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</si>
  <si>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</si>
  <si>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</si>
  <si>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</si>
  <si>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</si>
  <si>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</si>
  <si>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</si>
  <si>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</si>
  <si>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</si>
  <si>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</si>
  <si>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</si>
  <si>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</si>
  <si>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</si>
  <si>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</si>
  <si>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</si>
  <si>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</si>
  <si>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</si>
  <si>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</si>
  <si>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</si>
  <si>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</si>
  <si>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</si>
  <si>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</si>
  <si>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</si>
  <si>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</si>
  <si>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</si>
  <si>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</si>
  <si>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</si>
  <si>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</si>
  <si>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</si>
  <si>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</si>
  <si>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</si>
  <si>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</si>
  <si>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</si>
  <si>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</si>
  <si>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枚方市</t>
  </si>
  <si>
    <t>市立ひらかた病院</t>
  </si>
  <si>
    <t>条例全部</t>
  </si>
  <si>
    <t>病院事業</t>
  </si>
  <si>
    <t>一般病院</t>
  </si>
  <si>
    <t>300床以上～400床未満</t>
  </si>
  <si>
    <t>自治体職員</t>
  </si>
  <si>
    <t>直営</t>
  </si>
  <si>
    <t>対象</t>
  </si>
  <si>
    <t>ド 訓 ガ</t>
  </si>
  <si>
    <t>救 臨 感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</si>
  <si>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</si>
  <si>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</si>
  <si>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</si>
  <si>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</si>
  <si>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</si>
  <si>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</si>
  <si>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</si>
  <si>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本院は、幅広い疾患に対して効率的な医療を提供する急性期病院の役割を担うとともに、北河内唯一の市立病院として、救急医療や災害時医療、小児・周産期医療などの政策的な医療を担っている。
　また、第2種感染症指定医療機関として、地域の感染症医療の中心的な役割を担うとともに、地域医療支援病院・紹介受診重点医療機関として、地域の診療所（かかりつけ医）との医療連携の中核を担う病院としても取り組んでいる。</t>
    <phoneticPr fontId="5"/>
  </si>
  <si>
    <t>　医業収益については、新型コロナウイルス感染症患者の減少及び診療報酬上の臨時的な取り扱いの縮減などにより、約2億1,756万円減の約92億2,348万円となり、入院及び外来患者１人１日あたり収益についても、入院・外来ともに前年度を下回った。医業費用は、人事院勧告による給料・法定福利費の増額や医療機器の保守点検委託費や減価償却費の増加増加等により、約1億4,196万円増の約106億2,290万円となり、医業収支は、約13億9,942万円の支出超過で、医業収支比率及び修正医業収支比率はともに前年度を下回った。
　また経常収支についても、医業外収益で空床補償等として交付される補助金が減少したことなどから、約11億6,628万円減少し、2億4,398万円の経常赤字となり、経常収支比率は100％を下回った。</t>
    <phoneticPr fontId="5"/>
  </si>
  <si>
    <t>　当院は平成26年9月に開院し、令和5年度で開院10年目となった。
　現在のところ施設に大きな老朽化は見られないが、24時間稼働していることから、施設更新計画を踏まえ、現状に合わせて計画的に修繕・改修等を行っていく必要がある。
　有形固定資産減価償却率については、新病院建設に係る建物減価償却費の未償却額が多いことから、類似病院平均値を下回っている。
　器械備品減価償却率については、新病院開院時に購入した医療機器の多くが償却終了したことから、類似病院平均値と近似しているが、令和4年度に導入した内視鏡手術支援ロボット「da Vinci」（ダビンチ）や、高度治療室（HUC）開設に伴う医療機器の整備等により、１床あたり有形固定資産が平均値を上回っている。
　今後も、機器更新計画に基づき計画的に更新していく必要がある。</t>
    <phoneticPr fontId="5"/>
  </si>
  <si>
    <t>　令和5年度は重篤な急性機能不全の患者に24時間体制で対応・治療を施すことができる、「高度治療室 （HUC）」の本格運用を開始したほか、糖尿病・内分泌内科を 中心に、各職種間や各診療科間の連携による総合的な糖尿病チーム医療を提供する「糖尿病センター」を、これまで開設してきた「消化器センター」・「下肢機能再建センター」・「音声外科センター」に続き新たに開設しており、これらを柱とする収益構造の構築を図る。
　また、集患への取り組みとして、救急搬送患者の受入れ促進や、地域の診療所へ積極的な訪問の実施・情報発信を行うなど、地域連携の一層の強化を図ることで、紹介率・逆紹介率を向上を目指す。
　診療単価の向上と患者数の増加に向けて、令和5年3月に策定した経営強化プラン（第3次中期経営計画）に基づく様々な取り組みを行うことで、安定した経営基盤の構築に取り組んでゆく。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</si>
</sst>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5"/>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Alignment="1">
      <alignment horizontal="left" vertical="center" shrinkToFit="1"/>
    </xf>
    <xf numFmtId="0" fontId="22"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1" fillId="0" borderId="8" xfId="0" applyFont="1" applyBorder="1" applyAlignment="1" applyProtection="1">
      <alignment horizontal="left" vertical="top" wrapText="1"/>
      <protection locked="0"/>
    </xf>
    <xf numFmtId="0" fontId="21" fillId="0" borderId="0" xfId="0" applyFont="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76.900000000000006</c:v>
                </c:pt>
                <c:pt idx="1">
                  <c:v>69.400000000000006</c:v>
                </c:pt>
                <c:pt idx="2">
                  <c:v>72.7</c:v>
                </c:pt>
                <c:pt idx="3">
                  <c:v>74.099999999999994</c:v>
                </c:pt>
                <c:pt idx="4">
                  <c:v>74.7</c:v>
                </c:pt>
              </c:numCache>
            </c:numRef>
          </c:val>
          <c:extLst>
            <c:ext xmlns:c16="http://schemas.microsoft.com/office/drawing/2014/chart" uri="{C3380CC4-5D6E-409C-BE32-E72D297353CC}">
              <c16:uniqueId val="{00000000-4A93-42C7-B8FE-D0E5973AB11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4A93-42C7-B8FE-D0E5973AB11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12279</c:v>
                </c:pt>
                <c:pt idx="1">
                  <c:v>13573</c:v>
                </c:pt>
                <c:pt idx="2">
                  <c:v>14835</c:v>
                </c:pt>
                <c:pt idx="3">
                  <c:v>15036</c:v>
                </c:pt>
                <c:pt idx="4">
                  <c:v>14661</c:v>
                </c:pt>
              </c:numCache>
            </c:numRef>
          </c:val>
          <c:extLst>
            <c:ext xmlns:c16="http://schemas.microsoft.com/office/drawing/2014/chart" uri="{C3380CC4-5D6E-409C-BE32-E72D297353CC}">
              <c16:uniqueId val="{00000000-0E41-4B14-99D9-53B90355EFE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0E41-4B14-99D9-53B90355EFE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57835</c:v>
                </c:pt>
                <c:pt idx="1">
                  <c:v>61958</c:v>
                </c:pt>
                <c:pt idx="2">
                  <c:v>64203</c:v>
                </c:pt>
                <c:pt idx="3">
                  <c:v>64955</c:v>
                </c:pt>
                <c:pt idx="4">
                  <c:v>63701</c:v>
                </c:pt>
              </c:numCache>
            </c:numRef>
          </c:val>
          <c:extLst>
            <c:ext xmlns:c16="http://schemas.microsoft.com/office/drawing/2014/chart" uri="{C3380CC4-5D6E-409C-BE32-E72D297353CC}">
              <c16:uniqueId val="{00000000-1DDD-43F0-8465-DFD55EAF6DA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1DDD-43F0-8465-DFD55EAF6DA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0.5</c:v>
                </c:pt>
                <c:pt idx="1">
                  <c:v>0</c:v>
                </c:pt>
                <c:pt idx="2">
                  <c:v>0</c:v>
                </c:pt>
                <c:pt idx="3">
                  <c:v>0</c:v>
                </c:pt>
                <c:pt idx="4">
                  <c:v>0</c:v>
                </c:pt>
              </c:numCache>
            </c:numRef>
          </c:val>
          <c:extLst>
            <c:ext xmlns:c16="http://schemas.microsoft.com/office/drawing/2014/chart" uri="{C3380CC4-5D6E-409C-BE32-E72D297353CC}">
              <c16:uniqueId val="{00000000-9CAB-43B8-BB94-95E3AEA7417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9CAB-43B8-BB94-95E3AEA7417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86.2</c:v>
                </c:pt>
                <c:pt idx="1">
                  <c:v>79.400000000000006</c:v>
                </c:pt>
                <c:pt idx="2">
                  <c:v>86</c:v>
                </c:pt>
                <c:pt idx="3">
                  <c:v>86.1</c:v>
                </c:pt>
                <c:pt idx="4">
                  <c:v>83.2</c:v>
                </c:pt>
              </c:numCache>
            </c:numRef>
          </c:val>
          <c:extLst>
            <c:ext xmlns:c16="http://schemas.microsoft.com/office/drawing/2014/chart" uri="{C3380CC4-5D6E-409C-BE32-E72D297353CC}">
              <c16:uniqueId val="{00000000-4105-4ADA-9C56-BA7C35A091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4105-4ADA-9C56-BA7C35A091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89.8</c:v>
                </c:pt>
                <c:pt idx="1">
                  <c:v>83.2</c:v>
                </c:pt>
                <c:pt idx="2">
                  <c:v>89.8</c:v>
                </c:pt>
                <c:pt idx="3">
                  <c:v>90.1</c:v>
                </c:pt>
                <c:pt idx="4">
                  <c:v>86.8</c:v>
                </c:pt>
              </c:numCache>
            </c:numRef>
          </c:val>
          <c:extLst>
            <c:ext xmlns:c16="http://schemas.microsoft.com/office/drawing/2014/chart" uri="{C3380CC4-5D6E-409C-BE32-E72D297353CC}">
              <c16:uniqueId val="{00000000-6FA1-44BD-A245-FE2E317E4A5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6FA1-44BD-A245-FE2E317E4A5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99.7</c:v>
                </c:pt>
                <c:pt idx="1">
                  <c:v>105.8</c:v>
                </c:pt>
                <c:pt idx="2">
                  <c:v>114.9</c:v>
                </c:pt>
                <c:pt idx="3">
                  <c:v>111.1</c:v>
                </c:pt>
                <c:pt idx="4">
                  <c:v>97.8</c:v>
                </c:pt>
              </c:numCache>
            </c:numRef>
          </c:val>
          <c:extLst>
            <c:ext xmlns:c16="http://schemas.microsoft.com/office/drawing/2014/chart" uri="{C3380CC4-5D6E-409C-BE32-E72D297353CC}">
              <c16:uniqueId val="{00000000-3A40-4ABE-B8DD-B1285CAC3E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3A40-4ABE-B8DD-B1285CAC3E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41.4</c:v>
                </c:pt>
                <c:pt idx="1">
                  <c:v>43</c:v>
                </c:pt>
                <c:pt idx="2">
                  <c:v>46</c:v>
                </c:pt>
                <c:pt idx="3">
                  <c:v>48.8</c:v>
                </c:pt>
                <c:pt idx="4">
                  <c:v>53</c:v>
                </c:pt>
              </c:numCache>
            </c:numRef>
          </c:val>
          <c:extLst>
            <c:ext xmlns:c16="http://schemas.microsoft.com/office/drawing/2014/chart" uri="{C3380CC4-5D6E-409C-BE32-E72D297353CC}">
              <c16:uniqueId val="{00000000-B7E1-4668-9824-57F6B34860F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B7E1-4668-9824-57F6B34860F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71.8</c:v>
                </c:pt>
                <c:pt idx="1">
                  <c:v>68.900000000000006</c:v>
                </c:pt>
                <c:pt idx="2">
                  <c:v>68.7</c:v>
                </c:pt>
                <c:pt idx="3">
                  <c:v>66.599999999999994</c:v>
                </c:pt>
                <c:pt idx="4">
                  <c:v>69.8</c:v>
                </c:pt>
              </c:numCache>
            </c:numRef>
          </c:val>
          <c:extLst>
            <c:ext xmlns:c16="http://schemas.microsoft.com/office/drawing/2014/chart" uri="{C3380CC4-5D6E-409C-BE32-E72D297353CC}">
              <c16:uniqueId val="{00000000-EAA7-4950-8327-942956C9F2E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EAA7-4950-8327-942956C9F2E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49142287</c:v>
                </c:pt>
                <c:pt idx="1">
                  <c:v>49103794</c:v>
                </c:pt>
                <c:pt idx="2">
                  <c:v>49628755</c:v>
                </c:pt>
                <c:pt idx="3">
                  <c:v>51393388</c:v>
                </c:pt>
                <c:pt idx="4">
                  <c:v>52096928</c:v>
                </c:pt>
              </c:numCache>
            </c:numRef>
          </c:val>
          <c:extLst>
            <c:ext xmlns:c16="http://schemas.microsoft.com/office/drawing/2014/chart" uri="{C3380CC4-5D6E-409C-BE32-E72D297353CC}">
              <c16:uniqueId val="{00000000-1B95-4F9E-B175-48E8DC80932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1B95-4F9E-B175-48E8DC80932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19.3</c:v>
                </c:pt>
                <c:pt idx="1">
                  <c:v>21.7</c:v>
                </c:pt>
                <c:pt idx="2">
                  <c:v>21.1</c:v>
                </c:pt>
                <c:pt idx="3">
                  <c:v>21.4</c:v>
                </c:pt>
                <c:pt idx="4">
                  <c:v>21.4</c:v>
                </c:pt>
              </c:numCache>
            </c:numRef>
          </c:val>
          <c:extLst>
            <c:ext xmlns:c16="http://schemas.microsoft.com/office/drawing/2014/chart" uri="{C3380CC4-5D6E-409C-BE32-E72D297353CC}">
              <c16:uniqueId val="{00000000-23B1-4503-8C79-7CF41FC5EE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23B1-4503-8C79-7CF41FC5EE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55.9</c:v>
                </c:pt>
                <c:pt idx="1">
                  <c:v>62.3</c:v>
                </c:pt>
                <c:pt idx="2">
                  <c:v>57.4</c:v>
                </c:pt>
                <c:pt idx="3">
                  <c:v>56.1</c:v>
                </c:pt>
                <c:pt idx="4">
                  <c:v>58</c:v>
                </c:pt>
              </c:numCache>
            </c:numRef>
          </c:val>
          <c:extLst>
            <c:ext xmlns:c16="http://schemas.microsoft.com/office/drawing/2014/chart" uri="{C3380CC4-5D6E-409C-BE32-E72D297353CC}">
              <c16:uniqueId val="{00000000-9229-4074-95A7-35A1086B13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9229-4074-95A7-35A1086B138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大阪府枚方市　市立ひらかた病院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300床以上～400床未満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0">
        <f>データ!Z6</f>
        <v>327</v>
      </c>
      <c r="IE8" s="121"/>
      <c r="IF8" s="121"/>
      <c r="IG8" s="121"/>
      <c r="IH8" s="121"/>
      <c r="II8" s="121"/>
      <c r="IJ8" s="121"/>
      <c r="IK8" s="121"/>
      <c r="IL8" s="121"/>
      <c r="IM8" s="121"/>
      <c r="IN8" s="121"/>
      <c r="IO8" s="121"/>
      <c r="IP8" s="121"/>
      <c r="IQ8" s="121"/>
      <c r="IR8" s="121"/>
      <c r="IS8" s="121"/>
      <c r="IT8" s="121"/>
      <c r="IU8" s="121"/>
      <c r="IV8" s="121"/>
      <c r="IW8" s="121"/>
      <c r="IX8" s="121"/>
      <c r="IY8" s="121"/>
      <c r="IZ8" s="121"/>
      <c r="JA8" s="121"/>
      <c r="JB8" s="121"/>
      <c r="JC8" s="121"/>
      <c r="JD8" s="121"/>
      <c r="JE8" s="121"/>
      <c r="JF8" s="121"/>
      <c r="JG8" s="121"/>
      <c r="JH8" s="121"/>
      <c r="JI8" s="121"/>
      <c r="JJ8" s="121"/>
      <c r="JK8" s="121"/>
      <c r="JL8" s="121"/>
      <c r="JM8" s="121"/>
      <c r="JN8" s="121"/>
      <c r="JO8" s="121"/>
      <c r="JP8" s="121"/>
      <c r="JQ8" s="121"/>
      <c r="JR8" s="121"/>
      <c r="JS8" s="121"/>
      <c r="JT8" s="121"/>
      <c r="JU8" s="121"/>
      <c r="JV8" s="122"/>
      <c r="JW8" s="120" t="str">
        <f>データ!AA6</f>
        <v>-</v>
      </c>
      <c r="JX8" s="121"/>
      <c r="JY8" s="121"/>
      <c r="JZ8" s="121"/>
      <c r="KA8" s="121"/>
      <c r="KB8" s="121"/>
      <c r="KC8" s="121"/>
      <c r="KD8" s="121"/>
      <c r="KE8" s="121"/>
      <c r="KF8" s="121"/>
      <c r="KG8" s="121"/>
      <c r="KH8" s="121"/>
      <c r="KI8" s="121"/>
      <c r="KJ8" s="121"/>
      <c r="KK8" s="121"/>
      <c r="KL8" s="121"/>
      <c r="KM8" s="121"/>
      <c r="KN8" s="121"/>
      <c r="KO8" s="121"/>
      <c r="KP8" s="121"/>
      <c r="KQ8" s="121"/>
      <c r="KR8" s="121"/>
      <c r="KS8" s="121"/>
      <c r="KT8" s="121"/>
      <c r="KU8" s="121"/>
      <c r="KV8" s="121"/>
      <c r="KW8" s="121"/>
      <c r="KX8" s="121"/>
      <c r="KY8" s="121"/>
      <c r="KZ8" s="121"/>
      <c r="LA8" s="121"/>
      <c r="LB8" s="121"/>
      <c r="LC8" s="121"/>
      <c r="LD8" s="121"/>
      <c r="LE8" s="121"/>
      <c r="LF8" s="121"/>
      <c r="LG8" s="121"/>
      <c r="LH8" s="121"/>
      <c r="LI8" s="121"/>
      <c r="LJ8" s="121"/>
      <c r="LK8" s="121"/>
      <c r="LL8" s="121"/>
      <c r="LM8" s="121"/>
      <c r="LN8" s="121"/>
      <c r="LO8" s="122"/>
      <c r="LP8" s="120" t="str">
        <f>データ!AB6</f>
        <v>-</v>
      </c>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122"/>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0">
        <f>データ!Q6</f>
        <v>24</v>
      </c>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2"/>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 ガ</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感 地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0" t="str">
        <f>データ!AC6</f>
        <v>-</v>
      </c>
      <c r="IE10" s="121"/>
      <c r="IF10" s="121"/>
      <c r="IG10" s="121"/>
      <c r="IH10" s="121"/>
      <c r="II10" s="121"/>
      <c r="IJ10" s="121"/>
      <c r="IK10" s="121"/>
      <c r="IL10" s="121"/>
      <c r="IM10" s="121"/>
      <c r="IN10" s="121"/>
      <c r="IO10" s="121"/>
      <c r="IP10" s="121"/>
      <c r="IQ10" s="121"/>
      <c r="IR10" s="121"/>
      <c r="IS10" s="121"/>
      <c r="IT10" s="121"/>
      <c r="IU10" s="121"/>
      <c r="IV10" s="121"/>
      <c r="IW10" s="121"/>
      <c r="IX10" s="121"/>
      <c r="IY10" s="121"/>
      <c r="IZ10" s="121"/>
      <c r="JA10" s="121"/>
      <c r="JB10" s="121"/>
      <c r="JC10" s="121"/>
      <c r="JD10" s="121"/>
      <c r="JE10" s="121"/>
      <c r="JF10" s="121"/>
      <c r="JG10" s="121"/>
      <c r="JH10" s="121"/>
      <c r="JI10" s="121"/>
      <c r="JJ10" s="121"/>
      <c r="JK10" s="121"/>
      <c r="JL10" s="121"/>
      <c r="JM10" s="121"/>
      <c r="JN10" s="121"/>
      <c r="JO10" s="121"/>
      <c r="JP10" s="121"/>
      <c r="JQ10" s="121"/>
      <c r="JR10" s="121"/>
      <c r="JS10" s="121"/>
      <c r="JT10" s="121"/>
      <c r="JU10" s="121"/>
      <c r="JV10" s="122"/>
      <c r="JW10" s="120">
        <f>データ!AD6</f>
        <v>8</v>
      </c>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2"/>
      <c r="LP10" s="120">
        <f>データ!AE6</f>
        <v>335</v>
      </c>
      <c r="LQ10" s="121"/>
      <c r="LR10" s="121"/>
      <c r="LS10" s="121"/>
      <c r="LT10" s="121"/>
      <c r="LU10" s="121"/>
      <c r="LV10" s="121"/>
      <c r="LW10" s="121"/>
      <c r="LX10" s="121"/>
      <c r="LY10" s="121"/>
      <c r="LZ10" s="121"/>
      <c r="MA10" s="121"/>
      <c r="MB10" s="121"/>
      <c r="MC10" s="121"/>
      <c r="MD10" s="121"/>
      <c r="ME10" s="121"/>
      <c r="MF10" s="121"/>
      <c r="MG10" s="121"/>
      <c r="MH10" s="121"/>
      <c r="MI10" s="121"/>
      <c r="MJ10" s="121"/>
      <c r="MK10" s="121"/>
      <c r="ML10" s="121"/>
      <c r="MM10" s="121"/>
      <c r="MN10" s="121"/>
      <c r="MO10" s="121"/>
      <c r="MP10" s="121"/>
      <c r="MQ10" s="121"/>
      <c r="MR10" s="121"/>
      <c r="MS10" s="121"/>
      <c r="MT10" s="121"/>
      <c r="MU10" s="121"/>
      <c r="MV10" s="121"/>
      <c r="MW10" s="121"/>
      <c r="MX10" s="121"/>
      <c r="MY10" s="121"/>
      <c r="MZ10" s="121"/>
      <c r="NA10" s="121"/>
      <c r="NB10" s="121"/>
      <c r="NC10" s="121"/>
      <c r="ND10" s="121"/>
      <c r="NE10" s="121"/>
      <c r="NF10" s="121"/>
      <c r="NG10" s="121"/>
      <c r="NH10" s="122"/>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5"/>
      <c r="NJ11" s="3"/>
      <c r="NK11" s="3"/>
      <c r="NL11" s="3"/>
      <c r="NM11" s="3"/>
      <c r="NN11" s="3"/>
      <c r="NO11" s="3"/>
      <c r="NP11" s="3"/>
      <c r="NQ11" s="3"/>
      <c r="NR11" s="3"/>
      <c r="NS11" s="3"/>
      <c r="NT11" s="3"/>
      <c r="NU11" s="3"/>
      <c r="NV11" s="3"/>
      <c r="NW11" s="3"/>
      <c r="NX11" s="3"/>
    </row>
    <row r="12" spans="1:388" ht="18.75" customHeight="1" x14ac:dyDescent="0.2">
      <c r="A12" s="2"/>
      <c r="B12" s="120">
        <f>データ!U6</f>
        <v>394221</v>
      </c>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2"/>
      <c r="AU12" s="120">
        <f>データ!V6</f>
        <v>31587</v>
      </c>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2"/>
      <c r="CN12" s="136" t="str">
        <f>データ!W6</f>
        <v>非該当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非該当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７：１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0">
        <f>データ!AF6</f>
        <v>296</v>
      </c>
      <c r="IE12" s="121"/>
      <c r="IF12" s="121"/>
      <c r="IG12" s="121"/>
      <c r="IH12" s="121"/>
      <c r="II12" s="121"/>
      <c r="IJ12" s="121"/>
      <c r="IK12" s="121"/>
      <c r="IL12" s="121"/>
      <c r="IM12" s="121"/>
      <c r="IN12" s="121"/>
      <c r="IO12" s="121"/>
      <c r="IP12" s="121"/>
      <c r="IQ12" s="121"/>
      <c r="IR12" s="121"/>
      <c r="IS12" s="121"/>
      <c r="IT12" s="121"/>
      <c r="IU12" s="121"/>
      <c r="IV12" s="121"/>
      <c r="IW12" s="121"/>
      <c r="IX12" s="121"/>
      <c r="IY12" s="121"/>
      <c r="IZ12" s="121"/>
      <c r="JA12" s="121"/>
      <c r="JB12" s="121"/>
      <c r="JC12" s="121"/>
      <c r="JD12" s="121"/>
      <c r="JE12" s="121"/>
      <c r="JF12" s="121"/>
      <c r="JG12" s="121"/>
      <c r="JH12" s="121"/>
      <c r="JI12" s="121"/>
      <c r="JJ12" s="121"/>
      <c r="JK12" s="121"/>
      <c r="JL12" s="121"/>
      <c r="JM12" s="121"/>
      <c r="JN12" s="121"/>
      <c r="JO12" s="121"/>
      <c r="JP12" s="121"/>
      <c r="JQ12" s="121"/>
      <c r="JR12" s="121"/>
      <c r="JS12" s="121"/>
      <c r="JT12" s="121"/>
      <c r="JU12" s="121"/>
      <c r="JV12" s="122"/>
      <c r="JW12" s="120" t="str">
        <f>データ!AG6</f>
        <v>-</v>
      </c>
      <c r="JX12" s="121"/>
      <c r="JY12" s="121"/>
      <c r="JZ12" s="121"/>
      <c r="KA12" s="121"/>
      <c r="KB12" s="121"/>
      <c r="KC12" s="121"/>
      <c r="KD12" s="121"/>
      <c r="KE12" s="121"/>
      <c r="KF12" s="121"/>
      <c r="KG12" s="121"/>
      <c r="KH12" s="121"/>
      <c r="KI12" s="121"/>
      <c r="KJ12" s="121"/>
      <c r="KK12" s="121"/>
      <c r="KL12" s="121"/>
      <c r="KM12" s="121"/>
      <c r="KN12" s="121"/>
      <c r="KO12" s="121"/>
      <c r="KP12" s="121"/>
      <c r="KQ12" s="121"/>
      <c r="KR12" s="121"/>
      <c r="KS12" s="121"/>
      <c r="KT12" s="121"/>
      <c r="KU12" s="121"/>
      <c r="KV12" s="121"/>
      <c r="KW12" s="121"/>
      <c r="KX12" s="121"/>
      <c r="KY12" s="121"/>
      <c r="KZ12" s="121"/>
      <c r="LA12" s="121"/>
      <c r="LB12" s="121"/>
      <c r="LC12" s="121"/>
      <c r="LD12" s="121"/>
      <c r="LE12" s="121"/>
      <c r="LF12" s="121"/>
      <c r="LG12" s="121"/>
      <c r="LH12" s="121"/>
      <c r="LI12" s="121"/>
      <c r="LJ12" s="121"/>
      <c r="LK12" s="121"/>
      <c r="LL12" s="121"/>
      <c r="LM12" s="121"/>
      <c r="LN12" s="121"/>
      <c r="LO12" s="122"/>
      <c r="LP12" s="120">
        <f>データ!AH6</f>
        <v>296</v>
      </c>
      <c r="LQ12" s="121"/>
      <c r="LR12" s="121"/>
      <c r="LS12" s="121"/>
      <c r="LT12" s="121"/>
      <c r="LU12" s="121"/>
      <c r="LV12" s="121"/>
      <c r="LW12" s="121"/>
      <c r="LX12" s="121"/>
      <c r="LY12" s="121"/>
      <c r="LZ12" s="121"/>
      <c r="MA12" s="121"/>
      <c r="MB12" s="121"/>
      <c r="MC12" s="121"/>
      <c r="MD12" s="121"/>
      <c r="ME12" s="121"/>
      <c r="MF12" s="121"/>
      <c r="MG12" s="121"/>
      <c r="MH12" s="121"/>
      <c r="MI12" s="121"/>
      <c r="MJ12" s="121"/>
      <c r="MK12" s="121"/>
      <c r="ML12" s="121"/>
      <c r="MM12" s="121"/>
      <c r="MN12" s="121"/>
      <c r="MO12" s="121"/>
      <c r="MP12" s="121"/>
      <c r="MQ12" s="121"/>
      <c r="MR12" s="121"/>
      <c r="MS12" s="121"/>
      <c r="MT12" s="121"/>
      <c r="MU12" s="121"/>
      <c r="MV12" s="121"/>
      <c r="MW12" s="121"/>
      <c r="MX12" s="121"/>
      <c r="MY12" s="121"/>
      <c r="MZ12" s="121"/>
      <c r="NA12" s="121"/>
      <c r="NB12" s="121"/>
      <c r="NC12" s="121"/>
      <c r="ND12" s="121"/>
      <c r="NE12" s="121"/>
      <c r="NF12" s="121"/>
      <c r="NG12" s="121"/>
      <c r="NH12" s="122"/>
      <c r="NI12" s="5"/>
      <c r="NJ12" s="3"/>
      <c r="NK12" s="3"/>
      <c r="NL12" s="3"/>
      <c r="NM12" s="3"/>
      <c r="NN12" s="3"/>
      <c r="NO12" s="3"/>
      <c r="NP12" s="3"/>
      <c r="NQ12" s="3"/>
      <c r="NR12" s="3"/>
      <c r="NS12" s="3"/>
      <c r="NT12" s="3"/>
      <c r="NU12" s="3"/>
      <c r="NV12" s="3"/>
      <c r="NW12" s="3"/>
      <c r="NX12" s="3"/>
    </row>
    <row r="13" spans="1:388" ht="17.25" customHeight="1" x14ac:dyDescent="0.2">
      <c r="A13" s="2"/>
      <c r="B13" s="123" t="s">
        <v>32</v>
      </c>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123"/>
      <c r="BS13" s="123"/>
      <c r="BT13" s="123"/>
      <c r="BU13" s="123"/>
      <c r="BV13" s="123"/>
      <c r="BW13" s="123"/>
      <c r="BX13" s="123"/>
      <c r="BY13" s="123"/>
      <c r="BZ13" s="123"/>
      <c r="CA13" s="123"/>
      <c r="CB13" s="123"/>
      <c r="CC13" s="123"/>
      <c r="CD13" s="123"/>
      <c r="CE13" s="123"/>
      <c r="CF13" s="123"/>
      <c r="CG13" s="123"/>
      <c r="CH13" s="123"/>
      <c r="CI13" s="123"/>
      <c r="CJ13" s="123"/>
      <c r="CK13" s="123"/>
      <c r="CL13" s="123"/>
      <c r="CM13" s="123"/>
      <c r="CN13" s="123"/>
      <c r="CO13" s="123"/>
      <c r="CP13" s="123"/>
      <c r="CQ13" s="123"/>
      <c r="CR13" s="123"/>
      <c r="CS13" s="123"/>
      <c r="CT13" s="123"/>
      <c r="CU13" s="123"/>
      <c r="CV13" s="123"/>
      <c r="CW13" s="123"/>
      <c r="CX13" s="123"/>
      <c r="CY13" s="123"/>
      <c r="CZ13" s="123"/>
      <c r="DA13" s="123"/>
      <c r="DB13" s="123"/>
      <c r="DC13" s="123"/>
      <c r="DD13" s="123"/>
      <c r="DE13" s="123"/>
      <c r="DF13" s="123"/>
      <c r="DG13" s="123"/>
      <c r="DH13" s="123"/>
      <c r="DI13" s="123"/>
      <c r="DJ13" s="123"/>
      <c r="DK13" s="123"/>
      <c r="DL13" s="123"/>
      <c r="DM13" s="123"/>
      <c r="DN13" s="123"/>
      <c r="DO13" s="123"/>
      <c r="DP13" s="123"/>
      <c r="DQ13" s="123"/>
      <c r="DR13" s="123"/>
      <c r="DS13" s="123"/>
      <c r="DT13" s="123"/>
      <c r="DU13" s="123"/>
      <c r="DV13" s="123"/>
      <c r="DW13" s="123"/>
      <c r="DX13" s="123"/>
      <c r="DY13" s="123"/>
      <c r="DZ13" s="123"/>
      <c r="EA13" s="123"/>
      <c r="EB13" s="123"/>
      <c r="EC13" s="123"/>
      <c r="ED13" s="123"/>
      <c r="EE13" s="123"/>
      <c r="EF13" s="123"/>
      <c r="EG13" s="123"/>
      <c r="EH13" s="123"/>
      <c r="EI13" s="123"/>
      <c r="EJ13" s="123"/>
      <c r="EK13" s="123"/>
      <c r="EL13" s="123"/>
      <c r="EM13" s="123"/>
      <c r="EN13" s="123"/>
      <c r="EO13" s="123"/>
      <c r="EP13" s="123"/>
      <c r="EQ13" s="123"/>
      <c r="ER13" s="123"/>
      <c r="ES13" s="123"/>
      <c r="ET13" s="123"/>
      <c r="EU13" s="123"/>
      <c r="EV13" s="123"/>
      <c r="EW13" s="123"/>
      <c r="EX13" s="123"/>
      <c r="EY13" s="123"/>
      <c r="EZ13" s="123"/>
      <c r="FA13" s="123"/>
      <c r="FB13" s="123"/>
      <c r="FC13" s="123"/>
      <c r="FD13" s="123"/>
      <c r="FE13" s="123"/>
      <c r="FF13" s="123"/>
      <c r="FG13" s="123"/>
      <c r="FH13" s="123"/>
      <c r="FI13" s="123"/>
      <c r="FJ13" s="123"/>
      <c r="FK13" s="123"/>
      <c r="FL13" s="123"/>
      <c r="FM13" s="123"/>
      <c r="FN13" s="123"/>
      <c r="FO13" s="123"/>
      <c r="FP13" s="123"/>
      <c r="FQ13" s="123"/>
      <c r="FR13" s="123"/>
      <c r="FS13" s="123"/>
      <c r="FT13" s="123"/>
      <c r="FU13" s="123"/>
      <c r="FV13" s="123"/>
      <c r="FW13" s="123"/>
      <c r="FX13" s="123"/>
      <c r="FY13" s="123"/>
      <c r="FZ13" s="123"/>
      <c r="GA13" s="123"/>
      <c r="GB13" s="123"/>
      <c r="GC13" s="123"/>
      <c r="GD13" s="123"/>
      <c r="GE13" s="123"/>
      <c r="GF13" s="123"/>
      <c r="GG13" s="123"/>
      <c r="GH13" s="123"/>
      <c r="GI13" s="123"/>
      <c r="GJ13" s="123"/>
      <c r="GK13" s="123"/>
      <c r="GL13" s="123"/>
      <c r="GM13" s="123"/>
      <c r="GN13" s="123"/>
      <c r="GO13" s="123"/>
      <c r="GP13" s="123"/>
      <c r="GQ13" s="123"/>
      <c r="GR13" s="123"/>
      <c r="GS13" s="123"/>
      <c r="GT13" s="123"/>
      <c r="GU13" s="123"/>
      <c r="GV13" s="123"/>
      <c r="GW13" s="123"/>
      <c r="GX13" s="123"/>
      <c r="GY13" s="123"/>
      <c r="GZ13" s="123"/>
      <c r="HA13" s="123"/>
      <c r="HB13" s="123"/>
      <c r="HC13" s="123"/>
      <c r="HD13" s="123"/>
      <c r="HE13" s="123"/>
      <c r="HF13" s="123"/>
      <c r="HG13" s="123"/>
      <c r="HH13" s="123"/>
      <c r="HI13" s="123"/>
      <c r="HJ13" s="123"/>
      <c r="HK13" s="123"/>
      <c r="HL13" s="123"/>
      <c r="HM13" s="123"/>
      <c r="HN13" s="123"/>
      <c r="HO13" s="123"/>
      <c r="HP13" s="123"/>
      <c r="HQ13" s="123"/>
      <c r="HR13" s="123"/>
      <c r="HS13" s="123"/>
      <c r="HT13" s="123"/>
      <c r="HU13" s="123"/>
      <c r="HV13" s="123"/>
      <c r="HW13" s="123"/>
      <c r="HX13" s="123"/>
      <c r="HY13" s="123"/>
      <c r="HZ13" s="123"/>
      <c r="IA13" s="123"/>
      <c r="IB13" s="123"/>
      <c r="IC13" s="123"/>
      <c r="ID13" s="123"/>
      <c r="IE13" s="123"/>
      <c r="IF13" s="123"/>
      <c r="IG13" s="123"/>
      <c r="IH13" s="123"/>
      <c r="II13" s="123"/>
      <c r="IJ13" s="123"/>
      <c r="IK13" s="123"/>
      <c r="IL13" s="123"/>
      <c r="IM13" s="123"/>
      <c r="IN13" s="123"/>
      <c r="IO13" s="123"/>
      <c r="IP13" s="123"/>
      <c r="IQ13" s="123"/>
      <c r="IR13" s="123"/>
      <c r="IS13" s="123"/>
      <c r="IT13" s="123"/>
      <c r="IU13" s="123"/>
      <c r="IV13" s="123"/>
      <c r="IW13" s="123"/>
      <c r="IX13" s="123"/>
      <c r="IY13" s="123"/>
      <c r="IZ13" s="123"/>
      <c r="JA13" s="123"/>
      <c r="JB13" s="123"/>
      <c r="JC13" s="123"/>
      <c r="JD13" s="123"/>
      <c r="JE13" s="123"/>
      <c r="JF13" s="123"/>
      <c r="JG13" s="123"/>
      <c r="JH13" s="123"/>
      <c r="JI13" s="123"/>
      <c r="JJ13" s="123"/>
      <c r="JK13" s="123"/>
      <c r="JL13" s="123"/>
      <c r="JM13" s="123"/>
      <c r="JN13" s="123"/>
      <c r="JO13" s="123"/>
      <c r="JP13" s="123"/>
      <c r="JQ13" s="123"/>
      <c r="JR13" s="123"/>
      <c r="JS13" s="123"/>
      <c r="JT13" s="123"/>
      <c r="JU13" s="123"/>
      <c r="JV13" s="123"/>
      <c r="JW13" s="123"/>
      <c r="JX13" s="123"/>
      <c r="JY13" s="123"/>
      <c r="JZ13" s="123"/>
      <c r="KA13" s="123"/>
      <c r="KB13" s="123"/>
      <c r="KC13" s="123"/>
      <c r="KD13" s="123"/>
      <c r="KE13" s="123"/>
      <c r="KF13" s="123"/>
      <c r="KG13" s="123"/>
      <c r="KH13" s="123"/>
      <c r="KI13" s="123"/>
      <c r="KJ13" s="123"/>
      <c r="KK13" s="123"/>
      <c r="KL13" s="123"/>
      <c r="KM13" s="123"/>
      <c r="KN13" s="123"/>
      <c r="KO13" s="123"/>
      <c r="KP13" s="123"/>
      <c r="KQ13" s="123"/>
      <c r="KR13" s="123"/>
      <c r="KS13" s="123"/>
      <c r="KT13" s="123"/>
      <c r="KU13" s="123"/>
      <c r="KV13" s="123"/>
      <c r="KW13" s="123"/>
      <c r="KX13" s="123"/>
      <c r="KY13" s="123"/>
      <c r="KZ13" s="123"/>
      <c r="LA13" s="123"/>
      <c r="LB13" s="123"/>
      <c r="LC13" s="123"/>
      <c r="LD13" s="123"/>
      <c r="LE13" s="123"/>
      <c r="LF13" s="123"/>
      <c r="LG13" s="123"/>
      <c r="LH13" s="123"/>
      <c r="LI13" s="123"/>
      <c r="LJ13" s="123"/>
      <c r="LK13" s="123"/>
      <c r="LL13" s="123"/>
      <c r="LM13" s="123"/>
      <c r="LN13" s="123"/>
      <c r="LO13" s="123"/>
      <c r="LP13" s="123"/>
      <c r="LQ13" s="123"/>
      <c r="LR13" s="123"/>
      <c r="LS13" s="123"/>
      <c r="LT13" s="123"/>
      <c r="LU13" s="123"/>
      <c r="LV13" s="123"/>
      <c r="LW13" s="123"/>
      <c r="LX13" s="123"/>
      <c r="LY13" s="123"/>
      <c r="LZ13" s="123"/>
      <c r="MA13" s="123"/>
      <c r="MB13" s="123"/>
      <c r="MC13" s="123"/>
      <c r="MD13" s="123"/>
      <c r="ME13" s="123"/>
      <c r="MF13" s="123"/>
      <c r="MG13" s="123"/>
      <c r="MH13" s="123"/>
      <c r="MI13" s="123"/>
      <c r="MJ13" s="123"/>
      <c r="MK13" s="123"/>
      <c r="ML13" s="123"/>
      <c r="MM13" s="123"/>
      <c r="MN13" s="123"/>
      <c r="MO13" s="123"/>
      <c r="MP13" s="123"/>
      <c r="MQ13" s="123"/>
      <c r="MR13" s="123"/>
      <c r="MS13" s="123"/>
      <c r="MT13" s="123"/>
      <c r="MU13" s="123"/>
      <c r="MV13" s="123"/>
      <c r="MW13" s="123"/>
      <c r="MX13" s="123"/>
      <c r="MY13" s="123"/>
      <c r="MZ13" s="123"/>
      <c r="NA13" s="123"/>
      <c r="NB13" s="123"/>
      <c r="NC13" s="123"/>
      <c r="ND13" s="123"/>
      <c r="NE13" s="123"/>
      <c r="NF13" s="123"/>
      <c r="NG13" s="123"/>
      <c r="NH13" s="123"/>
      <c r="NI13" s="5"/>
      <c r="NJ13" s="6"/>
      <c r="NK13" s="6"/>
      <c r="NL13" s="6"/>
      <c r="NM13" s="6"/>
      <c r="NN13" s="6"/>
      <c r="NO13" s="6"/>
      <c r="NP13" s="6"/>
      <c r="NQ13" s="6"/>
      <c r="NR13" s="6"/>
      <c r="NS13" s="6"/>
      <c r="NT13" s="6"/>
      <c r="NU13" s="6"/>
      <c r="NV13" s="6"/>
      <c r="NW13" s="6"/>
      <c r="NX13" s="6"/>
    </row>
    <row r="14" spans="1:388" ht="17.25" customHeight="1" x14ac:dyDescent="0.2">
      <c r="A14" s="2"/>
      <c r="B14" s="123" t="s">
        <v>33</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123"/>
      <c r="BS14" s="123"/>
      <c r="BT14" s="123"/>
      <c r="BU14" s="123"/>
      <c r="BV14" s="123"/>
      <c r="BW14" s="123"/>
      <c r="BX14" s="123"/>
      <c r="BY14" s="123"/>
      <c r="BZ14" s="123"/>
      <c r="CA14" s="123"/>
      <c r="CB14" s="123"/>
      <c r="CC14" s="123"/>
      <c r="CD14" s="123"/>
      <c r="CE14" s="123"/>
      <c r="CF14" s="123"/>
      <c r="CG14" s="123"/>
      <c r="CH14" s="123"/>
      <c r="CI14" s="123"/>
      <c r="CJ14" s="123"/>
      <c r="CK14" s="123"/>
      <c r="CL14" s="123"/>
      <c r="CM14" s="123"/>
      <c r="CN14" s="123"/>
      <c r="CO14" s="123"/>
      <c r="CP14" s="123"/>
      <c r="CQ14" s="123"/>
      <c r="CR14" s="123"/>
      <c r="CS14" s="123"/>
      <c r="CT14" s="123"/>
      <c r="CU14" s="123"/>
      <c r="CV14" s="123"/>
      <c r="CW14" s="123"/>
      <c r="CX14" s="123"/>
      <c r="CY14" s="123"/>
      <c r="CZ14" s="123"/>
      <c r="DA14" s="123"/>
      <c r="DB14" s="123"/>
      <c r="DC14" s="123"/>
      <c r="DD14" s="123"/>
      <c r="DE14" s="123"/>
      <c r="DF14" s="123"/>
      <c r="DG14" s="123"/>
      <c r="DH14" s="123"/>
      <c r="DI14" s="123"/>
      <c r="DJ14" s="123"/>
      <c r="DK14" s="123"/>
      <c r="DL14" s="123"/>
      <c r="DM14" s="123"/>
      <c r="DN14" s="123"/>
      <c r="DO14" s="123"/>
      <c r="DP14" s="123"/>
      <c r="DQ14" s="123"/>
      <c r="DR14" s="123"/>
      <c r="DS14" s="123"/>
      <c r="DT14" s="123"/>
      <c r="DU14" s="123"/>
      <c r="DV14" s="123"/>
      <c r="DW14" s="123"/>
      <c r="DX14" s="123"/>
      <c r="DY14" s="123"/>
      <c r="DZ14" s="123"/>
      <c r="EA14" s="123"/>
      <c r="EB14" s="123"/>
      <c r="EC14" s="123"/>
      <c r="ED14" s="123"/>
      <c r="EE14" s="123"/>
      <c r="EF14" s="123"/>
      <c r="EG14" s="123"/>
      <c r="EH14" s="123"/>
      <c r="EI14" s="123"/>
      <c r="EJ14" s="123"/>
      <c r="EK14" s="123"/>
      <c r="EL14" s="123"/>
      <c r="EM14" s="123"/>
      <c r="EN14" s="123"/>
      <c r="EO14" s="123"/>
      <c r="EP14" s="123"/>
      <c r="EQ14" s="123"/>
      <c r="ER14" s="123"/>
      <c r="ES14" s="123"/>
      <c r="ET14" s="123"/>
      <c r="EU14" s="123"/>
      <c r="EV14" s="123"/>
      <c r="EW14" s="123"/>
      <c r="EX14" s="123"/>
      <c r="EY14" s="123"/>
      <c r="EZ14" s="123"/>
      <c r="FA14" s="123"/>
      <c r="FB14" s="123"/>
      <c r="FC14" s="123"/>
      <c r="FD14" s="123"/>
      <c r="FE14" s="123"/>
      <c r="FF14" s="123"/>
      <c r="FG14" s="123"/>
      <c r="FH14" s="123"/>
      <c r="FI14" s="123"/>
      <c r="FJ14" s="123"/>
      <c r="FK14" s="123"/>
      <c r="FL14" s="123"/>
      <c r="FM14" s="123"/>
      <c r="FN14" s="123"/>
      <c r="FO14" s="123"/>
      <c r="FP14" s="123"/>
      <c r="FQ14" s="123"/>
      <c r="FR14" s="123"/>
      <c r="FS14" s="123"/>
      <c r="FT14" s="123"/>
      <c r="FU14" s="123"/>
      <c r="FV14" s="123"/>
      <c r="FW14" s="123"/>
      <c r="FX14" s="123"/>
      <c r="FY14" s="123"/>
      <c r="FZ14" s="123"/>
      <c r="GA14" s="123"/>
      <c r="GB14" s="123"/>
      <c r="GC14" s="123"/>
      <c r="GD14" s="123"/>
      <c r="GE14" s="123"/>
      <c r="GF14" s="123"/>
      <c r="GG14" s="123"/>
      <c r="GH14" s="123"/>
      <c r="GI14" s="123"/>
      <c r="GJ14" s="123"/>
      <c r="GK14" s="123"/>
      <c r="GL14" s="123"/>
      <c r="GM14" s="123"/>
      <c r="GN14" s="123"/>
      <c r="GO14" s="123"/>
      <c r="GP14" s="123"/>
      <c r="GQ14" s="123"/>
      <c r="GR14" s="123"/>
      <c r="GS14" s="123"/>
      <c r="GT14" s="123"/>
      <c r="GU14" s="123"/>
      <c r="GV14" s="123"/>
      <c r="GW14" s="123"/>
      <c r="GX14" s="123"/>
      <c r="GY14" s="123"/>
      <c r="GZ14" s="123"/>
      <c r="HA14" s="123"/>
      <c r="HB14" s="123"/>
      <c r="HC14" s="123"/>
      <c r="HD14" s="123"/>
      <c r="HE14" s="123"/>
      <c r="HF14" s="123"/>
      <c r="HG14" s="123"/>
      <c r="HH14" s="123"/>
      <c r="HI14" s="123"/>
      <c r="HJ14" s="123"/>
      <c r="HK14" s="123"/>
      <c r="HL14" s="123"/>
      <c r="HM14" s="123"/>
      <c r="HN14" s="123"/>
      <c r="HO14" s="123"/>
      <c r="HP14" s="123"/>
      <c r="HQ14" s="123"/>
      <c r="HR14" s="123"/>
      <c r="HS14" s="123"/>
      <c r="HT14" s="123"/>
      <c r="HU14" s="123"/>
      <c r="HV14" s="123"/>
      <c r="HW14" s="123"/>
      <c r="HX14" s="123"/>
      <c r="HY14" s="123"/>
      <c r="HZ14" s="123"/>
      <c r="IA14" s="123"/>
      <c r="IB14" s="123"/>
      <c r="IC14" s="123"/>
      <c r="ID14" s="123"/>
      <c r="IE14" s="123"/>
      <c r="IF14" s="123"/>
      <c r="IG14" s="123"/>
      <c r="IH14" s="123"/>
      <c r="II14" s="123"/>
      <c r="IJ14" s="123"/>
      <c r="IK14" s="123"/>
      <c r="IL14" s="123"/>
      <c r="IM14" s="123"/>
      <c r="IN14" s="123"/>
      <c r="IO14" s="123"/>
      <c r="IP14" s="123"/>
      <c r="IQ14" s="123"/>
      <c r="IR14" s="123"/>
      <c r="IS14" s="123"/>
      <c r="IT14" s="123"/>
      <c r="IU14" s="123"/>
      <c r="IV14" s="123"/>
      <c r="IW14" s="123"/>
      <c r="IX14" s="123"/>
      <c r="IY14" s="123"/>
      <c r="IZ14" s="123"/>
      <c r="JA14" s="123"/>
      <c r="JB14" s="123"/>
      <c r="JC14" s="123"/>
      <c r="JD14" s="123"/>
      <c r="JE14" s="123"/>
      <c r="JF14" s="123"/>
      <c r="JG14" s="123"/>
      <c r="JH14" s="123"/>
      <c r="JI14" s="123"/>
      <c r="JJ14" s="123"/>
      <c r="JK14" s="123"/>
      <c r="JL14" s="123"/>
      <c r="JM14" s="123"/>
      <c r="JN14" s="123"/>
      <c r="JO14" s="123"/>
      <c r="JP14" s="123"/>
      <c r="JQ14" s="123"/>
      <c r="JR14" s="123"/>
      <c r="JS14" s="123"/>
      <c r="JT14" s="123"/>
      <c r="JU14" s="123"/>
      <c r="JV14" s="123"/>
      <c r="JW14" s="123"/>
      <c r="JX14" s="123"/>
      <c r="JY14" s="123"/>
      <c r="JZ14" s="123"/>
      <c r="KA14" s="123"/>
      <c r="KB14" s="123"/>
      <c r="KC14" s="123"/>
      <c r="KD14" s="123"/>
      <c r="KE14" s="123"/>
      <c r="KF14" s="123"/>
      <c r="KG14" s="123"/>
      <c r="KH14" s="123"/>
      <c r="KI14" s="123"/>
      <c r="KJ14" s="123"/>
      <c r="KK14" s="123"/>
      <c r="KL14" s="123"/>
      <c r="KM14" s="123"/>
      <c r="KN14" s="123"/>
      <c r="KO14" s="123"/>
      <c r="KP14" s="123"/>
      <c r="KQ14" s="123"/>
      <c r="KR14" s="123"/>
      <c r="KS14" s="123"/>
      <c r="KT14" s="123"/>
      <c r="KU14" s="123"/>
      <c r="KV14" s="123"/>
      <c r="KW14" s="123"/>
      <c r="KX14" s="123"/>
      <c r="KY14" s="123"/>
      <c r="KZ14" s="123"/>
      <c r="LA14" s="123"/>
      <c r="LB14" s="123"/>
      <c r="LC14" s="123"/>
      <c r="LD14" s="123"/>
      <c r="LE14" s="123"/>
      <c r="LF14" s="123"/>
      <c r="LG14" s="123"/>
      <c r="LH14" s="123"/>
      <c r="LI14" s="123"/>
      <c r="LJ14" s="123"/>
      <c r="LK14" s="123"/>
      <c r="LL14" s="123"/>
      <c r="LM14" s="123"/>
      <c r="LN14" s="123"/>
      <c r="LO14" s="123"/>
      <c r="LP14" s="123"/>
      <c r="LQ14" s="123"/>
      <c r="LR14" s="123"/>
      <c r="LS14" s="123"/>
      <c r="LT14" s="123"/>
      <c r="LU14" s="123"/>
      <c r="LV14" s="123"/>
      <c r="LW14" s="123"/>
      <c r="LX14" s="123"/>
      <c r="LY14" s="123"/>
      <c r="LZ14" s="123"/>
      <c r="MA14" s="123"/>
      <c r="MB14" s="123"/>
      <c r="MC14" s="123"/>
      <c r="MD14" s="123"/>
      <c r="ME14" s="123"/>
      <c r="MF14" s="123"/>
      <c r="MG14" s="123"/>
      <c r="MH14" s="123"/>
      <c r="MI14" s="123"/>
      <c r="MJ14" s="123"/>
      <c r="MK14" s="123"/>
      <c r="ML14" s="123"/>
      <c r="MM14" s="123"/>
      <c r="MN14" s="123"/>
      <c r="MO14" s="123"/>
      <c r="MP14" s="123"/>
      <c r="MQ14" s="123"/>
      <c r="MR14" s="123"/>
      <c r="MS14" s="123"/>
      <c r="MT14" s="123"/>
      <c r="MU14" s="123"/>
      <c r="MV14" s="123"/>
      <c r="MW14" s="123"/>
      <c r="MX14" s="123"/>
      <c r="MY14" s="123"/>
      <c r="MZ14" s="123"/>
      <c r="NA14" s="123"/>
      <c r="NB14" s="123"/>
      <c r="NC14" s="123"/>
      <c r="ND14" s="123"/>
      <c r="NE14" s="123"/>
      <c r="NF14" s="123"/>
      <c r="NG14" s="123"/>
      <c r="NH14" s="123"/>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24" t="s">
        <v>36</v>
      </c>
      <c r="NK16" s="125"/>
      <c r="NL16" s="125"/>
      <c r="NM16" s="125"/>
      <c r="NN16" s="126"/>
      <c r="NO16" s="127" t="s">
        <v>37</v>
      </c>
      <c r="NP16" s="128"/>
      <c r="NQ16" s="128"/>
      <c r="NR16" s="128"/>
      <c r="NS16" s="129"/>
      <c r="NT16" s="127" t="s">
        <v>38</v>
      </c>
      <c r="NU16" s="128"/>
      <c r="NV16" s="128"/>
      <c r="NW16" s="128"/>
      <c r="NX16" s="129"/>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33" t="s">
        <v>39</v>
      </c>
      <c r="NK17" s="134"/>
      <c r="NL17" s="134"/>
      <c r="NM17" s="134"/>
      <c r="NN17" s="135"/>
      <c r="NO17" s="130"/>
      <c r="NP17" s="131"/>
      <c r="NQ17" s="131"/>
      <c r="NR17" s="131"/>
      <c r="NS17" s="132"/>
      <c r="NT17" s="130"/>
      <c r="NU17" s="131"/>
      <c r="NV17" s="131"/>
      <c r="NW17" s="131"/>
      <c r="NX17" s="132"/>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2" t="s">
        <v>40</v>
      </c>
      <c r="NK18" s="113"/>
      <c r="NL18" s="113"/>
      <c r="NM18" s="116" t="s">
        <v>41</v>
      </c>
      <c r="NN18" s="117"/>
      <c r="NO18" s="112" t="s">
        <v>40</v>
      </c>
      <c r="NP18" s="113"/>
      <c r="NQ18" s="113"/>
      <c r="NR18" s="116" t="s">
        <v>41</v>
      </c>
      <c r="NS18" s="117"/>
      <c r="NT18" s="112" t="s">
        <v>40</v>
      </c>
      <c r="NU18" s="113"/>
      <c r="NV18" s="113"/>
      <c r="NW18" s="116" t="s">
        <v>41</v>
      </c>
      <c r="NX18" s="117"/>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4"/>
      <c r="NK19" s="115"/>
      <c r="NL19" s="115"/>
      <c r="NM19" s="118"/>
      <c r="NN19" s="119"/>
      <c r="NO19" s="114"/>
      <c r="NP19" s="115"/>
      <c r="NQ19" s="115"/>
      <c r="NR19" s="118"/>
      <c r="NS19" s="119"/>
      <c r="NT19" s="114"/>
      <c r="NU19" s="115"/>
      <c r="NV19" s="115"/>
      <c r="NW19" s="118"/>
      <c r="NX19" s="119"/>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3" t="s">
        <v>186</v>
      </c>
      <c r="NK22" s="104"/>
      <c r="NL22" s="104"/>
      <c r="NM22" s="104"/>
      <c r="NN22" s="104"/>
      <c r="NO22" s="104"/>
      <c r="NP22" s="104"/>
      <c r="NQ22" s="104"/>
      <c r="NR22" s="104"/>
      <c r="NS22" s="104"/>
      <c r="NT22" s="104"/>
      <c r="NU22" s="104"/>
      <c r="NV22" s="104"/>
      <c r="NW22" s="104"/>
      <c r="NX22" s="105"/>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6"/>
      <c r="NK23" s="107"/>
      <c r="NL23" s="107"/>
      <c r="NM23" s="107"/>
      <c r="NN23" s="107"/>
      <c r="NO23" s="107"/>
      <c r="NP23" s="107"/>
      <c r="NQ23" s="107"/>
      <c r="NR23" s="107"/>
      <c r="NS23" s="107"/>
      <c r="NT23" s="107"/>
      <c r="NU23" s="107"/>
      <c r="NV23" s="107"/>
      <c r="NW23" s="107"/>
      <c r="NX23" s="108"/>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6"/>
      <c r="NK24" s="107"/>
      <c r="NL24" s="107"/>
      <c r="NM24" s="107"/>
      <c r="NN24" s="107"/>
      <c r="NO24" s="107"/>
      <c r="NP24" s="107"/>
      <c r="NQ24" s="107"/>
      <c r="NR24" s="107"/>
      <c r="NS24" s="107"/>
      <c r="NT24" s="107"/>
      <c r="NU24" s="107"/>
      <c r="NV24" s="107"/>
      <c r="NW24" s="107"/>
      <c r="NX24" s="108"/>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6"/>
      <c r="NK25" s="107"/>
      <c r="NL25" s="107"/>
      <c r="NM25" s="107"/>
      <c r="NN25" s="107"/>
      <c r="NO25" s="107"/>
      <c r="NP25" s="107"/>
      <c r="NQ25" s="107"/>
      <c r="NR25" s="107"/>
      <c r="NS25" s="107"/>
      <c r="NT25" s="107"/>
      <c r="NU25" s="107"/>
      <c r="NV25" s="107"/>
      <c r="NW25" s="107"/>
      <c r="NX25" s="108"/>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6"/>
      <c r="NK26" s="107"/>
      <c r="NL26" s="107"/>
      <c r="NM26" s="107"/>
      <c r="NN26" s="107"/>
      <c r="NO26" s="107"/>
      <c r="NP26" s="107"/>
      <c r="NQ26" s="107"/>
      <c r="NR26" s="107"/>
      <c r="NS26" s="107"/>
      <c r="NT26" s="107"/>
      <c r="NU26" s="107"/>
      <c r="NV26" s="107"/>
      <c r="NW26" s="107"/>
      <c r="NX26" s="108"/>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6"/>
      <c r="NK27" s="107"/>
      <c r="NL27" s="107"/>
      <c r="NM27" s="107"/>
      <c r="NN27" s="107"/>
      <c r="NO27" s="107"/>
      <c r="NP27" s="107"/>
      <c r="NQ27" s="107"/>
      <c r="NR27" s="107"/>
      <c r="NS27" s="107"/>
      <c r="NT27" s="107"/>
      <c r="NU27" s="107"/>
      <c r="NV27" s="107"/>
      <c r="NW27" s="107"/>
      <c r="NX27" s="108"/>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6"/>
      <c r="NK28" s="107"/>
      <c r="NL28" s="107"/>
      <c r="NM28" s="107"/>
      <c r="NN28" s="107"/>
      <c r="NO28" s="107"/>
      <c r="NP28" s="107"/>
      <c r="NQ28" s="107"/>
      <c r="NR28" s="107"/>
      <c r="NS28" s="107"/>
      <c r="NT28" s="107"/>
      <c r="NU28" s="107"/>
      <c r="NV28" s="107"/>
      <c r="NW28" s="107"/>
      <c r="NX28" s="108"/>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6"/>
      <c r="NK29" s="107"/>
      <c r="NL29" s="107"/>
      <c r="NM29" s="107"/>
      <c r="NN29" s="107"/>
      <c r="NO29" s="107"/>
      <c r="NP29" s="107"/>
      <c r="NQ29" s="107"/>
      <c r="NR29" s="107"/>
      <c r="NS29" s="107"/>
      <c r="NT29" s="107"/>
      <c r="NU29" s="107"/>
      <c r="NV29" s="107"/>
      <c r="NW29" s="107"/>
      <c r="NX29" s="108"/>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6"/>
      <c r="NK30" s="107"/>
      <c r="NL30" s="107"/>
      <c r="NM30" s="107"/>
      <c r="NN30" s="107"/>
      <c r="NO30" s="107"/>
      <c r="NP30" s="107"/>
      <c r="NQ30" s="107"/>
      <c r="NR30" s="107"/>
      <c r="NS30" s="107"/>
      <c r="NT30" s="107"/>
      <c r="NU30" s="107"/>
      <c r="NV30" s="107"/>
      <c r="NW30" s="107"/>
      <c r="NX30" s="108"/>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6"/>
      <c r="NK31" s="107"/>
      <c r="NL31" s="107"/>
      <c r="NM31" s="107"/>
      <c r="NN31" s="107"/>
      <c r="NO31" s="107"/>
      <c r="NP31" s="107"/>
      <c r="NQ31" s="107"/>
      <c r="NR31" s="107"/>
      <c r="NS31" s="107"/>
      <c r="NT31" s="107"/>
      <c r="NU31" s="107"/>
      <c r="NV31" s="107"/>
      <c r="NW31" s="107"/>
      <c r="NX31" s="108"/>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106"/>
      <c r="NK32" s="107"/>
      <c r="NL32" s="107"/>
      <c r="NM32" s="107"/>
      <c r="NN32" s="107"/>
      <c r="NO32" s="107"/>
      <c r="NP32" s="107"/>
      <c r="NQ32" s="107"/>
      <c r="NR32" s="107"/>
      <c r="NS32" s="107"/>
      <c r="NT32" s="107"/>
      <c r="NU32" s="107"/>
      <c r="NV32" s="107"/>
      <c r="NW32" s="107"/>
      <c r="NX32" s="108"/>
      <c r="OC32" s="16" t="s">
        <v>57</v>
      </c>
    </row>
    <row r="33" spans="1:393" ht="13.5" customHeight="1" x14ac:dyDescent="0.2">
      <c r="A33" s="2"/>
      <c r="B33" s="14"/>
      <c r="D33" s="2"/>
      <c r="E33" s="2"/>
      <c r="F33" s="2"/>
      <c r="G33" s="65" t="s">
        <v>58</v>
      </c>
      <c r="H33" s="65"/>
      <c r="I33" s="65"/>
      <c r="J33" s="65"/>
      <c r="K33" s="65"/>
      <c r="L33" s="65"/>
      <c r="M33" s="65"/>
      <c r="N33" s="65"/>
      <c r="O33" s="65"/>
      <c r="P33" s="69">
        <f>データ!AI7</f>
        <v>99.7</v>
      </c>
      <c r="Q33" s="70"/>
      <c r="R33" s="70"/>
      <c r="S33" s="70"/>
      <c r="T33" s="70"/>
      <c r="U33" s="70"/>
      <c r="V33" s="70"/>
      <c r="W33" s="70"/>
      <c r="X33" s="70"/>
      <c r="Y33" s="70"/>
      <c r="Z33" s="70"/>
      <c r="AA33" s="70"/>
      <c r="AB33" s="70"/>
      <c r="AC33" s="70"/>
      <c r="AD33" s="71"/>
      <c r="AE33" s="69">
        <f>データ!AJ7</f>
        <v>105.8</v>
      </c>
      <c r="AF33" s="70"/>
      <c r="AG33" s="70"/>
      <c r="AH33" s="70"/>
      <c r="AI33" s="70"/>
      <c r="AJ33" s="70"/>
      <c r="AK33" s="70"/>
      <c r="AL33" s="70"/>
      <c r="AM33" s="70"/>
      <c r="AN33" s="70"/>
      <c r="AO33" s="70"/>
      <c r="AP33" s="70"/>
      <c r="AQ33" s="70"/>
      <c r="AR33" s="70"/>
      <c r="AS33" s="71"/>
      <c r="AT33" s="69">
        <f>データ!AK7</f>
        <v>114.9</v>
      </c>
      <c r="AU33" s="70"/>
      <c r="AV33" s="70"/>
      <c r="AW33" s="70"/>
      <c r="AX33" s="70"/>
      <c r="AY33" s="70"/>
      <c r="AZ33" s="70"/>
      <c r="BA33" s="70"/>
      <c r="BB33" s="70"/>
      <c r="BC33" s="70"/>
      <c r="BD33" s="70"/>
      <c r="BE33" s="70"/>
      <c r="BF33" s="70"/>
      <c r="BG33" s="70"/>
      <c r="BH33" s="71"/>
      <c r="BI33" s="69">
        <f>データ!AL7</f>
        <v>111.1</v>
      </c>
      <c r="BJ33" s="70"/>
      <c r="BK33" s="70"/>
      <c r="BL33" s="70"/>
      <c r="BM33" s="70"/>
      <c r="BN33" s="70"/>
      <c r="BO33" s="70"/>
      <c r="BP33" s="70"/>
      <c r="BQ33" s="70"/>
      <c r="BR33" s="70"/>
      <c r="BS33" s="70"/>
      <c r="BT33" s="70"/>
      <c r="BU33" s="70"/>
      <c r="BV33" s="70"/>
      <c r="BW33" s="71"/>
      <c r="BX33" s="69">
        <f>データ!AM7</f>
        <v>97.8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89.8</v>
      </c>
      <c r="DE33" s="70"/>
      <c r="DF33" s="70"/>
      <c r="DG33" s="70"/>
      <c r="DH33" s="70"/>
      <c r="DI33" s="70"/>
      <c r="DJ33" s="70"/>
      <c r="DK33" s="70"/>
      <c r="DL33" s="70"/>
      <c r="DM33" s="70"/>
      <c r="DN33" s="70"/>
      <c r="DO33" s="70"/>
      <c r="DP33" s="70"/>
      <c r="DQ33" s="70"/>
      <c r="DR33" s="71"/>
      <c r="DS33" s="69">
        <f>データ!AU7</f>
        <v>83.2</v>
      </c>
      <c r="DT33" s="70"/>
      <c r="DU33" s="70"/>
      <c r="DV33" s="70"/>
      <c r="DW33" s="70"/>
      <c r="DX33" s="70"/>
      <c r="DY33" s="70"/>
      <c r="DZ33" s="70"/>
      <c r="EA33" s="70"/>
      <c r="EB33" s="70"/>
      <c r="EC33" s="70"/>
      <c r="ED33" s="70"/>
      <c r="EE33" s="70"/>
      <c r="EF33" s="70"/>
      <c r="EG33" s="71"/>
      <c r="EH33" s="69">
        <f>データ!AV7</f>
        <v>89.8</v>
      </c>
      <c r="EI33" s="70"/>
      <c r="EJ33" s="70"/>
      <c r="EK33" s="70"/>
      <c r="EL33" s="70"/>
      <c r="EM33" s="70"/>
      <c r="EN33" s="70"/>
      <c r="EO33" s="70"/>
      <c r="EP33" s="70"/>
      <c r="EQ33" s="70"/>
      <c r="ER33" s="70"/>
      <c r="ES33" s="70"/>
      <c r="ET33" s="70"/>
      <c r="EU33" s="70"/>
      <c r="EV33" s="71"/>
      <c r="EW33" s="69">
        <f>データ!AW7</f>
        <v>90.1</v>
      </c>
      <c r="EX33" s="70"/>
      <c r="EY33" s="70"/>
      <c r="EZ33" s="70"/>
      <c r="FA33" s="70"/>
      <c r="FB33" s="70"/>
      <c r="FC33" s="70"/>
      <c r="FD33" s="70"/>
      <c r="FE33" s="70"/>
      <c r="FF33" s="70"/>
      <c r="FG33" s="70"/>
      <c r="FH33" s="70"/>
      <c r="FI33" s="70"/>
      <c r="FJ33" s="70"/>
      <c r="FK33" s="71"/>
      <c r="FL33" s="69">
        <f>データ!AX7</f>
        <v>86.8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86.2</v>
      </c>
      <c r="GS33" s="70"/>
      <c r="GT33" s="70"/>
      <c r="GU33" s="70"/>
      <c r="GV33" s="70"/>
      <c r="GW33" s="70"/>
      <c r="GX33" s="70"/>
      <c r="GY33" s="70"/>
      <c r="GZ33" s="70"/>
      <c r="HA33" s="70"/>
      <c r="HB33" s="70"/>
      <c r="HC33" s="70"/>
      <c r="HD33" s="70"/>
      <c r="HE33" s="70"/>
      <c r="HF33" s="71"/>
      <c r="HG33" s="69">
        <f>データ!BF7</f>
        <v>79.400000000000006</v>
      </c>
      <c r="HH33" s="70"/>
      <c r="HI33" s="70"/>
      <c r="HJ33" s="70"/>
      <c r="HK33" s="70"/>
      <c r="HL33" s="70"/>
      <c r="HM33" s="70"/>
      <c r="HN33" s="70"/>
      <c r="HO33" s="70"/>
      <c r="HP33" s="70"/>
      <c r="HQ33" s="70"/>
      <c r="HR33" s="70"/>
      <c r="HS33" s="70"/>
      <c r="HT33" s="70"/>
      <c r="HU33" s="71"/>
      <c r="HV33" s="69">
        <f>データ!BG7</f>
        <v>86</v>
      </c>
      <c r="HW33" s="70"/>
      <c r="HX33" s="70"/>
      <c r="HY33" s="70"/>
      <c r="HZ33" s="70"/>
      <c r="IA33" s="70"/>
      <c r="IB33" s="70"/>
      <c r="IC33" s="70"/>
      <c r="ID33" s="70"/>
      <c r="IE33" s="70"/>
      <c r="IF33" s="70"/>
      <c r="IG33" s="70"/>
      <c r="IH33" s="70"/>
      <c r="II33" s="70"/>
      <c r="IJ33" s="71"/>
      <c r="IK33" s="69">
        <f>データ!BH7</f>
        <v>86.1</v>
      </c>
      <c r="IL33" s="70"/>
      <c r="IM33" s="70"/>
      <c r="IN33" s="70"/>
      <c r="IO33" s="70"/>
      <c r="IP33" s="70"/>
      <c r="IQ33" s="70"/>
      <c r="IR33" s="70"/>
      <c r="IS33" s="70"/>
      <c r="IT33" s="70"/>
      <c r="IU33" s="70"/>
      <c r="IV33" s="70"/>
      <c r="IW33" s="70"/>
      <c r="IX33" s="70"/>
      <c r="IY33" s="71"/>
      <c r="IZ33" s="69">
        <f>データ!BI7</f>
        <v>83.2</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76.900000000000006</v>
      </c>
      <c r="KG33" s="70"/>
      <c r="KH33" s="70"/>
      <c r="KI33" s="70"/>
      <c r="KJ33" s="70"/>
      <c r="KK33" s="70"/>
      <c r="KL33" s="70"/>
      <c r="KM33" s="70"/>
      <c r="KN33" s="70"/>
      <c r="KO33" s="70"/>
      <c r="KP33" s="70"/>
      <c r="KQ33" s="70"/>
      <c r="KR33" s="70"/>
      <c r="KS33" s="70"/>
      <c r="KT33" s="71"/>
      <c r="KU33" s="69">
        <f>データ!BQ7</f>
        <v>69.400000000000006</v>
      </c>
      <c r="KV33" s="70"/>
      <c r="KW33" s="70"/>
      <c r="KX33" s="70"/>
      <c r="KY33" s="70"/>
      <c r="KZ33" s="70"/>
      <c r="LA33" s="70"/>
      <c r="LB33" s="70"/>
      <c r="LC33" s="70"/>
      <c r="LD33" s="70"/>
      <c r="LE33" s="70"/>
      <c r="LF33" s="70"/>
      <c r="LG33" s="70"/>
      <c r="LH33" s="70"/>
      <c r="LI33" s="71"/>
      <c r="LJ33" s="69">
        <f>データ!BR7</f>
        <v>72.7</v>
      </c>
      <c r="LK33" s="70"/>
      <c r="LL33" s="70"/>
      <c r="LM33" s="70"/>
      <c r="LN33" s="70"/>
      <c r="LO33" s="70"/>
      <c r="LP33" s="70"/>
      <c r="LQ33" s="70"/>
      <c r="LR33" s="70"/>
      <c r="LS33" s="70"/>
      <c r="LT33" s="70"/>
      <c r="LU33" s="70"/>
      <c r="LV33" s="70"/>
      <c r="LW33" s="70"/>
      <c r="LX33" s="71"/>
      <c r="LY33" s="69">
        <f>データ!BS7</f>
        <v>74.099999999999994</v>
      </c>
      <c r="LZ33" s="70"/>
      <c r="MA33" s="70"/>
      <c r="MB33" s="70"/>
      <c r="MC33" s="70"/>
      <c r="MD33" s="70"/>
      <c r="ME33" s="70"/>
      <c r="MF33" s="70"/>
      <c r="MG33" s="70"/>
      <c r="MH33" s="70"/>
      <c r="MI33" s="70"/>
      <c r="MJ33" s="70"/>
      <c r="MK33" s="70"/>
      <c r="ML33" s="70"/>
      <c r="MM33" s="71"/>
      <c r="MN33" s="69">
        <f>データ!BT7</f>
        <v>74.7</v>
      </c>
      <c r="MO33" s="70"/>
      <c r="MP33" s="70"/>
      <c r="MQ33" s="70"/>
      <c r="MR33" s="70"/>
      <c r="MS33" s="70"/>
      <c r="MT33" s="70"/>
      <c r="MU33" s="70"/>
      <c r="MV33" s="70"/>
      <c r="MW33" s="70"/>
      <c r="MX33" s="70"/>
      <c r="MY33" s="70"/>
      <c r="MZ33" s="70"/>
      <c r="NA33" s="70"/>
      <c r="NB33" s="71"/>
      <c r="ND33" s="2"/>
      <c r="NE33" s="2"/>
      <c r="NF33" s="2"/>
      <c r="NG33" s="2"/>
      <c r="NH33" s="15"/>
      <c r="NI33" s="2"/>
      <c r="NJ33" s="106"/>
      <c r="NK33" s="107"/>
      <c r="NL33" s="107"/>
      <c r="NM33" s="107"/>
      <c r="NN33" s="107"/>
      <c r="NO33" s="107"/>
      <c r="NP33" s="107"/>
      <c r="NQ33" s="107"/>
      <c r="NR33" s="107"/>
      <c r="NS33" s="107"/>
      <c r="NT33" s="107"/>
      <c r="NU33" s="107"/>
      <c r="NV33" s="107"/>
      <c r="NW33" s="107"/>
      <c r="NX33" s="108"/>
      <c r="OC33" s="16" t="s">
        <v>59</v>
      </c>
    </row>
    <row r="34" spans="1:393" ht="13.5" customHeight="1" x14ac:dyDescent="0.2">
      <c r="A34" s="2"/>
      <c r="B34" s="14"/>
      <c r="D34" s="2"/>
      <c r="E34" s="2"/>
      <c r="F34" s="2"/>
      <c r="G34" s="65" t="s">
        <v>60</v>
      </c>
      <c r="H34" s="65"/>
      <c r="I34" s="65"/>
      <c r="J34" s="65"/>
      <c r="K34" s="65"/>
      <c r="L34" s="65"/>
      <c r="M34" s="65"/>
      <c r="N34" s="65"/>
      <c r="O34" s="65"/>
      <c r="P34" s="69">
        <f>データ!AN7</f>
        <v>97</v>
      </c>
      <c r="Q34" s="70"/>
      <c r="R34" s="70"/>
      <c r="S34" s="70"/>
      <c r="T34" s="70"/>
      <c r="U34" s="70"/>
      <c r="V34" s="70"/>
      <c r="W34" s="70"/>
      <c r="X34" s="70"/>
      <c r="Y34" s="70"/>
      <c r="Z34" s="70"/>
      <c r="AA34" s="70"/>
      <c r="AB34" s="70"/>
      <c r="AC34" s="70"/>
      <c r="AD34" s="71"/>
      <c r="AE34" s="69">
        <f>データ!AO7</f>
        <v>102.4</v>
      </c>
      <c r="AF34" s="70"/>
      <c r="AG34" s="70"/>
      <c r="AH34" s="70"/>
      <c r="AI34" s="70"/>
      <c r="AJ34" s="70"/>
      <c r="AK34" s="70"/>
      <c r="AL34" s="70"/>
      <c r="AM34" s="70"/>
      <c r="AN34" s="70"/>
      <c r="AO34" s="70"/>
      <c r="AP34" s="70"/>
      <c r="AQ34" s="70"/>
      <c r="AR34" s="70"/>
      <c r="AS34" s="71"/>
      <c r="AT34" s="69">
        <f>データ!AP7</f>
        <v>107.2</v>
      </c>
      <c r="AU34" s="70"/>
      <c r="AV34" s="70"/>
      <c r="AW34" s="70"/>
      <c r="AX34" s="70"/>
      <c r="AY34" s="70"/>
      <c r="AZ34" s="70"/>
      <c r="BA34" s="70"/>
      <c r="BB34" s="70"/>
      <c r="BC34" s="70"/>
      <c r="BD34" s="70"/>
      <c r="BE34" s="70"/>
      <c r="BF34" s="70"/>
      <c r="BG34" s="70"/>
      <c r="BH34" s="71"/>
      <c r="BI34" s="69">
        <f>データ!AQ7</f>
        <v>104.8</v>
      </c>
      <c r="BJ34" s="70"/>
      <c r="BK34" s="70"/>
      <c r="BL34" s="70"/>
      <c r="BM34" s="70"/>
      <c r="BN34" s="70"/>
      <c r="BO34" s="70"/>
      <c r="BP34" s="70"/>
      <c r="BQ34" s="70"/>
      <c r="BR34" s="70"/>
      <c r="BS34" s="70"/>
      <c r="BT34" s="70"/>
      <c r="BU34" s="70"/>
      <c r="BV34" s="70"/>
      <c r="BW34" s="71"/>
      <c r="BX34" s="69">
        <f>データ!AR7</f>
        <v>95.8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89.3</v>
      </c>
      <c r="DE34" s="70"/>
      <c r="DF34" s="70"/>
      <c r="DG34" s="70"/>
      <c r="DH34" s="70"/>
      <c r="DI34" s="70"/>
      <c r="DJ34" s="70"/>
      <c r="DK34" s="70"/>
      <c r="DL34" s="70"/>
      <c r="DM34" s="70"/>
      <c r="DN34" s="70"/>
      <c r="DO34" s="70"/>
      <c r="DP34" s="70"/>
      <c r="DQ34" s="70"/>
      <c r="DR34" s="71"/>
      <c r="DS34" s="69">
        <f>データ!AZ7</f>
        <v>84.1</v>
      </c>
      <c r="DT34" s="70"/>
      <c r="DU34" s="70"/>
      <c r="DV34" s="70"/>
      <c r="DW34" s="70"/>
      <c r="DX34" s="70"/>
      <c r="DY34" s="70"/>
      <c r="DZ34" s="70"/>
      <c r="EA34" s="70"/>
      <c r="EB34" s="70"/>
      <c r="EC34" s="70"/>
      <c r="ED34" s="70"/>
      <c r="EE34" s="70"/>
      <c r="EF34" s="70"/>
      <c r="EG34" s="71"/>
      <c r="EH34" s="69">
        <f>データ!BA7</f>
        <v>86.3</v>
      </c>
      <c r="EI34" s="70"/>
      <c r="EJ34" s="70"/>
      <c r="EK34" s="70"/>
      <c r="EL34" s="70"/>
      <c r="EM34" s="70"/>
      <c r="EN34" s="70"/>
      <c r="EO34" s="70"/>
      <c r="EP34" s="70"/>
      <c r="EQ34" s="70"/>
      <c r="ER34" s="70"/>
      <c r="ES34" s="70"/>
      <c r="ET34" s="70"/>
      <c r="EU34" s="70"/>
      <c r="EV34" s="71"/>
      <c r="EW34" s="69">
        <f>データ!BB7</f>
        <v>86.6</v>
      </c>
      <c r="EX34" s="70"/>
      <c r="EY34" s="70"/>
      <c r="EZ34" s="70"/>
      <c r="FA34" s="70"/>
      <c r="FB34" s="70"/>
      <c r="FC34" s="70"/>
      <c r="FD34" s="70"/>
      <c r="FE34" s="70"/>
      <c r="FF34" s="70"/>
      <c r="FG34" s="70"/>
      <c r="FH34" s="70"/>
      <c r="FI34" s="70"/>
      <c r="FJ34" s="70"/>
      <c r="FK34" s="71"/>
      <c r="FL34" s="69">
        <f>データ!BC7</f>
        <v>86.2</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86.5</v>
      </c>
      <c r="GS34" s="70"/>
      <c r="GT34" s="70"/>
      <c r="GU34" s="70"/>
      <c r="GV34" s="70"/>
      <c r="GW34" s="70"/>
      <c r="GX34" s="70"/>
      <c r="GY34" s="70"/>
      <c r="GZ34" s="70"/>
      <c r="HA34" s="70"/>
      <c r="HB34" s="70"/>
      <c r="HC34" s="70"/>
      <c r="HD34" s="70"/>
      <c r="HE34" s="70"/>
      <c r="HF34" s="71"/>
      <c r="HG34" s="69">
        <f>データ!BK7</f>
        <v>81.400000000000006</v>
      </c>
      <c r="HH34" s="70"/>
      <c r="HI34" s="70"/>
      <c r="HJ34" s="70"/>
      <c r="HK34" s="70"/>
      <c r="HL34" s="70"/>
      <c r="HM34" s="70"/>
      <c r="HN34" s="70"/>
      <c r="HO34" s="70"/>
      <c r="HP34" s="70"/>
      <c r="HQ34" s="70"/>
      <c r="HR34" s="70"/>
      <c r="HS34" s="70"/>
      <c r="HT34" s="70"/>
      <c r="HU34" s="71"/>
      <c r="HV34" s="69">
        <f>データ!BL7</f>
        <v>83.7</v>
      </c>
      <c r="HW34" s="70"/>
      <c r="HX34" s="70"/>
      <c r="HY34" s="70"/>
      <c r="HZ34" s="70"/>
      <c r="IA34" s="70"/>
      <c r="IB34" s="70"/>
      <c r="IC34" s="70"/>
      <c r="ID34" s="70"/>
      <c r="IE34" s="70"/>
      <c r="IF34" s="70"/>
      <c r="IG34" s="70"/>
      <c r="IH34" s="70"/>
      <c r="II34" s="70"/>
      <c r="IJ34" s="71"/>
      <c r="IK34" s="69">
        <f>データ!BM7</f>
        <v>84</v>
      </c>
      <c r="IL34" s="70"/>
      <c r="IM34" s="70"/>
      <c r="IN34" s="70"/>
      <c r="IO34" s="70"/>
      <c r="IP34" s="70"/>
      <c r="IQ34" s="70"/>
      <c r="IR34" s="70"/>
      <c r="IS34" s="70"/>
      <c r="IT34" s="70"/>
      <c r="IU34" s="70"/>
      <c r="IV34" s="70"/>
      <c r="IW34" s="70"/>
      <c r="IX34" s="70"/>
      <c r="IY34" s="71"/>
      <c r="IZ34" s="69">
        <f>データ!BN7</f>
        <v>83.4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74.400000000000006</v>
      </c>
      <c r="KG34" s="70"/>
      <c r="KH34" s="70"/>
      <c r="KI34" s="70"/>
      <c r="KJ34" s="70"/>
      <c r="KK34" s="70"/>
      <c r="KL34" s="70"/>
      <c r="KM34" s="70"/>
      <c r="KN34" s="70"/>
      <c r="KO34" s="70"/>
      <c r="KP34" s="70"/>
      <c r="KQ34" s="70"/>
      <c r="KR34" s="70"/>
      <c r="KS34" s="70"/>
      <c r="KT34" s="71"/>
      <c r="KU34" s="69">
        <f>データ!BV7</f>
        <v>66.5</v>
      </c>
      <c r="KV34" s="70"/>
      <c r="KW34" s="70"/>
      <c r="KX34" s="70"/>
      <c r="KY34" s="70"/>
      <c r="KZ34" s="70"/>
      <c r="LA34" s="70"/>
      <c r="LB34" s="70"/>
      <c r="LC34" s="70"/>
      <c r="LD34" s="70"/>
      <c r="LE34" s="70"/>
      <c r="LF34" s="70"/>
      <c r="LG34" s="70"/>
      <c r="LH34" s="70"/>
      <c r="LI34" s="71"/>
      <c r="LJ34" s="69">
        <f>データ!BW7</f>
        <v>66.8</v>
      </c>
      <c r="LK34" s="70"/>
      <c r="LL34" s="70"/>
      <c r="LM34" s="70"/>
      <c r="LN34" s="70"/>
      <c r="LO34" s="70"/>
      <c r="LP34" s="70"/>
      <c r="LQ34" s="70"/>
      <c r="LR34" s="70"/>
      <c r="LS34" s="70"/>
      <c r="LT34" s="70"/>
      <c r="LU34" s="70"/>
      <c r="LV34" s="70"/>
      <c r="LW34" s="70"/>
      <c r="LX34" s="71"/>
      <c r="LY34" s="69">
        <f>データ!BX7</f>
        <v>66.599999999999994</v>
      </c>
      <c r="LZ34" s="70"/>
      <c r="MA34" s="70"/>
      <c r="MB34" s="70"/>
      <c r="MC34" s="70"/>
      <c r="MD34" s="70"/>
      <c r="ME34" s="70"/>
      <c r="MF34" s="70"/>
      <c r="MG34" s="70"/>
      <c r="MH34" s="70"/>
      <c r="MI34" s="70"/>
      <c r="MJ34" s="70"/>
      <c r="MK34" s="70"/>
      <c r="ML34" s="70"/>
      <c r="MM34" s="71"/>
      <c r="MN34" s="69">
        <f>データ!BY7</f>
        <v>68</v>
      </c>
      <c r="MO34" s="70"/>
      <c r="MP34" s="70"/>
      <c r="MQ34" s="70"/>
      <c r="MR34" s="70"/>
      <c r="MS34" s="70"/>
      <c r="MT34" s="70"/>
      <c r="MU34" s="70"/>
      <c r="MV34" s="70"/>
      <c r="MW34" s="70"/>
      <c r="MX34" s="70"/>
      <c r="MY34" s="70"/>
      <c r="MZ34" s="70"/>
      <c r="NA34" s="70"/>
      <c r="NB34" s="71"/>
      <c r="ND34" s="2"/>
      <c r="NE34" s="2"/>
      <c r="NF34" s="2"/>
      <c r="NG34" s="2"/>
      <c r="NH34" s="15"/>
      <c r="NI34" s="2"/>
      <c r="NJ34" s="109"/>
      <c r="NK34" s="110"/>
      <c r="NL34" s="110"/>
      <c r="NM34" s="110"/>
      <c r="NN34" s="110"/>
      <c r="NO34" s="110"/>
      <c r="NP34" s="110"/>
      <c r="NQ34" s="110"/>
      <c r="NR34" s="110"/>
      <c r="NS34" s="110"/>
      <c r="NT34" s="110"/>
      <c r="NU34" s="110"/>
      <c r="NV34" s="110"/>
      <c r="NW34" s="110"/>
      <c r="NX34" s="111"/>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91" t="s">
        <v>65</v>
      </c>
      <c r="NK37" s="92"/>
      <c r="NL37" s="92"/>
      <c r="NM37" s="92"/>
      <c r="NN37" s="92"/>
      <c r="NO37" s="92"/>
      <c r="NP37" s="92"/>
      <c r="NQ37" s="92"/>
      <c r="NR37" s="92"/>
      <c r="NS37" s="92"/>
      <c r="NT37" s="92"/>
      <c r="NU37" s="92"/>
      <c r="NV37" s="92"/>
      <c r="NW37" s="92"/>
      <c r="NX37" s="9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94"/>
      <c r="NK38" s="95"/>
      <c r="NL38" s="95"/>
      <c r="NM38" s="95"/>
      <c r="NN38" s="95"/>
      <c r="NO38" s="95"/>
      <c r="NP38" s="95"/>
      <c r="NQ38" s="95"/>
      <c r="NR38" s="95"/>
      <c r="NS38" s="95"/>
      <c r="NT38" s="95"/>
      <c r="NU38" s="95"/>
      <c r="NV38" s="95"/>
      <c r="NW38" s="95"/>
      <c r="NX38" s="9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7" t="s">
        <v>187</v>
      </c>
      <c r="NK39" s="98"/>
      <c r="NL39" s="98"/>
      <c r="NM39" s="98"/>
      <c r="NN39" s="98"/>
      <c r="NO39" s="98"/>
      <c r="NP39" s="98"/>
      <c r="NQ39" s="98"/>
      <c r="NR39" s="98"/>
      <c r="NS39" s="98"/>
      <c r="NT39" s="98"/>
      <c r="NU39" s="98"/>
      <c r="NV39" s="98"/>
      <c r="NW39" s="98"/>
      <c r="NX39" s="99"/>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7"/>
      <c r="NK40" s="98"/>
      <c r="NL40" s="98"/>
      <c r="NM40" s="98"/>
      <c r="NN40" s="98"/>
      <c r="NO40" s="98"/>
      <c r="NP40" s="98"/>
      <c r="NQ40" s="98"/>
      <c r="NR40" s="98"/>
      <c r="NS40" s="98"/>
      <c r="NT40" s="98"/>
      <c r="NU40" s="98"/>
      <c r="NV40" s="98"/>
      <c r="NW40" s="98"/>
      <c r="NX40" s="99"/>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7"/>
      <c r="NK41" s="98"/>
      <c r="NL41" s="98"/>
      <c r="NM41" s="98"/>
      <c r="NN41" s="98"/>
      <c r="NO41" s="98"/>
      <c r="NP41" s="98"/>
      <c r="NQ41" s="98"/>
      <c r="NR41" s="98"/>
      <c r="NS41" s="98"/>
      <c r="NT41" s="98"/>
      <c r="NU41" s="98"/>
      <c r="NV41" s="98"/>
      <c r="NW41" s="98"/>
      <c r="NX41" s="99"/>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7"/>
      <c r="NK42" s="98"/>
      <c r="NL42" s="98"/>
      <c r="NM42" s="98"/>
      <c r="NN42" s="98"/>
      <c r="NO42" s="98"/>
      <c r="NP42" s="98"/>
      <c r="NQ42" s="98"/>
      <c r="NR42" s="98"/>
      <c r="NS42" s="98"/>
      <c r="NT42" s="98"/>
      <c r="NU42" s="98"/>
      <c r="NV42" s="98"/>
      <c r="NW42" s="98"/>
      <c r="NX42" s="99"/>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7"/>
      <c r="NK43" s="98"/>
      <c r="NL43" s="98"/>
      <c r="NM43" s="98"/>
      <c r="NN43" s="98"/>
      <c r="NO43" s="98"/>
      <c r="NP43" s="98"/>
      <c r="NQ43" s="98"/>
      <c r="NR43" s="98"/>
      <c r="NS43" s="98"/>
      <c r="NT43" s="98"/>
      <c r="NU43" s="98"/>
      <c r="NV43" s="98"/>
      <c r="NW43" s="98"/>
      <c r="NX43" s="99"/>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7"/>
      <c r="NK44" s="98"/>
      <c r="NL44" s="98"/>
      <c r="NM44" s="98"/>
      <c r="NN44" s="98"/>
      <c r="NO44" s="98"/>
      <c r="NP44" s="98"/>
      <c r="NQ44" s="98"/>
      <c r="NR44" s="98"/>
      <c r="NS44" s="98"/>
      <c r="NT44" s="98"/>
      <c r="NU44" s="98"/>
      <c r="NV44" s="98"/>
      <c r="NW44" s="98"/>
      <c r="NX44" s="99"/>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7"/>
      <c r="NK45" s="98"/>
      <c r="NL45" s="98"/>
      <c r="NM45" s="98"/>
      <c r="NN45" s="98"/>
      <c r="NO45" s="98"/>
      <c r="NP45" s="98"/>
      <c r="NQ45" s="98"/>
      <c r="NR45" s="98"/>
      <c r="NS45" s="98"/>
      <c r="NT45" s="98"/>
      <c r="NU45" s="98"/>
      <c r="NV45" s="98"/>
      <c r="NW45" s="98"/>
      <c r="NX45" s="99"/>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7"/>
      <c r="NK46" s="98"/>
      <c r="NL46" s="98"/>
      <c r="NM46" s="98"/>
      <c r="NN46" s="98"/>
      <c r="NO46" s="98"/>
      <c r="NP46" s="98"/>
      <c r="NQ46" s="98"/>
      <c r="NR46" s="98"/>
      <c r="NS46" s="98"/>
      <c r="NT46" s="98"/>
      <c r="NU46" s="98"/>
      <c r="NV46" s="98"/>
      <c r="NW46" s="98"/>
      <c r="NX46" s="99"/>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7"/>
      <c r="NK47" s="98"/>
      <c r="NL47" s="98"/>
      <c r="NM47" s="98"/>
      <c r="NN47" s="98"/>
      <c r="NO47" s="98"/>
      <c r="NP47" s="98"/>
      <c r="NQ47" s="98"/>
      <c r="NR47" s="98"/>
      <c r="NS47" s="98"/>
      <c r="NT47" s="98"/>
      <c r="NU47" s="98"/>
      <c r="NV47" s="98"/>
      <c r="NW47" s="98"/>
      <c r="NX47" s="99"/>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7"/>
      <c r="NK48" s="98"/>
      <c r="NL48" s="98"/>
      <c r="NM48" s="98"/>
      <c r="NN48" s="98"/>
      <c r="NO48" s="98"/>
      <c r="NP48" s="98"/>
      <c r="NQ48" s="98"/>
      <c r="NR48" s="98"/>
      <c r="NS48" s="98"/>
      <c r="NT48" s="98"/>
      <c r="NU48" s="98"/>
      <c r="NV48" s="98"/>
      <c r="NW48" s="98"/>
      <c r="NX48" s="99"/>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7"/>
      <c r="NK49" s="98"/>
      <c r="NL49" s="98"/>
      <c r="NM49" s="98"/>
      <c r="NN49" s="98"/>
      <c r="NO49" s="98"/>
      <c r="NP49" s="98"/>
      <c r="NQ49" s="98"/>
      <c r="NR49" s="98"/>
      <c r="NS49" s="98"/>
      <c r="NT49" s="98"/>
      <c r="NU49" s="98"/>
      <c r="NV49" s="98"/>
      <c r="NW49" s="98"/>
      <c r="NX49" s="99"/>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7"/>
      <c r="NK50" s="98"/>
      <c r="NL50" s="98"/>
      <c r="NM50" s="98"/>
      <c r="NN50" s="98"/>
      <c r="NO50" s="98"/>
      <c r="NP50" s="98"/>
      <c r="NQ50" s="98"/>
      <c r="NR50" s="98"/>
      <c r="NS50" s="98"/>
      <c r="NT50" s="98"/>
      <c r="NU50" s="98"/>
      <c r="NV50" s="98"/>
      <c r="NW50" s="98"/>
      <c r="NX50" s="99"/>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00"/>
      <c r="NK51" s="101"/>
      <c r="NL51" s="101"/>
      <c r="NM51" s="101"/>
      <c r="NN51" s="101"/>
      <c r="NO51" s="101"/>
      <c r="NP51" s="101"/>
      <c r="NQ51" s="101"/>
      <c r="NR51" s="101"/>
      <c r="NS51" s="101"/>
      <c r="NT51" s="101"/>
      <c r="NU51" s="101"/>
      <c r="NV51" s="101"/>
      <c r="NW51" s="101"/>
      <c r="NX51" s="102"/>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91" t="s">
        <v>81</v>
      </c>
      <c r="NK52" s="92"/>
      <c r="NL52" s="92"/>
      <c r="NM52" s="92"/>
      <c r="NN52" s="92"/>
      <c r="NO52" s="92"/>
      <c r="NP52" s="92"/>
      <c r="NQ52" s="92"/>
      <c r="NR52" s="92"/>
      <c r="NS52" s="92"/>
      <c r="NT52" s="92"/>
      <c r="NU52" s="92"/>
      <c r="NV52" s="92"/>
      <c r="NW52" s="92"/>
      <c r="NX52" s="9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94"/>
      <c r="NK53" s="95"/>
      <c r="NL53" s="95"/>
      <c r="NM53" s="95"/>
      <c r="NN53" s="95"/>
      <c r="NO53" s="95"/>
      <c r="NP53" s="95"/>
      <c r="NQ53" s="95"/>
      <c r="NR53" s="95"/>
      <c r="NS53" s="95"/>
      <c r="NT53" s="95"/>
      <c r="NU53" s="95"/>
      <c r="NV53" s="95"/>
      <c r="NW53" s="95"/>
      <c r="NX53" s="96"/>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7" t="s">
        <v>188</v>
      </c>
      <c r="NK54" s="98"/>
      <c r="NL54" s="98"/>
      <c r="NM54" s="98"/>
      <c r="NN54" s="98"/>
      <c r="NO54" s="98"/>
      <c r="NP54" s="98"/>
      <c r="NQ54" s="98"/>
      <c r="NR54" s="98"/>
      <c r="NS54" s="98"/>
      <c r="NT54" s="98"/>
      <c r="NU54" s="98"/>
      <c r="NV54" s="98"/>
      <c r="NW54" s="98"/>
      <c r="NX54" s="99"/>
      <c r="OC54" s="16" t="s">
        <v>84</v>
      </c>
    </row>
    <row r="55" spans="1:393" ht="13.5" customHeight="1" x14ac:dyDescent="0.2">
      <c r="A55" s="2"/>
      <c r="B55" s="14"/>
      <c r="C55" s="2"/>
      <c r="D55" s="2"/>
      <c r="E55" s="2"/>
      <c r="F55" s="2"/>
      <c r="G55" s="65" t="s">
        <v>58</v>
      </c>
      <c r="H55" s="65"/>
      <c r="I55" s="65"/>
      <c r="J55" s="65"/>
      <c r="K55" s="65"/>
      <c r="L55" s="65"/>
      <c r="M55" s="65"/>
      <c r="N55" s="65"/>
      <c r="O55" s="65"/>
      <c r="P55" s="66">
        <f>データ!CA7</f>
        <v>57835</v>
      </c>
      <c r="Q55" s="67"/>
      <c r="R55" s="67"/>
      <c r="S55" s="67"/>
      <c r="T55" s="67"/>
      <c r="U55" s="67"/>
      <c r="V55" s="67"/>
      <c r="W55" s="67"/>
      <c r="X55" s="67"/>
      <c r="Y55" s="67"/>
      <c r="Z55" s="67"/>
      <c r="AA55" s="67"/>
      <c r="AB55" s="67"/>
      <c r="AC55" s="67"/>
      <c r="AD55" s="68"/>
      <c r="AE55" s="66">
        <f>データ!CB7</f>
        <v>61958</v>
      </c>
      <c r="AF55" s="67"/>
      <c r="AG55" s="67"/>
      <c r="AH55" s="67"/>
      <c r="AI55" s="67"/>
      <c r="AJ55" s="67"/>
      <c r="AK55" s="67"/>
      <c r="AL55" s="67"/>
      <c r="AM55" s="67"/>
      <c r="AN55" s="67"/>
      <c r="AO55" s="67"/>
      <c r="AP55" s="67"/>
      <c r="AQ55" s="67"/>
      <c r="AR55" s="67"/>
      <c r="AS55" s="68"/>
      <c r="AT55" s="66">
        <f>データ!CC7</f>
        <v>64203</v>
      </c>
      <c r="AU55" s="67"/>
      <c r="AV55" s="67"/>
      <c r="AW55" s="67"/>
      <c r="AX55" s="67"/>
      <c r="AY55" s="67"/>
      <c r="AZ55" s="67"/>
      <c r="BA55" s="67"/>
      <c r="BB55" s="67"/>
      <c r="BC55" s="67"/>
      <c r="BD55" s="67"/>
      <c r="BE55" s="67"/>
      <c r="BF55" s="67"/>
      <c r="BG55" s="67"/>
      <c r="BH55" s="68"/>
      <c r="BI55" s="66">
        <f>データ!CD7</f>
        <v>64955</v>
      </c>
      <c r="BJ55" s="67"/>
      <c r="BK55" s="67"/>
      <c r="BL55" s="67"/>
      <c r="BM55" s="67"/>
      <c r="BN55" s="67"/>
      <c r="BO55" s="67"/>
      <c r="BP55" s="67"/>
      <c r="BQ55" s="67"/>
      <c r="BR55" s="67"/>
      <c r="BS55" s="67"/>
      <c r="BT55" s="67"/>
      <c r="BU55" s="67"/>
      <c r="BV55" s="67"/>
      <c r="BW55" s="68"/>
      <c r="BX55" s="66">
        <f>データ!CE7</f>
        <v>63701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12279</v>
      </c>
      <c r="DE55" s="67"/>
      <c r="DF55" s="67"/>
      <c r="DG55" s="67"/>
      <c r="DH55" s="67"/>
      <c r="DI55" s="67"/>
      <c r="DJ55" s="67"/>
      <c r="DK55" s="67"/>
      <c r="DL55" s="67"/>
      <c r="DM55" s="67"/>
      <c r="DN55" s="67"/>
      <c r="DO55" s="67"/>
      <c r="DP55" s="67"/>
      <c r="DQ55" s="67"/>
      <c r="DR55" s="68"/>
      <c r="DS55" s="66">
        <f>データ!CM7</f>
        <v>13573</v>
      </c>
      <c r="DT55" s="67"/>
      <c r="DU55" s="67"/>
      <c r="DV55" s="67"/>
      <c r="DW55" s="67"/>
      <c r="DX55" s="67"/>
      <c r="DY55" s="67"/>
      <c r="DZ55" s="67"/>
      <c r="EA55" s="67"/>
      <c r="EB55" s="67"/>
      <c r="EC55" s="67"/>
      <c r="ED55" s="67"/>
      <c r="EE55" s="67"/>
      <c r="EF55" s="67"/>
      <c r="EG55" s="68"/>
      <c r="EH55" s="66">
        <f>データ!CN7</f>
        <v>14835</v>
      </c>
      <c r="EI55" s="67"/>
      <c r="EJ55" s="67"/>
      <c r="EK55" s="67"/>
      <c r="EL55" s="67"/>
      <c r="EM55" s="67"/>
      <c r="EN55" s="67"/>
      <c r="EO55" s="67"/>
      <c r="EP55" s="67"/>
      <c r="EQ55" s="67"/>
      <c r="ER55" s="67"/>
      <c r="ES55" s="67"/>
      <c r="ET55" s="67"/>
      <c r="EU55" s="67"/>
      <c r="EV55" s="68"/>
      <c r="EW55" s="66">
        <f>データ!CO7</f>
        <v>15036</v>
      </c>
      <c r="EX55" s="67"/>
      <c r="EY55" s="67"/>
      <c r="EZ55" s="67"/>
      <c r="FA55" s="67"/>
      <c r="FB55" s="67"/>
      <c r="FC55" s="67"/>
      <c r="FD55" s="67"/>
      <c r="FE55" s="67"/>
      <c r="FF55" s="67"/>
      <c r="FG55" s="67"/>
      <c r="FH55" s="67"/>
      <c r="FI55" s="67"/>
      <c r="FJ55" s="67"/>
      <c r="FK55" s="68"/>
      <c r="FL55" s="66">
        <f>データ!CP7</f>
        <v>14661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55.9</v>
      </c>
      <c r="GS55" s="70"/>
      <c r="GT55" s="70"/>
      <c r="GU55" s="70"/>
      <c r="GV55" s="70"/>
      <c r="GW55" s="70"/>
      <c r="GX55" s="70"/>
      <c r="GY55" s="70"/>
      <c r="GZ55" s="70"/>
      <c r="HA55" s="70"/>
      <c r="HB55" s="70"/>
      <c r="HC55" s="70"/>
      <c r="HD55" s="70"/>
      <c r="HE55" s="70"/>
      <c r="HF55" s="71"/>
      <c r="HG55" s="69">
        <f>データ!CX7</f>
        <v>62.3</v>
      </c>
      <c r="HH55" s="70"/>
      <c r="HI55" s="70"/>
      <c r="HJ55" s="70"/>
      <c r="HK55" s="70"/>
      <c r="HL55" s="70"/>
      <c r="HM55" s="70"/>
      <c r="HN55" s="70"/>
      <c r="HO55" s="70"/>
      <c r="HP55" s="70"/>
      <c r="HQ55" s="70"/>
      <c r="HR55" s="70"/>
      <c r="HS55" s="70"/>
      <c r="HT55" s="70"/>
      <c r="HU55" s="71"/>
      <c r="HV55" s="69">
        <f>データ!CY7</f>
        <v>57.4</v>
      </c>
      <c r="HW55" s="70"/>
      <c r="HX55" s="70"/>
      <c r="HY55" s="70"/>
      <c r="HZ55" s="70"/>
      <c r="IA55" s="70"/>
      <c r="IB55" s="70"/>
      <c r="IC55" s="70"/>
      <c r="ID55" s="70"/>
      <c r="IE55" s="70"/>
      <c r="IF55" s="70"/>
      <c r="IG55" s="70"/>
      <c r="IH55" s="70"/>
      <c r="II55" s="70"/>
      <c r="IJ55" s="71"/>
      <c r="IK55" s="69">
        <f>データ!CZ7</f>
        <v>56.1</v>
      </c>
      <c r="IL55" s="70"/>
      <c r="IM55" s="70"/>
      <c r="IN55" s="70"/>
      <c r="IO55" s="70"/>
      <c r="IP55" s="70"/>
      <c r="IQ55" s="70"/>
      <c r="IR55" s="70"/>
      <c r="IS55" s="70"/>
      <c r="IT55" s="70"/>
      <c r="IU55" s="70"/>
      <c r="IV55" s="70"/>
      <c r="IW55" s="70"/>
      <c r="IX55" s="70"/>
      <c r="IY55" s="71"/>
      <c r="IZ55" s="69">
        <f>データ!DA7</f>
        <v>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19.3</v>
      </c>
      <c r="KG55" s="70"/>
      <c r="KH55" s="70"/>
      <c r="KI55" s="70"/>
      <c r="KJ55" s="70"/>
      <c r="KK55" s="70"/>
      <c r="KL55" s="70"/>
      <c r="KM55" s="70"/>
      <c r="KN55" s="70"/>
      <c r="KO55" s="70"/>
      <c r="KP55" s="70"/>
      <c r="KQ55" s="70"/>
      <c r="KR55" s="70"/>
      <c r="KS55" s="70"/>
      <c r="KT55" s="71"/>
      <c r="KU55" s="69">
        <f>データ!DI7</f>
        <v>21.7</v>
      </c>
      <c r="KV55" s="70"/>
      <c r="KW55" s="70"/>
      <c r="KX55" s="70"/>
      <c r="KY55" s="70"/>
      <c r="KZ55" s="70"/>
      <c r="LA55" s="70"/>
      <c r="LB55" s="70"/>
      <c r="LC55" s="70"/>
      <c r="LD55" s="70"/>
      <c r="LE55" s="70"/>
      <c r="LF55" s="70"/>
      <c r="LG55" s="70"/>
      <c r="LH55" s="70"/>
      <c r="LI55" s="71"/>
      <c r="LJ55" s="69">
        <f>データ!DJ7</f>
        <v>21.1</v>
      </c>
      <c r="LK55" s="70"/>
      <c r="LL55" s="70"/>
      <c r="LM55" s="70"/>
      <c r="LN55" s="70"/>
      <c r="LO55" s="70"/>
      <c r="LP55" s="70"/>
      <c r="LQ55" s="70"/>
      <c r="LR55" s="70"/>
      <c r="LS55" s="70"/>
      <c r="LT55" s="70"/>
      <c r="LU55" s="70"/>
      <c r="LV55" s="70"/>
      <c r="LW55" s="70"/>
      <c r="LX55" s="71"/>
      <c r="LY55" s="69">
        <f>データ!DK7</f>
        <v>21.4</v>
      </c>
      <c r="LZ55" s="70"/>
      <c r="MA55" s="70"/>
      <c r="MB55" s="70"/>
      <c r="MC55" s="70"/>
      <c r="MD55" s="70"/>
      <c r="ME55" s="70"/>
      <c r="MF55" s="70"/>
      <c r="MG55" s="70"/>
      <c r="MH55" s="70"/>
      <c r="MI55" s="70"/>
      <c r="MJ55" s="70"/>
      <c r="MK55" s="70"/>
      <c r="ML55" s="70"/>
      <c r="MM55" s="71"/>
      <c r="MN55" s="69">
        <f>データ!DL7</f>
        <v>21.4</v>
      </c>
      <c r="MO55" s="70"/>
      <c r="MP55" s="70"/>
      <c r="MQ55" s="70"/>
      <c r="MR55" s="70"/>
      <c r="MS55" s="70"/>
      <c r="MT55" s="70"/>
      <c r="MU55" s="70"/>
      <c r="MV55" s="70"/>
      <c r="MW55" s="70"/>
      <c r="MX55" s="70"/>
      <c r="MY55" s="70"/>
      <c r="MZ55" s="70"/>
      <c r="NA55" s="70"/>
      <c r="NB55" s="71"/>
      <c r="NC55" s="2"/>
      <c r="ND55" s="2"/>
      <c r="NE55" s="2"/>
      <c r="NF55" s="2"/>
      <c r="NG55" s="2"/>
      <c r="NH55" s="15"/>
      <c r="NI55" s="2"/>
      <c r="NJ55" s="97"/>
      <c r="NK55" s="98"/>
      <c r="NL55" s="98"/>
      <c r="NM55" s="98"/>
      <c r="NN55" s="98"/>
      <c r="NO55" s="98"/>
      <c r="NP55" s="98"/>
      <c r="NQ55" s="98"/>
      <c r="NR55" s="98"/>
      <c r="NS55" s="98"/>
      <c r="NT55" s="98"/>
      <c r="NU55" s="98"/>
      <c r="NV55" s="98"/>
      <c r="NW55" s="98"/>
      <c r="NX55" s="99"/>
      <c r="OC55" s="16" t="s">
        <v>85</v>
      </c>
    </row>
    <row r="56" spans="1:393" ht="13.5" customHeight="1" x14ac:dyDescent="0.2">
      <c r="A56" s="2"/>
      <c r="B56" s="14"/>
      <c r="C56" s="2"/>
      <c r="D56" s="2"/>
      <c r="E56" s="2"/>
      <c r="F56" s="2"/>
      <c r="G56" s="65" t="s">
        <v>60</v>
      </c>
      <c r="H56" s="65"/>
      <c r="I56" s="65"/>
      <c r="J56" s="65"/>
      <c r="K56" s="65"/>
      <c r="L56" s="65"/>
      <c r="M56" s="65"/>
      <c r="N56" s="65"/>
      <c r="O56" s="65"/>
      <c r="P56" s="66">
        <f>データ!CF7</f>
        <v>53523</v>
      </c>
      <c r="Q56" s="67"/>
      <c r="R56" s="67"/>
      <c r="S56" s="67"/>
      <c r="T56" s="67"/>
      <c r="U56" s="67"/>
      <c r="V56" s="67"/>
      <c r="W56" s="67"/>
      <c r="X56" s="67"/>
      <c r="Y56" s="67"/>
      <c r="Z56" s="67"/>
      <c r="AA56" s="67"/>
      <c r="AB56" s="67"/>
      <c r="AC56" s="67"/>
      <c r="AD56" s="68"/>
      <c r="AE56" s="66">
        <f>データ!CG7</f>
        <v>57368</v>
      </c>
      <c r="AF56" s="67"/>
      <c r="AG56" s="67"/>
      <c r="AH56" s="67"/>
      <c r="AI56" s="67"/>
      <c r="AJ56" s="67"/>
      <c r="AK56" s="67"/>
      <c r="AL56" s="67"/>
      <c r="AM56" s="67"/>
      <c r="AN56" s="67"/>
      <c r="AO56" s="67"/>
      <c r="AP56" s="67"/>
      <c r="AQ56" s="67"/>
      <c r="AR56" s="67"/>
      <c r="AS56" s="68"/>
      <c r="AT56" s="66">
        <f>データ!CH7</f>
        <v>59838</v>
      </c>
      <c r="AU56" s="67"/>
      <c r="AV56" s="67"/>
      <c r="AW56" s="67"/>
      <c r="AX56" s="67"/>
      <c r="AY56" s="67"/>
      <c r="AZ56" s="67"/>
      <c r="BA56" s="67"/>
      <c r="BB56" s="67"/>
      <c r="BC56" s="67"/>
      <c r="BD56" s="67"/>
      <c r="BE56" s="67"/>
      <c r="BF56" s="67"/>
      <c r="BG56" s="67"/>
      <c r="BH56" s="68"/>
      <c r="BI56" s="66">
        <f>データ!CI7</f>
        <v>62697</v>
      </c>
      <c r="BJ56" s="67"/>
      <c r="BK56" s="67"/>
      <c r="BL56" s="67"/>
      <c r="BM56" s="67"/>
      <c r="BN56" s="67"/>
      <c r="BO56" s="67"/>
      <c r="BP56" s="67"/>
      <c r="BQ56" s="67"/>
      <c r="BR56" s="67"/>
      <c r="BS56" s="67"/>
      <c r="BT56" s="67"/>
      <c r="BU56" s="67"/>
      <c r="BV56" s="67"/>
      <c r="BW56" s="68"/>
      <c r="BX56" s="66">
        <f>データ!CJ7</f>
        <v>62059</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15111</v>
      </c>
      <c r="DE56" s="67"/>
      <c r="DF56" s="67"/>
      <c r="DG56" s="67"/>
      <c r="DH56" s="67"/>
      <c r="DI56" s="67"/>
      <c r="DJ56" s="67"/>
      <c r="DK56" s="67"/>
      <c r="DL56" s="67"/>
      <c r="DM56" s="67"/>
      <c r="DN56" s="67"/>
      <c r="DO56" s="67"/>
      <c r="DP56" s="67"/>
      <c r="DQ56" s="67"/>
      <c r="DR56" s="68"/>
      <c r="DS56" s="66">
        <f>データ!CR7</f>
        <v>15986</v>
      </c>
      <c r="DT56" s="67"/>
      <c r="DU56" s="67"/>
      <c r="DV56" s="67"/>
      <c r="DW56" s="67"/>
      <c r="DX56" s="67"/>
      <c r="DY56" s="67"/>
      <c r="DZ56" s="67"/>
      <c r="EA56" s="67"/>
      <c r="EB56" s="67"/>
      <c r="EC56" s="67"/>
      <c r="ED56" s="67"/>
      <c r="EE56" s="67"/>
      <c r="EF56" s="67"/>
      <c r="EG56" s="68"/>
      <c r="EH56" s="66">
        <f>データ!CS7</f>
        <v>16421</v>
      </c>
      <c r="EI56" s="67"/>
      <c r="EJ56" s="67"/>
      <c r="EK56" s="67"/>
      <c r="EL56" s="67"/>
      <c r="EM56" s="67"/>
      <c r="EN56" s="67"/>
      <c r="EO56" s="67"/>
      <c r="EP56" s="67"/>
      <c r="EQ56" s="67"/>
      <c r="ER56" s="67"/>
      <c r="ES56" s="67"/>
      <c r="ET56" s="67"/>
      <c r="EU56" s="67"/>
      <c r="EV56" s="68"/>
      <c r="EW56" s="66">
        <f>データ!CT7</f>
        <v>17279</v>
      </c>
      <c r="EX56" s="67"/>
      <c r="EY56" s="67"/>
      <c r="EZ56" s="67"/>
      <c r="FA56" s="67"/>
      <c r="FB56" s="67"/>
      <c r="FC56" s="67"/>
      <c r="FD56" s="67"/>
      <c r="FE56" s="67"/>
      <c r="FF56" s="67"/>
      <c r="FG56" s="67"/>
      <c r="FH56" s="67"/>
      <c r="FI56" s="67"/>
      <c r="FJ56" s="67"/>
      <c r="FK56" s="68"/>
      <c r="FL56" s="66">
        <f>データ!CU7</f>
        <v>17851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56.2</v>
      </c>
      <c r="GS56" s="70"/>
      <c r="GT56" s="70"/>
      <c r="GU56" s="70"/>
      <c r="GV56" s="70"/>
      <c r="GW56" s="70"/>
      <c r="GX56" s="70"/>
      <c r="GY56" s="70"/>
      <c r="GZ56" s="70"/>
      <c r="HA56" s="70"/>
      <c r="HB56" s="70"/>
      <c r="HC56" s="70"/>
      <c r="HD56" s="70"/>
      <c r="HE56" s="70"/>
      <c r="HF56" s="71"/>
      <c r="HG56" s="69">
        <f>データ!DC7</f>
        <v>60.8</v>
      </c>
      <c r="HH56" s="70"/>
      <c r="HI56" s="70"/>
      <c r="HJ56" s="70"/>
      <c r="HK56" s="70"/>
      <c r="HL56" s="70"/>
      <c r="HM56" s="70"/>
      <c r="HN56" s="70"/>
      <c r="HO56" s="70"/>
      <c r="HP56" s="70"/>
      <c r="HQ56" s="70"/>
      <c r="HR56" s="70"/>
      <c r="HS56" s="70"/>
      <c r="HT56" s="70"/>
      <c r="HU56" s="71"/>
      <c r="HV56" s="69">
        <f>データ!DD7</f>
        <v>57.4</v>
      </c>
      <c r="HW56" s="70"/>
      <c r="HX56" s="70"/>
      <c r="HY56" s="70"/>
      <c r="HZ56" s="70"/>
      <c r="IA56" s="70"/>
      <c r="IB56" s="70"/>
      <c r="IC56" s="70"/>
      <c r="ID56" s="70"/>
      <c r="IE56" s="70"/>
      <c r="IF56" s="70"/>
      <c r="IG56" s="70"/>
      <c r="IH56" s="70"/>
      <c r="II56" s="70"/>
      <c r="IJ56" s="71"/>
      <c r="IK56" s="69">
        <f>データ!DE7</f>
        <v>55.7</v>
      </c>
      <c r="IL56" s="70"/>
      <c r="IM56" s="70"/>
      <c r="IN56" s="70"/>
      <c r="IO56" s="70"/>
      <c r="IP56" s="70"/>
      <c r="IQ56" s="70"/>
      <c r="IR56" s="70"/>
      <c r="IS56" s="70"/>
      <c r="IT56" s="70"/>
      <c r="IU56" s="70"/>
      <c r="IV56" s="70"/>
      <c r="IW56" s="70"/>
      <c r="IX56" s="70"/>
      <c r="IY56" s="71"/>
      <c r="IZ56" s="69">
        <f>データ!DF7</f>
        <v>57.2</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24.2</v>
      </c>
      <c r="KG56" s="70"/>
      <c r="KH56" s="70"/>
      <c r="KI56" s="70"/>
      <c r="KJ56" s="70"/>
      <c r="KK56" s="70"/>
      <c r="KL56" s="70"/>
      <c r="KM56" s="70"/>
      <c r="KN56" s="70"/>
      <c r="KO56" s="70"/>
      <c r="KP56" s="70"/>
      <c r="KQ56" s="70"/>
      <c r="KR56" s="70"/>
      <c r="KS56" s="70"/>
      <c r="KT56" s="71"/>
      <c r="KU56" s="69">
        <f>データ!DN7</f>
        <v>24.1</v>
      </c>
      <c r="KV56" s="70"/>
      <c r="KW56" s="70"/>
      <c r="KX56" s="70"/>
      <c r="KY56" s="70"/>
      <c r="KZ56" s="70"/>
      <c r="LA56" s="70"/>
      <c r="LB56" s="70"/>
      <c r="LC56" s="70"/>
      <c r="LD56" s="70"/>
      <c r="LE56" s="70"/>
      <c r="LF56" s="70"/>
      <c r="LG56" s="70"/>
      <c r="LH56" s="70"/>
      <c r="LI56" s="71"/>
      <c r="LJ56" s="69">
        <f>データ!DO7</f>
        <v>23.9</v>
      </c>
      <c r="LK56" s="70"/>
      <c r="LL56" s="70"/>
      <c r="LM56" s="70"/>
      <c r="LN56" s="70"/>
      <c r="LO56" s="70"/>
      <c r="LP56" s="70"/>
      <c r="LQ56" s="70"/>
      <c r="LR56" s="70"/>
      <c r="LS56" s="70"/>
      <c r="LT56" s="70"/>
      <c r="LU56" s="70"/>
      <c r="LV56" s="70"/>
      <c r="LW56" s="70"/>
      <c r="LX56" s="71"/>
      <c r="LY56" s="69">
        <f>データ!DP7</f>
        <v>24.4</v>
      </c>
      <c r="LZ56" s="70"/>
      <c r="MA56" s="70"/>
      <c r="MB56" s="70"/>
      <c r="MC56" s="70"/>
      <c r="MD56" s="70"/>
      <c r="ME56" s="70"/>
      <c r="MF56" s="70"/>
      <c r="MG56" s="70"/>
      <c r="MH56" s="70"/>
      <c r="MI56" s="70"/>
      <c r="MJ56" s="70"/>
      <c r="MK56" s="70"/>
      <c r="ML56" s="70"/>
      <c r="MM56" s="71"/>
      <c r="MN56" s="69">
        <f>データ!DQ7</f>
        <v>25.7</v>
      </c>
      <c r="MO56" s="70"/>
      <c r="MP56" s="70"/>
      <c r="MQ56" s="70"/>
      <c r="MR56" s="70"/>
      <c r="MS56" s="70"/>
      <c r="MT56" s="70"/>
      <c r="MU56" s="70"/>
      <c r="MV56" s="70"/>
      <c r="MW56" s="70"/>
      <c r="MX56" s="70"/>
      <c r="MY56" s="70"/>
      <c r="MZ56" s="70"/>
      <c r="NA56" s="70"/>
      <c r="NB56" s="71"/>
      <c r="NC56" s="2"/>
      <c r="ND56" s="2"/>
      <c r="NE56" s="2"/>
      <c r="NF56" s="2"/>
      <c r="NG56" s="2"/>
      <c r="NH56" s="15"/>
      <c r="NI56" s="2"/>
      <c r="NJ56" s="97"/>
      <c r="NK56" s="98"/>
      <c r="NL56" s="98"/>
      <c r="NM56" s="98"/>
      <c r="NN56" s="98"/>
      <c r="NO56" s="98"/>
      <c r="NP56" s="98"/>
      <c r="NQ56" s="98"/>
      <c r="NR56" s="98"/>
      <c r="NS56" s="98"/>
      <c r="NT56" s="98"/>
      <c r="NU56" s="98"/>
      <c r="NV56" s="98"/>
      <c r="NW56" s="98"/>
      <c r="NX56" s="99"/>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7"/>
      <c r="NK57" s="98"/>
      <c r="NL57" s="98"/>
      <c r="NM57" s="98"/>
      <c r="NN57" s="98"/>
      <c r="NO57" s="98"/>
      <c r="NP57" s="98"/>
      <c r="NQ57" s="98"/>
      <c r="NR57" s="98"/>
      <c r="NS57" s="98"/>
      <c r="NT57" s="98"/>
      <c r="NU57" s="98"/>
      <c r="NV57" s="98"/>
      <c r="NW57" s="98"/>
      <c r="NX57" s="99"/>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7"/>
      <c r="NK58" s="98"/>
      <c r="NL58" s="98"/>
      <c r="NM58" s="98"/>
      <c r="NN58" s="98"/>
      <c r="NO58" s="98"/>
      <c r="NP58" s="98"/>
      <c r="NQ58" s="98"/>
      <c r="NR58" s="98"/>
      <c r="NS58" s="98"/>
      <c r="NT58" s="98"/>
      <c r="NU58" s="98"/>
      <c r="NV58" s="98"/>
      <c r="NW58" s="98"/>
      <c r="NX58" s="99"/>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7"/>
      <c r="NK59" s="98"/>
      <c r="NL59" s="98"/>
      <c r="NM59" s="98"/>
      <c r="NN59" s="98"/>
      <c r="NO59" s="98"/>
      <c r="NP59" s="98"/>
      <c r="NQ59" s="98"/>
      <c r="NR59" s="98"/>
      <c r="NS59" s="98"/>
      <c r="NT59" s="98"/>
      <c r="NU59" s="98"/>
      <c r="NV59" s="98"/>
      <c r="NW59" s="98"/>
      <c r="NX59" s="99"/>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7"/>
      <c r="NK60" s="98"/>
      <c r="NL60" s="98"/>
      <c r="NM60" s="98"/>
      <c r="NN60" s="98"/>
      <c r="NO60" s="98"/>
      <c r="NP60" s="98"/>
      <c r="NQ60" s="98"/>
      <c r="NR60" s="98"/>
      <c r="NS60" s="98"/>
      <c r="NT60" s="98"/>
      <c r="NU60" s="98"/>
      <c r="NV60" s="98"/>
      <c r="NW60" s="98"/>
      <c r="NX60" s="99"/>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7"/>
      <c r="NK61" s="98"/>
      <c r="NL61" s="98"/>
      <c r="NM61" s="98"/>
      <c r="NN61" s="98"/>
      <c r="NO61" s="98"/>
      <c r="NP61" s="98"/>
      <c r="NQ61" s="98"/>
      <c r="NR61" s="98"/>
      <c r="NS61" s="98"/>
      <c r="NT61" s="98"/>
      <c r="NU61" s="98"/>
      <c r="NV61" s="98"/>
      <c r="NW61" s="98"/>
      <c r="NX61" s="99"/>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7"/>
      <c r="NK62" s="98"/>
      <c r="NL62" s="98"/>
      <c r="NM62" s="98"/>
      <c r="NN62" s="98"/>
      <c r="NO62" s="98"/>
      <c r="NP62" s="98"/>
      <c r="NQ62" s="98"/>
      <c r="NR62" s="98"/>
      <c r="NS62" s="98"/>
      <c r="NT62" s="98"/>
      <c r="NU62" s="98"/>
      <c r="NV62" s="98"/>
      <c r="NW62" s="98"/>
      <c r="NX62" s="99"/>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7"/>
      <c r="NK63" s="98"/>
      <c r="NL63" s="98"/>
      <c r="NM63" s="98"/>
      <c r="NN63" s="98"/>
      <c r="NO63" s="98"/>
      <c r="NP63" s="98"/>
      <c r="NQ63" s="98"/>
      <c r="NR63" s="98"/>
      <c r="NS63" s="98"/>
      <c r="NT63" s="98"/>
      <c r="NU63" s="98"/>
      <c r="NV63" s="98"/>
      <c r="NW63" s="98"/>
      <c r="NX63" s="99"/>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7"/>
      <c r="NK64" s="98"/>
      <c r="NL64" s="98"/>
      <c r="NM64" s="98"/>
      <c r="NN64" s="98"/>
      <c r="NO64" s="98"/>
      <c r="NP64" s="98"/>
      <c r="NQ64" s="98"/>
      <c r="NR64" s="98"/>
      <c r="NS64" s="98"/>
      <c r="NT64" s="98"/>
      <c r="NU64" s="98"/>
      <c r="NV64" s="98"/>
      <c r="NW64" s="98"/>
      <c r="NX64" s="99"/>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7"/>
      <c r="NK65" s="98"/>
      <c r="NL65" s="98"/>
      <c r="NM65" s="98"/>
      <c r="NN65" s="98"/>
      <c r="NO65" s="98"/>
      <c r="NP65" s="98"/>
      <c r="NQ65" s="98"/>
      <c r="NR65" s="98"/>
      <c r="NS65" s="98"/>
      <c r="NT65" s="98"/>
      <c r="NU65" s="98"/>
      <c r="NV65" s="98"/>
      <c r="NW65" s="98"/>
      <c r="NX65" s="99"/>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7"/>
      <c r="NK66" s="98"/>
      <c r="NL66" s="98"/>
      <c r="NM66" s="98"/>
      <c r="NN66" s="98"/>
      <c r="NO66" s="98"/>
      <c r="NP66" s="98"/>
      <c r="NQ66" s="98"/>
      <c r="NR66" s="98"/>
      <c r="NS66" s="98"/>
      <c r="NT66" s="98"/>
      <c r="NU66" s="98"/>
      <c r="NV66" s="98"/>
      <c r="NW66" s="98"/>
      <c r="NX66" s="99"/>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0"/>
      <c r="NK67" s="101"/>
      <c r="NL67" s="101"/>
      <c r="NM67" s="101"/>
      <c r="NN67" s="101"/>
      <c r="NO67" s="101"/>
      <c r="NP67" s="101"/>
      <c r="NQ67" s="101"/>
      <c r="NR67" s="101"/>
      <c r="NS67" s="101"/>
      <c r="NT67" s="101"/>
      <c r="NU67" s="101"/>
      <c r="NV67" s="101"/>
      <c r="NW67" s="101"/>
      <c r="NX67" s="102"/>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0.5</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41.4</v>
      </c>
      <c r="DH79" s="70"/>
      <c r="DI79" s="70"/>
      <c r="DJ79" s="70"/>
      <c r="DK79" s="70"/>
      <c r="DL79" s="70"/>
      <c r="DM79" s="70"/>
      <c r="DN79" s="70"/>
      <c r="DO79" s="70"/>
      <c r="DP79" s="70"/>
      <c r="DQ79" s="70"/>
      <c r="DR79" s="70"/>
      <c r="DS79" s="70"/>
      <c r="DT79" s="70"/>
      <c r="DU79" s="71"/>
      <c r="DV79" s="69">
        <f>データ!EE7</f>
        <v>43</v>
      </c>
      <c r="DW79" s="70"/>
      <c r="DX79" s="70"/>
      <c r="DY79" s="70"/>
      <c r="DZ79" s="70"/>
      <c r="EA79" s="70"/>
      <c r="EB79" s="70"/>
      <c r="EC79" s="70"/>
      <c r="ED79" s="70"/>
      <c r="EE79" s="70"/>
      <c r="EF79" s="70"/>
      <c r="EG79" s="70"/>
      <c r="EH79" s="70"/>
      <c r="EI79" s="70"/>
      <c r="EJ79" s="71"/>
      <c r="EK79" s="69">
        <f>データ!EF7</f>
        <v>46</v>
      </c>
      <c r="EL79" s="70"/>
      <c r="EM79" s="70"/>
      <c r="EN79" s="70"/>
      <c r="EO79" s="70"/>
      <c r="EP79" s="70"/>
      <c r="EQ79" s="70"/>
      <c r="ER79" s="70"/>
      <c r="ES79" s="70"/>
      <c r="ET79" s="70"/>
      <c r="EU79" s="70"/>
      <c r="EV79" s="70"/>
      <c r="EW79" s="70"/>
      <c r="EX79" s="70"/>
      <c r="EY79" s="71"/>
      <c r="EZ79" s="69">
        <f>データ!EG7</f>
        <v>48.8</v>
      </c>
      <c r="FA79" s="70"/>
      <c r="FB79" s="70"/>
      <c r="FC79" s="70"/>
      <c r="FD79" s="70"/>
      <c r="FE79" s="70"/>
      <c r="FF79" s="70"/>
      <c r="FG79" s="70"/>
      <c r="FH79" s="70"/>
      <c r="FI79" s="70"/>
      <c r="FJ79" s="70"/>
      <c r="FK79" s="70"/>
      <c r="FL79" s="70"/>
      <c r="FM79" s="70"/>
      <c r="FN79" s="71"/>
      <c r="FO79" s="69">
        <f>データ!EH7</f>
        <v>53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71.8</v>
      </c>
      <c r="GU79" s="70"/>
      <c r="GV79" s="70"/>
      <c r="GW79" s="70"/>
      <c r="GX79" s="70"/>
      <c r="GY79" s="70"/>
      <c r="GZ79" s="70"/>
      <c r="HA79" s="70"/>
      <c r="HB79" s="70"/>
      <c r="HC79" s="70"/>
      <c r="HD79" s="70"/>
      <c r="HE79" s="70"/>
      <c r="HF79" s="70"/>
      <c r="HG79" s="70"/>
      <c r="HH79" s="71"/>
      <c r="HI79" s="69">
        <f>データ!EP7</f>
        <v>68.900000000000006</v>
      </c>
      <c r="HJ79" s="70"/>
      <c r="HK79" s="70"/>
      <c r="HL79" s="70"/>
      <c r="HM79" s="70"/>
      <c r="HN79" s="70"/>
      <c r="HO79" s="70"/>
      <c r="HP79" s="70"/>
      <c r="HQ79" s="70"/>
      <c r="HR79" s="70"/>
      <c r="HS79" s="70"/>
      <c r="HT79" s="70"/>
      <c r="HU79" s="70"/>
      <c r="HV79" s="70"/>
      <c r="HW79" s="71"/>
      <c r="HX79" s="69">
        <f>データ!EQ7</f>
        <v>68.7</v>
      </c>
      <c r="HY79" s="70"/>
      <c r="HZ79" s="70"/>
      <c r="IA79" s="70"/>
      <c r="IB79" s="70"/>
      <c r="IC79" s="70"/>
      <c r="ID79" s="70"/>
      <c r="IE79" s="70"/>
      <c r="IF79" s="70"/>
      <c r="IG79" s="70"/>
      <c r="IH79" s="70"/>
      <c r="II79" s="70"/>
      <c r="IJ79" s="70"/>
      <c r="IK79" s="70"/>
      <c r="IL79" s="71"/>
      <c r="IM79" s="69">
        <f>データ!ER7</f>
        <v>66.599999999999994</v>
      </c>
      <c r="IN79" s="70"/>
      <c r="IO79" s="70"/>
      <c r="IP79" s="70"/>
      <c r="IQ79" s="70"/>
      <c r="IR79" s="70"/>
      <c r="IS79" s="70"/>
      <c r="IT79" s="70"/>
      <c r="IU79" s="70"/>
      <c r="IV79" s="70"/>
      <c r="IW79" s="70"/>
      <c r="IX79" s="70"/>
      <c r="IY79" s="70"/>
      <c r="IZ79" s="70"/>
      <c r="JA79" s="71"/>
      <c r="JB79" s="69">
        <f>データ!ES7</f>
        <v>69.8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49142287</v>
      </c>
      <c r="KH79" s="67"/>
      <c r="KI79" s="67"/>
      <c r="KJ79" s="67"/>
      <c r="KK79" s="67"/>
      <c r="KL79" s="67"/>
      <c r="KM79" s="67"/>
      <c r="KN79" s="67"/>
      <c r="KO79" s="67"/>
      <c r="KP79" s="67"/>
      <c r="KQ79" s="67"/>
      <c r="KR79" s="67"/>
      <c r="KS79" s="67"/>
      <c r="KT79" s="67"/>
      <c r="KU79" s="68"/>
      <c r="KV79" s="66">
        <f>データ!FA7</f>
        <v>49103794</v>
      </c>
      <c r="KW79" s="67"/>
      <c r="KX79" s="67"/>
      <c r="KY79" s="67"/>
      <c r="KZ79" s="67"/>
      <c r="LA79" s="67"/>
      <c r="LB79" s="67"/>
      <c r="LC79" s="67"/>
      <c r="LD79" s="67"/>
      <c r="LE79" s="67"/>
      <c r="LF79" s="67"/>
      <c r="LG79" s="67"/>
      <c r="LH79" s="67"/>
      <c r="LI79" s="67"/>
      <c r="LJ79" s="68"/>
      <c r="LK79" s="66">
        <f>データ!FB7</f>
        <v>49628755</v>
      </c>
      <c r="LL79" s="67"/>
      <c r="LM79" s="67"/>
      <c r="LN79" s="67"/>
      <c r="LO79" s="67"/>
      <c r="LP79" s="67"/>
      <c r="LQ79" s="67"/>
      <c r="LR79" s="67"/>
      <c r="LS79" s="67"/>
      <c r="LT79" s="67"/>
      <c r="LU79" s="67"/>
      <c r="LV79" s="67"/>
      <c r="LW79" s="67"/>
      <c r="LX79" s="67"/>
      <c r="LY79" s="68"/>
      <c r="LZ79" s="66">
        <f>データ!FC7</f>
        <v>51393388</v>
      </c>
      <c r="MA79" s="67"/>
      <c r="MB79" s="67"/>
      <c r="MC79" s="67"/>
      <c r="MD79" s="67"/>
      <c r="ME79" s="67"/>
      <c r="MF79" s="67"/>
      <c r="MG79" s="67"/>
      <c r="MH79" s="67"/>
      <c r="MI79" s="67"/>
      <c r="MJ79" s="67"/>
      <c r="MK79" s="67"/>
      <c r="ML79" s="67"/>
      <c r="MM79" s="67"/>
      <c r="MN79" s="68"/>
      <c r="MO79" s="66">
        <f>データ!FD7</f>
        <v>52096928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75.099999999999994</v>
      </c>
      <c r="Q80" s="70"/>
      <c r="R80" s="70"/>
      <c r="S80" s="70"/>
      <c r="T80" s="70"/>
      <c r="U80" s="70"/>
      <c r="V80" s="70"/>
      <c r="W80" s="70"/>
      <c r="X80" s="70"/>
      <c r="Y80" s="70"/>
      <c r="Z80" s="70"/>
      <c r="AA80" s="70"/>
      <c r="AB80" s="70"/>
      <c r="AC80" s="70"/>
      <c r="AD80" s="71"/>
      <c r="AE80" s="69">
        <f>データ!DY7</f>
        <v>83.2</v>
      </c>
      <c r="AF80" s="70"/>
      <c r="AG80" s="70"/>
      <c r="AH80" s="70"/>
      <c r="AI80" s="70"/>
      <c r="AJ80" s="70"/>
      <c r="AK80" s="70"/>
      <c r="AL80" s="70"/>
      <c r="AM80" s="70"/>
      <c r="AN80" s="70"/>
      <c r="AO80" s="70"/>
      <c r="AP80" s="70"/>
      <c r="AQ80" s="70"/>
      <c r="AR80" s="70"/>
      <c r="AS80" s="71"/>
      <c r="AT80" s="69">
        <f>データ!DZ7</f>
        <v>84.6</v>
      </c>
      <c r="AU80" s="70"/>
      <c r="AV80" s="70"/>
      <c r="AW80" s="70"/>
      <c r="AX80" s="70"/>
      <c r="AY80" s="70"/>
      <c r="AZ80" s="70"/>
      <c r="BA80" s="70"/>
      <c r="BB80" s="70"/>
      <c r="BC80" s="70"/>
      <c r="BD80" s="70"/>
      <c r="BE80" s="70"/>
      <c r="BF80" s="70"/>
      <c r="BG80" s="70"/>
      <c r="BH80" s="71"/>
      <c r="BI80" s="69">
        <f>データ!EA7</f>
        <v>67.8</v>
      </c>
      <c r="BJ80" s="70"/>
      <c r="BK80" s="70"/>
      <c r="BL80" s="70"/>
      <c r="BM80" s="70"/>
      <c r="BN80" s="70"/>
      <c r="BO80" s="70"/>
      <c r="BP80" s="70"/>
      <c r="BQ80" s="70"/>
      <c r="BR80" s="70"/>
      <c r="BS80" s="70"/>
      <c r="BT80" s="70"/>
      <c r="BU80" s="70"/>
      <c r="BV80" s="70"/>
      <c r="BW80" s="71"/>
      <c r="BX80" s="69">
        <f>データ!EB7</f>
        <v>61.8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52.9</v>
      </c>
      <c r="DH80" s="70"/>
      <c r="DI80" s="70"/>
      <c r="DJ80" s="70"/>
      <c r="DK80" s="70"/>
      <c r="DL80" s="70"/>
      <c r="DM80" s="70"/>
      <c r="DN80" s="70"/>
      <c r="DO80" s="70"/>
      <c r="DP80" s="70"/>
      <c r="DQ80" s="70"/>
      <c r="DR80" s="70"/>
      <c r="DS80" s="70"/>
      <c r="DT80" s="70"/>
      <c r="DU80" s="71"/>
      <c r="DV80" s="69">
        <f>データ!EJ7</f>
        <v>54.3</v>
      </c>
      <c r="DW80" s="70"/>
      <c r="DX80" s="70"/>
      <c r="DY80" s="70"/>
      <c r="DZ80" s="70"/>
      <c r="EA80" s="70"/>
      <c r="EB80" s="70"/>
      <c r="EC80" s="70"/>
      <c r="ED80" s="70"/>
      <c r="EE80" s="70"/>
      <c r="EF80" s="70"/>
      <c r="EG80" s="70"/>
      <c r="EH80" s="70"/>
      <c r="EI80" s="70"/>
      <c r="EJ80" s="71"/>
      <c r="EK80" s="69">
        <f>データ!EK7</f>
        <v>54.9</v>
      </c>
      <c r="EL80" s="70"/>
      <c r="EM80" s="70"/>
      <c r="EN80" s="70"/>
      <c r="EO80" s="70"/>
      <c r="EP80" s="70"/>
      <c r="EQ80" s="70"/>
      <c r="ER80" s="70"/>
      <c r="ES80" s="70"/>
      <c r="ET80" s="70"/>
      <c r="EU80" s="70"/>
      <c r="EV80" s="70"/>
      <c r="EW80" s="70"/>
      <c r="EX80" s="70"/>
      <c r="EY80" s="71"/>
      <c r="EZ80" s="69">
        <f>データ!EL7</f>
        <v>56.1</v>
      </c>
      <c r="FA80" s="70"/>
      <c r="FB80" s="70"/>
      <c r="FC80" s="70"/>
      <c r="FD80" s="70"/>
      <c r="FE80" s="70"/>
      <c r="FF80" s="70"/>
      <c r="FG80" s="70"/>
      <c r="FH80" s="70"/>
      <c r="FI80" s="70"/>
      <c r="FJ80" s="70"/>
      <c r="FK80" s="70"/>
      <c r="FL80" s="70"/>
      <c r="FM80" s="70"/>
      <c r="FN80" s="71"/>
      <c r="FO80" s="69">
        <f>データ!EM7</f>
        <v>57.5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69.400000000000006</v>
      </c>
      <c r="GU80" s="70"/>
      <c r="GV80" s="70"/>
      <c r="GW80" s="70"/>
      <c r="GX80" s="70"/>
      <c r="GY80" s="70"/>
      <c r="GZ80" s="70"/>
      <c r="HA80" s="70"/>
      <c r="HB80" s="70"/>
      <c r="HC80" s="70"/>
      <c r="HD80" s="70"/>
      <c r="HE80" s="70"/>
      <c r="HF80" s="70"/>
      <c r="HG80" s="70"/>
      <c r="HH80" s="71"/>
      <c r="HI80" s="69">
        <f>データ!EU7</f>
        <v>69.900000000000006</v>
      </c>
      <c r="HJ80" s="70"/>
      <c r="HK80" s="70"/>
      <c r="HL80" s="70"/>
      <c r="HM80" s="70"/>
      <c r="HN80" s="70"/>
      <c r="HO80" s="70"/>
      <c r="HP80" s="70"/>
      <c r="HQ80" s="70"/>
      <c r="HR80" s="70"/>
      <c r="HS80" s="70"/>
      <c r="HT80" s="70"/>
      <c r="HU80" s="70"/>
      <c r="HV80" s="70"/>
      <c r="HW80" s="71"/>
      <c r="HX80" s="69">
        <f>データ!EV7</f>
        <v>68.8</v>
      </c>
      <c r="HY80" s="70"/>
      <c r="HZ80" s="70"/>
      <c r="IA80" s="70"/>
      <c r="IB80" s="70"/>
      <c r="IC80" s="70"/>
      <c r="ID80" s="70"/>
      <c r="IE80" s="70"/>
      <c r="IF80" s="70"/>
      <c r="IG80" s="70"/>
      <c r="IH80" s="70"/>
      <c r="II80" s="70"/>
      <c r="IJ80" s="70"/>
      <c r="IK80" s="70"/>
      <c r="IL80" s="71"/>
      <c r="IM80" s="69">
        <f>データ!EW7</f>
        <v>69.7</v>
      </c>
      <c r="IN80" s="70"/>
      <c r="IO80" s="70"/>
      <c r="IP80" s="70"/>
      <c r="IQ80" s="70"/>
      <c r="IR80" s="70"/>
      <c r="IS80" s="70"/>
      <c r="IT80" s="70"/>
      <c r="IU80" s="70"/>
      <c r="IV80" s="70"/>
      <c r="IW80" s="70"/>
      <c r="IX80" s="70"/>
      <c r="IY80" s="70"/>
      <c r="IZ80" s="70"/>
      <c r="JA80" s="71"/>
      <c r="JB80" s="69">
        <f>データ!EX7</f>
        <v>70.400000000000006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49696718</v>
      </c>
      <c r="KH80" s="67"/>
      <c r="KI80" s="67"/>
      <c r="KJ80" s="67"/>
      <c r="KK80" s="67"/>
      <c r="KL80" s="67"/>
      <c r="KM80" s="67"/>
      <c r="KN80" s="67"/>
      <c r="KO80" s="67"/>
      <c r="KP80" s="67"/>
      <c r="KQ80" s="67"/>
      <c r="KR80" s="67"/>
      <c r="KS80" s="67"/>
      <c r="KT80" s="67"/>
      <c r="KU80" s="68"/>
      <c r="KV80" s="66">
        <f>データ!FF7</f>
        <v>50234873</v>
      </c>
      <c r="KW80" s="67"/>
      <c r="KX80" s="67"/>
      <c r="KY80" s="67"/>
      <c r="KZ80" s="67"/>
      <c r="LA80" s="67"/>
      <c r="LB80" s="67"/>
      <c r="LC80" s="67"/>
      <c r="LD80" s="67"/>
      <c r="LE80" s="67"/>
      <c r="LF80" s="67"/>
      <c r="LG80" s="67"/>
      <c r="LH80" s="67"/>
      <c r="LI80" s="67"/>
      <c r="LJ80" s="68"/>
      <c r="LK80" s="66">
        <f>データ!FG7</f>
        <v>50294422</v>
      </c>
      <c r="LL80" s="67"/>
      <c r="LM80" s="67"/>
      <c r="LN80" s="67"/>
      <c r="LO80" s="67"/>
      <c r="LP80" s="67"/>
      <c r="LQ80" s="67"/>
      <c r="LR80" s="67"/>
      <c r="LS80" s="67"/>
      <c r="LT80" s="67"/>
      <c r="LU80" s="67"/>
      <c r="LV80" s="67"/>
      <c r="LW80" s="67"/>
      <c r="LX80" s="67"/>
      <c r="LY80" s="68"/>
      <c r="LZ80" s="66">
        <f>データ!FH7</f>
        <v>49693831</v>
      </c>
      <c r="MA80" s="67"/>
      <c r="MB80" s="67"/>
      <c r="MC80" s="67"/>
      <c r="MD80" s="67"/>
      <c r="ME80" s="67"/>
      <c r="MF80" s="67"/>
      <c r="MG80" s="67"/>
      <c r="MH80" s="67"/>
      <c r="MI80" s="67"/>
      <c r="MJ80" s="67"/>
      <c r="MK80" s="67"/>
      <c r="ML80" s="67"/>
      <c r="MM80" s="67"/>
      <c r="MN80" s="68"/>
      <c r="MO80" s="66">
        <f>データ!FI7</f>
        <v>50513249</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PHD9oU0QniXpOKEP3hPls8mzHZfdhQ9yDtPiIkiJ61WW3vjcXj+KDBRTcjBhTKFdLf42PYDqLMoMvm5f487+zA==" saltValue="3FNsawGUuz8PL9e99m2m7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64" t="s">
        <v>114</v>
      </c>
      <c r="AJ4" s="165"/>
      <c r="AK4" s="165"/>
      <c r="AL4" s="165"/>
      <c r="AM4" s="165"/>
      <c r="AN4" s="165"/>
      <c r="AO4" s="165"/>
      <c r="AP4" s="165"/>
      <c r="AQ4" s="165"/>
      <c r="AR4" s="165"/>
      <c r="AS4" s="166"/>
      <c r="AT4" s="163" t="s">
        <v>115</v>
      </c>
      <c r="AU4" s="162"/>
      <c r="AV4" s="162"/>
      <c r="AW4" s="162"/>
      <c r="AX4" s="162"/>
      <c r="AY4" s="162"/>
      <c r="AZ4" s="162"/>
      <c r="BA4" s="162"/>
      <c r="BB4" s="162"/>
      <c r="BC4" s="162"/>
      <c r="BD4" s="162"/>
      <c r="BE4" s="163" t="s">
        <v>116</v>
      </c>
      <c r="BF4" s="162"/>
      <c r="BG4" s="162"/>
      <c r="BH4" s="162"/>
      <c r="BI4" s="162"/>
      <c r="BJ4" s="162"/>
      <c r="BK4" s="162"/>
      <c r="BL4" s="162"/>
      <c r="BM4" s="162"/>
      <c r="BN4" s="162"/>
      <c r="BO4" s="162"/>
      <c r="BP4" s="164" t="s">
        <v>117</v>
      </c>
      <c r="BQ4" s="165"/>
      <c r="BR4" s="165"/>
      <c r="BS4" s="165"/>
      <c r="BT4" s="165"/>
      <c r="BU4" s="165"/>
      <c r="BV4" s="165"/>
      <c r="BW4" s="165"/>
      <c r="BX4" s="165"/>
      <c r="BY4" s="165"/>
      <c r="BZ4" s="166"/>
      <c r="CA4" s="162" t="s">
        <v>118</v>
      </c>
      <c r="CB4" s="162"/>
      <c r="CC4" s="162"/>
      <c r="CD4" s="162"/>
      <c r="CE4" s="162"/>
      <c r="CF4" s="162"/>
      <c r="CG4" s="162"/>
      <c r="CH4" s="162"/>
      <c r="CI4" s="162"/>
      <c r="CJ4" s="162"/>
      <c r="CK4" s="162"/>
      <c r="CL4" s="163" t="s">
        <v>119</v>
      </c>
      <c r="CM4" s="162"/>
      <c r="CN4" s="162"/>
      <c r="CO4" s="162"/>
      <c r="CP4" s="162"/>
      <c r="CQ4" s="162"/>
      <c r="CR4" s="162"/>
      <c r="CS4" s="162"/>
      <c r="CT4" s="162"/>
      <c r="CU4" s="162"/>
      <c r="CV4" s="162"/>
      <c r="CW4" s="162" t="s">
        <v>120</v>
      </c>
      <c r="CX4" s="162"/>
      <c r="CY4" s="162"/>
      <c r="CZ4" s="162"/>
      <c r="DA4" s="162"/>
      <c r="DB4" s="162"/>
      <c r="DC4" s="162"/>
      <c r="DD4" s="162"/>
      <c r="DE4" s="162"/>
      <c r="DF4" s="162"/>
      <c r="DG4" s="162"/>
      <c r="DH4" s="162" t="s">
        <v>121</v>
      </c>
      <c r="DI4" s="162"/>
      <c r="DJ4" s="162"/>
      <c r="DK4" s="162"/>
      <c r="DL4" s="162"/>
      <c r="DM4" s="162"/>
      <c r="DN4" s="162"/>
      <c r="DO4" s="162"/>
      <c r="DP4" s="162"/>
      <c r="DQ4" s="162"/>
      <c r="DR4" s="162"/>
      <c r="DS4" s="163" t="s">
        <v>122</v>
      </c>
      <c r="DT4" s="162"/>
      <c r="DU4" s="162"/>
      <c r="DV4" s="162"/>
      <c r="DW4" s="162"/>
      <c r="DX4" s="162"/>
      <c r="DY4" s="162"/>
      <c r="DZ4" s="162"/>
      <c r="EA4" s="162"/>
      <c r="EB4" s="162"/>
      <c r="EC4" s="162"/>
      <c r="ED4" s="164" t="s">
        <v>123</v>
      </c>
      <c r="EE4" s="165"/>
      <c r="EF4" s="165"/>
      <c r="EG4" s="165"/>
      <c r="EH4" s="165"/>
      <c r="EI4" s="165"/>
      <c r="EJ4" s="165"/>
      <c r="EK4" s="165"/>
      <c r="EL4" s="165"/>
      <c r="EM4" s="165"/>
      <c r="EN4" s="166"/>
      <c r="EO4" s="162" t="s">
        <v>124</v>
      </c>
      <c r="EP4" s="162"/>
      <c r="EQ4" s="162"/>
      <c r="ER4" s="162"/>
      <c r="ES4" s="162"/>
      <c r="ET4" s="162"/>
      <c r="EU4" s="162"/>
      <c r="EV4" s="162"/>
      <c r="EW4" s="162"/>
      <c r="EX4" s="162"/>
      <c r="EY4" s="162"/>
      <c r="EZ4" s="162" t="s">
        <v>125</v>
      </c>
      <c r="FA4" s="162"/>
      <c r="FB4" s="162"/>
      <c r="FC4" s="162"/>
      <c r="FD4" s="162"/>
      <c r="FE4" s="162"/>
      <c r="FF4" s="162"/>
      <c r="FG4" s="162"/>
      <c r="FH4" s="162"/>
      <c r="FI4" s="162"/>
      <c r="FJ4" s="162"/>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151</v>
      </c>
      <c r="AV5" s="49" t="s">
        <v>152</v>
      </c>
      <c r="AW5" s="49" t="s">
        <v>161</v>
      </c>
      <c r="AX5" s="49" t="s">
        <v>154</v>
      </c>
      <c r="AY5" s="49" t="s">
        <v>155</v>
      </c>
      <c r="AZ5" s="49" t="s">
        <v>156</v>
      </c>
      <c r="BA5" s="49" t="s">
        <v>157</v>
      </c>
      <c r="BB5" s="49" t="s">
        <v>158</v>
      </c>
      <c r="BC5" s="49" t="s">
        <v>159</v>
      </c>
      <c r="BD5" s="49" t="s">
        <v>160</v>
      </c>
      <c r="BE5" s="49" t="s">
        <v>162</v>
      </c>
      <c r="BF5" s="49" t="s">
        <v>151</v>
      </c>
      <c r="BG5" s="49" t="s">
        <v>152</v>
      </c>
      <c r="BH5" s="49" t="s">
        <v>161</v>
      </c>
      <c r="BI5" s="49" t="s">
        <v>154</v>
      </c>
      <c r="BJ5" s="49" t="s">
        <v>155</v>
      </c>
      <c r="BK5" s="49" t="s">
        <v>156</v>
      </c>
      <c r="BL5" s="49" t="s">
        <v>157</v>
      </c>
      <c r="BM5" s="49" t="s">
        <v>158</v>
      </c>
      <c r="BN5" s="49" t="s">
        <v>159</v>
      </c>
      <c r="BO5" s="49" t="s">
        <v>160</v>
      </c>
      <c r="BP5" s="49" t="s">
        <v>150</v>
      </c>
      <c r="BQ5" s="49" t="s">
        <v>151</v>
      </c>
      <c r="BR5" s="49" t="s">
        <v>152</v>
      </c>
      <c r="BS5" s="49" t="s">
        <v>161</v>
      </c>
      <c r="BT5" s="49" t="s">
        <v>154</v>
      </c>
      <c r="BU5" s="49" t="s">
        <v>155</v>
      </c>
      <c r="BV5" s="49" t="s">
        <v>156</v>
      </c>
      <c r="BW5" s="49" t="s">
        <v>157</v>
      </c>
      <c r="BX5" s="49" t="s">
        <v>158</v>
      </c>
      <c r="BY5" s="49" t="s">
        <v>159</v>
      </c>
      <c r="BZ5" s="49" t="s">
        <v>160</v>
      </c>
      <c r="CA5" s="49" t="s">
        <v>150</v>
      </c>
      <c r="CB5" s="49" t="s">
        <v>151</v>
      </c>
      <c r="CC5" s="49" t="s">
        <v>152</v>
      </c>
      <c r="CD5" s="49" t="s">
        <v>161</v>
      </c>
      <c r="CE5" s="49" t="s">
        <v>154</v>
      </c>
      <c r="CF5" s="49" t="s">
        <v>155</v>
      </c>
      <c r="CG5" s="49" t="s">
        <v>156</v>
      </c>
      <c r="CH5" s="49" t="s">
        <v>157</v>
      </c>
      <c r="CI5" s="49" t="s">
        <v>158</v>
      </c>
      <c r="CJ5" s="49" t="s">
        <v>159</v>
      </c>
      <c r="CK5" s="49" t="s">
        <v>160</v>
      </c>
      <c r="CL5" s="49" t="s">
        <v>150</v>
      </c>
      <c r="CM5" s="49" t="s">
        <v>151</v>
      </c>
      <c r="CN5" s="49" t="s">
        <v>152</v>
      </c>
      <c r="CO5" s="49" t="s">
        <v>161</v>
      </c>
      <c r="CP5" s="49" t="s">
        <v>154</v>
      </c>
      <c r="CQ5" s="49" t="s">
        <v>155</v>
      </c>
      <c r="CR5" s="49" t="s">
        <v>156</v>
      </c>
      <c r="CS5" s="49" t="s">
        <v>157</v>
      </c>
      <c r="CT5" s="49" t="s">
        <v>158</v>
      </c>
      <c r="CU5" s="49" t="s">
        <v>159</v>
      </c>
      <c r="CV5" s="49" t="s">
        <v>160</v>
      </c>
      <c r="CW5" s="49" t="s">
        <v>150</v>
      </c>
      <c r="CX5" s="49" t="s">
        <v>151</v>
      </c>
      <c r="CY5" s="49" t="s">
        <v>152</v>
      </c>
      <c r="CZ5" s="49" t="s">
        <v>161</v>
      </c>
      <c r="DA5" s="49" t="s">
        <v>154</v>
      </c>
      <c r="DB5" s="49" t="s">
        <v>155</v>
      </c>
      <c r="DC5" s="49" t="s">
        <v>156</v>
      </c>
      <c r="DD5" s="49" t="s">
        <v>157</v>
      </c>
      <c r="DE5" s="49" t="s">
        <v>158</v>
      </c>
      <c r="DF5" s="49" t="s">
        <v>159</v>
      </c>
      <c r="DG5" s="49" t="s">
        <v>160</v>
      </c>
      <c r="DH5" s="49" t="s">
        <v>150</v>
      </c>
      <c r="DI5" s="49" t="s">
        <v>151</v>
      </c>
      <c r="DJ5" s="49" t="s">
        <v>152</v>
      </c>
      <c r="DK5" s="49" t="s">
        <v>161</v>
      </c>
      <c r="DL5" s="49" t="s">
        <v>154</v>
      </c>
      <c r="DM5" s="49" t="s">
        <v>155</v>
      </c>
      <c r="DN5" s="49" t="s">
        <v>156</v>
      </c>
      <c r="DO5" s="49" t="s">
        <v>157</v>
      </c>
      <c r="DP5" s="49" t="s">
        <v>158</v>
      </c>
      <c r="DQ5" s="49" t="s">
        <v>159</v>
      </c>
      <c r="DR5" s="49" t="s">
        <v>160</v>
      </c>
      <c r="DS5" s="49" t="s">
        <v>150</v>
      </c>
      <c r="DT5" s="49" t="s">
        <v>151</v>
      </c>
      <c r="DU5" s="49" t="s">
        <v>152</v>
      </c>
      <c r="DV5" s="49" t="s">
        <v>161</v>
      </c>
      <c r="DW5" s="49" t="s">
        <v>154</v>
      </c>
      <c r="DX5" s="49" t="s">
        <v>155</v>
      </c>
      <c r="DY5" s="49" t="s">
        <v>156</v>
      </c>
      <c r="DZ5" s="49" t="s">
        <v>157</v>
      </c>
      <c r="EA5" s="49" t="s">
        <v>158</v>
      </c>
      <c r="EB5" s="49" t="s">
        <v>159</v>
      </c>
      <c r="EC5" s="49" t="s">
        <v>160</v>
      </c>
      <c r="ED5" s="49" t="s">
        <v>150</v>
      </c>
      <c r="EE5" s="49" t="s">
        <v>163</v>
      </c>
      <c r="EF5" s="49" t="s">
        <v>152</v>
      </c>
      <c r="EG5" s="49" t="s">
        <v>161</v>
      </c>
      <c r="EH5" s="49" t="s">
        <v>154</v>
      </c>
      <c r="EI5" s="49" t="s">
        <v>155</v>
      </c>
      <c r="EJ5" s="49" t="s">
        <v>156</v>
      </c>
      <c r="EK5" s="49" t="s">
        <v>157</v>
      </c>
      <c r="EL5" s="49" t="s">
        <v>158</v>
      </c>
      <c r="EM5" s="49" t="s">
        <v>159</v>
      </c>
      <c r="EN5" s="49" t="s">
        <v>160</v>
      </c>
      <c r="EO5" s="49" t="s">
        <v>150</v>
      </c>
      <c r="EP5" s="49" t="s">
        <v>163</v>
      </c>
      <c r="EQ5" s="49" t="s">
        <v>152</v>
      </c>
      <c r="ER5" s="49" t="s">
        <v>161</v>
      </c>
      <c r="ES5" s="49" t="s">
        <v>154</v>
      </c>
      <c r="ET5" s="49" t="s">
        <v>155</v>
      </c>
      <c r="EU5" s="49" t="s">
        <v>156</v>
      </c>
      <c r="EV5" s="49" t="s">
        <v>157</v>
      </c>
      <c r="EW5" s="49" t="s">
        <v>158</v>
      </c>
      <c r="EX5" s="49" t="s">
        <v>159</v>
      </c>
      <c r="EY5" s="49" t="s">
        <v>164</v>
      </c>
      <c r="EZ5" s="49" t="s">
        <v>150</v>
      </c>
      <c r="FA5" s="49" t="s">
        <v>163</v>
      </c>
      <c r="FB5" s="49" t="s">
        <v>152</v>
      </c>
      <c r="FC5" s="49" t="s">
        <v>161</v>
      </c>
      <c r="FD5" s="49" t="s">
        <v>154</v>
      </c>
      <c r="FE5" s="49" t="s">
        <v>155</v>
      </c>
      <c r="FF5" s="49" t="s">
        <v>156</v>
      </c>
      <c r="FG5" s="49" t="s">
        <v>157</v>
      </c>
      <c r="FH5" s="49" t="s">
        <v>158</v>
      </c>
      <c r="FI5" s="49" t="s">
        <v>159</v>
      </c>
      <c r="FJ5" s="49" t="s">
        <v>160</v>
      </c>
    </row>
    <row r="6" spans="1:166" s="54" customFormat="1" x14ac:dyDescent="0.2">
      <c r="A6" s="35" t="s">
        <v>165</v>
      </c>
      <c r="B6" s="50">
        <f>B8</f>
        <v>2023</v>
      </c>
      <c r="C6" s="50">
        <f t="shared" ref="C6:M6" si="2">C8</f>
        <v>272108</v>
      </c>
      <c r="D6" s="50">
        <f t="shared" si="2"/>
        <v>46</v>
      </c>
      <c r="E6" s="50">
        <f t="shared" si="2"/>
        <v>6</v>
      </c>
      <c r="F6" s="50">
        <f t="shared" si="2"/>
        <v>0</v>
      </c>
      <c r="G6" s="50">
        <f t="shared" si="2"/>
        <v>1</v>
      </c>
      <c r="H6" s="159" t="str">
        <f>IF(H8&lt;&gt;I8,H8,"")&amp;IF(I8&lt;&gt;J8,I8,"")&amp;"　"&amp;J8</f>
        <v>大阪府枚方市　市立ひらかた病院</v>
      </c>
      <c r="I6" s="160"/>
      <c r="J6" s="161"/>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24</v>
      </c>
      <c r="R6" s="50" t="str">
        <f t="shared" si="3"/>
        <v>対象</v>
      </c>
      <c r="S6" s="50" t="str">
        <f t="shared" si="3"/>
        <v>ド 訓 ガ</v>
      </c>
      <c r="T6" s="50" t="str">
        <f t="shared" si="3"/>
        <v>救 臨 感 地 輪</v>
      </c>
      <c r="U6" s="51">
        <f>U8</f>
        <v>394221</v>
      </c>
      <c r="V6" s="51">
        <f>V8</f>
        <v>31587</v>
      </c>
      <c r="W6" s="50" t="str">
        <f>W8</f>
        <v>非該当</v>
      </c>
      <c r="X6" s="50" t="str">
        <f t="shared" ref="X6" si="4">X8</f>
        <v>非該当</v>
      </c>
      <c r="Y6" s="50" t="str">
        <f t="shared" si="3"/>
        <v>７：１</v>
      </c>
      <c r="Z6" s="51">
        <f t="shared" si="3"/>
        <v>327</v>
      </c>
      <c r="AA6" s="51" t="str">
        <f t="shared" si="3"/>
        <v>-</v>
      </c>
      <c r="AB6" s="51" t="str">
        <f t="shared" si="3"/>
        <v>-</v>
      </c>
      <c r="AC6" s="51" t="str">
        <f t="shared" si="3"/>
        <v>-</v>
      </c>
      <c r="AD6" s="51">
        <f t="shared" si="3"/>
        <v>8</v>
      </c>
      <c r="AE6" s="51">
        <f t="shared" si="3"/>
        <v>335</v>
      </c>
      <c r="AF6" s="51">
        <f t="shared" si="3"/>
        <v>296</v>
      </c>
      <c r="AG6" s="51" t="str">
        <f t="shared" si="3"/>
        <v>-</v>
      </c>
      <c r="AH6" s="51">
        <f t="shared" si="3"/>
        <v>296</v>
      </c>
      <c r="AI6" s="52">
        <f>IF(AI8="-",NA(),AI8)</f>
        <v>99.7</v>
      </c>
      <c r="AJ6" s="52">
        <f t="shared" ref="AJ6:AR6" si="5">IF(AJ8="-",NA(),AJ8)</f>
        <v>105.8</v>
      </c>
      <c r="AK6" s="52">
        <f t="shared" si="5"/>
        <v>114.9</v>
      </c>
      <c r="AL6" s="52">
        <f t="shared" si="5"/>
        <v>111.1</v>
      </c>
      <c r="AM6" s="52">
        <f t="shared" si="5"/>
        <v>97.8</v>
      </c>
      <c r="AN6" s="52">
        <f t="shared" si="5"/>
        <v>97</v>
      </c>
      <c r="AO6" s="52">
        <f t="shared" si="5"/>
        <v>102.4</v>
      </c>
      <c r="AP6" s="52">
        <f t="shared" si="5"/>
        <v>107.2</v>
      </c>
      <c r="AQ6" s="52">
        <f t="shared" si="5"/>
        <v>104.8</v>
      </c>
      <c r="AR6" s="52">
        <f t="shared" si="5"/>
        <v>95.8</v>
      </c>
      <c r="AS6" s="52" t="str">
        <f>IF(AS8="-","【-】","【"&amp;SUBSTITUTE(TEXT(AS8,"#,##0.0"),"-","△")&amp;"】")</f>
        <v>【96.6】</v>
      </c>
      <c r="AT6" s="52">
        <f>IF(AT8="-",NA(),AT8)</f>
        <v>89.8</v>
      </c>
      <c r="AU6" s="52">
        <f t="shared" ref="AU6:BC6" si="6">IF(AU8="-",NA(),AU8)</f>
        <v>83.2</v>
      </c>
      <c r="AV6" s="52">
        <f t="shared" si="6"/>
        <v>89.8</v>
      </c>
      <c r="AW6" s="52">
        <f t="shared" si="6"/>
        <v>90.1</v>
      </c>
      <c r="AX6" s="52">
        <f t="shared" si="6"/>
        <v>86.8</v>
      </c>
      <c r="AY6" s="52">
        <f t="shared" si="6"/>
        <v>89.3</v>
      </c>
      <c r="AZ6" s="52">
        <f t="shared" si="6"/>
        <v>84.1</v>
      </c>
      <c r="BA6" s="52">
        <f t="shared" si="6"/>
        <v>86.3</v>
      </c>
      <c r="BB6" s="52">
        <f t="shared" si="6"/>
        <v>86.6</v>
      </c>
      <c r="BC6" s="52">
        <f t="shared" si="6"/>
        <v>86.2</v>
      </c>
      <c r="BD6" s="52" t="str">
        <f>IF(BD8="-","【-】","【"&amp;SUBSTITUTE(TEXT(BD8,"#,##0.0"),"-","△")&amp;"】")</f>
        <v>【86.6】</v>
      </c>
      <c r="BE6" s="52">
        <f>IF(BE8="-",NA(),BE8)</f>
        <v>86.2</v>
      </c>
      <c r="BF6" s="52">
        <f t="shared" ref="BF6:BN6" si="7">IF(BF8="-",NA(),BF8)</f>
        <v>79.400000000000006</v>
      </c>
      <c r="BG6" s="52">
        <f t="shared" si="7"/>
        <v>86</v>
      </c>
      <c r="BH6" s="52">
        <f t="shared" si="7"/>
        <v>86.1</v>
      </c>
      <c r="BI6" s="52">
        <f t="shared" si="7"/>
        <v>83.2</v>
      </c>
      <c r="BJ6" s="52">
        <f t="shared" si="7"/>
        <v>86.5</v>
      </c>
      <c r="BK6" s="52">
        <f t="shared" si="7"/>
        <v>81.400000000000006</v>
      </c>
      <c r="BL6" s="52">
        <f t="shared" si="7"/>
        <v>83.7</v>
      </c>
      <c r="BM6" s="52">
        <f t="shared" si="7"/>
        <v>84</v>
      </c>
      <c r="BN6" s="52">
        <f t="shared" si="7"/>
        <v>83.4</v>
      </c>
      <c r="BO6" s="52" t="str">
        <f>IF(BO8="-","【-】","【"&amp;SUBSTITUTE(TEXT(BO8,"#,##0.0"),"-","△")&amp;"】")</f>
        <v>【83.9】</v>
      </c>
      <c r="BP6" s="52">
        <f>IF(BP8="-",NA(),BP8)</f>
        <v>76.900000000000006</v>
      </c>
      <c r="BQ6" s="52">
        <f t="shared" ref="BQ6:BY6" si="8">IF(BQ8="-",NA(),BQ8)</f>
        <v>69.400000000000006</v>
      </c>
      <c r="BR6" s="52">
        <f t="shared" si="8"/>
        <v>72.7</v>
      </c>
      <c r="BS6" s="52">
        <f t="shared" si="8"/>
        <v>74.099999999999994</v>
      </c>
      <c r="BT6" s="52">
        <f t="shared" si="8"/>
        <v>74.7</v>
      </c>
      <c r="BU6" s="52">
        <f t="shared" si="8"/>
        <v>74.400000000000006</v>
      </c>
      <c r="BV6" s="52">
        <f t="shared" si="8"/>
        <v>66.5</v>
      </c>
      <c r="BW6" s="52">
        <f t="shared" si="8"/>
        <v>66.8</v>
      </c>
      <c r="BX6" s="52">
        <f t="shared" si="8"/>
        <v>66.599999999999994</v>
      </c>
      <c r="BY6" s="52">
        <f t="shared" si="8"/>
        <v>68</v>
      </c>
      <c r="BZ6" s="52" t="str">
        <f>IF(BZ8="-","【-】","【"&amp;SUBSTITUTE(TEXT(BZ8,"#,##0.0"),"-","△")&amp;"】")</f>
        <v>【68.7】</v>
      </c>
      <c r="CA6" s="53">
        <f>IF(CA8="-",NA(),CA8)</f>
        <v>57835</v>
      </c>
      <c r="CB6" s="53">
        <f t="shared" ref="CB6:CJ6" si="9">IF(CB8="-",NA(),CB8)</f>
        <v>61958</v>
      </c>
      <c r="CC6" s="53">
        <f t="shared" si="9"/>
        <v>64203</v>
      </c>
      <c r="CD6" s="53">
        <f t="shared" si="9"/>
        <v>64955</v>
      </c>
      <c r="CE6" s="53">
        <f t="shared" si="9"/>
        <v>63701</v>
      </c>
      <c r="CF6" s="53">
        <f t="shared" si="9"/>
        <v>53523</v>
      </c>
      <c r="CG6" s="53">
        <f t="shared" si="9"/>
        <v>57368</v>
      </c>
      <c r="CH6" s="53">
        <f t="shared" si="9"/>
        <v>59838</v>
      </c>
      <c r="CI6" s="53">
        <f t="shared" si="9"/>
        <v>62697</v>
      </c>
      <c r="CJ6" s="53">
        <f t="shared" si="9"/>
        <v>62059</v>
      </c>
      <c r="CK6" s="52" t="str">
        <f>IF(CK8="-","【-】","【"&amp;SUBSTITUTE(TEXT(CK8,"#,##0"),"-","△")&amp;"】")</f>
        <v>【62,428】</v>
      </c>
      <c r="CL6" s="53">
        <f>IF(CL8="-",NA(),CL8)</f>
        <v>12279</v>
      </c>
      <c r="CM6" s="53">
        <f t="shared" ref="CM6:CU6" si="10">IF(CM8="-",NA(),CM8)</f>
        <v>13573</v>
      </c>
      <c r="CN6" s="53">
        <f t="shared" si="10"/>
        <v>14835</v>
      </c>
      <c r="CO6" s="53">
        <f t="shared" si="10"/>
        <v>15036</v>
      </c>
      <c r="CP6" s="53">
        <f t="shared" si="10"/>
        <v>14661</v>
      </c>
      <c r="CQ6" s="53">
        <f t="shared" si="10"/>
        <v>15111</v>
      </c>
      <c r="CR6" s="53">
        <f t="shared" si="10"/>
        <v>15986</v>
      </c>
      <c r="CS6" s="53">
        <f t="shared" si="10"/>
        <v>16421</v>
      </c>
      <c r="CT6" s="53">
        <f t="shared" si="10"/>
        <v>17279</v>
      </c>
      <c r="CU6" s="53">
        <f t="shared" si="10"/>
        <v>17851</v>
      </c>
      <c r="CV6" s="52" t="str">
        <f>IF(CV8="-","【-】","【"&amp;SUBSTITUTE(TEXT(CV8,"#,##0"),"-","△")&amp;"】")</f>
        <v>【18,236】</v>
      </c>
      <c r="CW6" s="52">
        <f>IF(CW8="-",NA(),CW8)</f>
        <v>55.9</v>
      </c>
      <c r="CX6" s="52">
        <f t="shared" ref="CX6:DF6" si="11">IF(CX8="-",NA(),CX8)</f>
        <v>62.3</v>
      </c>
      <c r="CY6" s="52">
        <f t="shared" si="11"/>
        <v>57.4</v>
      </c>
      <c r="CZ6" s="52">
        <f t="shared" si="11"/>
        <v>56.1</v>
      </c>
      <c r="DA6" s="52">
        <f t="shared" si="11"/>
        <v>58</v>
      </c>
      <c r="DB6" s="52">
        <f t="shared" si="11"/>
        <v>56.2</v>
      </c>
      <c r="DC6" s="52">
        <f t="shared" si="11"/>
        <v>60.8</v>
      </c>
      <c r="DD6" s="52">
        <f t="shared" si="11"/>
        <v>57.4</v>
      </c>
      <c r="DE6" s="52">
        <f t="shared" si="11"/>
        <v>55.7</v>
      </c>
      <c r="DF6" s="52">
        <f t="shared" si="11"/>
        <v>57.2</v>
      </c>
      <c r="DG6" s="52" t="str">
        <f>IF(DG8="-","【-】","【"&amp;SUBSTITUTE(TEXT(DG8,"#,##0.0"),"-","△")&amp;"】")</f>
        <v>【56.1】</v>
      </c>
      <c r="DH6" s="52">
        <f>IF(DH8="-",NA(),DH8)</f>
        <v>19.3</v>
      </c>
      <c r="DI6" s="52">
        <f t="shared" ref="DI6:DQ6" si="12">IF(DI8="-",NA(),DI8)</f>
        <v>21.7</v>
      </c>
      <c r="DJ6" s="52">
        <f t="shared" si="12"/>
        <v>21.1</v>
      </c>
      <c r="DK6" s="52">
        <f t="shared" si="12"/>
        <v>21.4</v>
      </c>
      <c r="DL6" s="52">
        <f t="shared" si="12"/>
        <v>21.4</v>
      </c>
      <c r="DM6" s="52">
        <f t="shared" si="12"/>
        <v>24.2</v>
      </c>
      <c r="DN6" s="52">
        <f t="shared" si="12"/>
        <v>24.1</v>
      </c>
      <c r="DO6" s="52">
        <f t="shared" si="12"/>
        <v>23.9</v>
      </c>
      <c r="DP6" s="52">
        <f t="shared" si="12"/>
        <v>24.4</v>
      </c>
      <c r="DQ6" s="52">
        <f t="shared" si="12"/>
        <v>25.7</v>
      </c>
      <c r="DR6" s="52" t="str">
        <f>IF(DR8="-","【-】","【"&amp;SUBSTITUTE(TEXT(DR8,"#,##0.0"),"-","△")&amp;"】")</f>
        <v>【26.4】</v>
      </c>
      <c r="DS6" s="52">
        <f>IF(DS8="-",NA(),DS8)</f>
        <v>0.5</v>
      </c>
      <c r="DT6" s="52">
        <f t="shared" ref="DT6:EB6" si="13">IF(DT8="-",NA(),DT8)</f>
        <v>0</v>
      </c>
      <c r="DU6" s="52">
        <f t="shared" si="13"/>
        <v>0</v>
      </c>
      <c r="DV6" s="52">
        <f t="shared" si="13"/>
        <v>0</v>
      </c>
      <c r="DW6" s="52">
        <f t="shared" si="13"/>
        <v>0</v>
      </c>
      <c r="DX6" s="52">
        <f t="shared" si="13"/>
        <v>75.099999999999994</v>
      </c>
      <c r="DY6" s="52">
        <f t="shared" si="13"/>
        <v>83.2</v>
      </c>
      <c r="DZ6" s="52">
        <f t="shared" si="13"/>
        <v>84.6</v>
      </c>
      <c r="EA6" s="52">
        <f t="shared" si="13"/>
        <v>67.8</v>
      </c>
      <c r="EB6" s="52">
        <f t="shared" si="13"/>
        <v>61.8</v>
      </c>
      <c r="EC6" s="52" t="str">
        <f>IF(EC8="-","【-】","【"&amp;SUBSTITUTE(TEXT(EC8,"#,##0.0"),"-","△")&amp;"】")</f>
        <v>【54.5】</v>
      </c>
      <c r="ED6" s="52">
        <f>IF(ED8="-",NA(),ED8)</f>
        <v>41.4</v>
      </c>
      <c r="EE6" s="52">
        <f t="shared" ref="EE6:EM6" si="14">IF(EE8="-",NA(),EE8)</f>
        <v>43</v>
      </c>
      <c r="EF6" s="52">
        <f t="shared" si="14"/>
        <v>46</v>
      </c>
      <c r="EG6" s="52">
        <f t="shared" si="14"/>
        <v>48.8</v>
      </c>
      <c r="EH6" s="52">
        <f t="shared" si="14"/>
        <v>53</v>
      </c>
      <c r="EI6" s="52">
        <f t="shared" si="14"/>
        <v>52.9</v>
      </c>
      <c r="EJ6" s="52">
        <f t="shared" si="14"/>
        <v>54.3</v>
      </c>
      <c r="EK6" s="52">
        <f t="shared" si="14"/>
        <v>54.9</v>
      </c>
      <c r="EL6" s="52">
        <f t="shared" si="14"/>
        <v>56.1</v>
      </c>
      <c r="EM6" s="52">
        <f t="shared" si="14"/>
        <v>57.5</v>
      </c>
      <c r="EN6" s="52" t="str">
        <f>IF(EN8="-","【-】","【"&amp;SUBSTITUTE(TEXT(EN8,"#,##0.0"),"-","△")&amp;"】")</f>
        <v>【57.0】</v>
      </c>
      <c r="EO6" s="52">
        <f>IF(EO8="-",NA(),EO8)</f>
        <v>71.8</v>
      </c>
      <c r="EP6" s="52">
        <f t="shared" ref="EP6:EX6" si="15">IF(EP8="-",NA(),EP8)</f>
        <v>68.900000000000006</v>
      </c>
      <c r="EQ6" s="52">
        <f t="shared" si="15"/>
        <v>68.7</v>
      </c>
      <c r="ER6" s="52">
        <f t="shared" si="15"/>
        <v>66.599999999999994</v>
      </c>
      <c r="ES6" s="52">
        <f t="shared" si="15"/>
        <v>69.8</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49142287</v>
      </c>
      <c r="FA6" s="53">
        <f t="shared" ref="FA6:FI6" si="16">IF(FA8="-",NA(),FA8)</f>
        <v>49103794</v>
      </c>
      <c r="FB6" s="53">
        <f t="shared" si="16"/>
        <v>49628755</v>
      </c>
      <c r="FC6" s="53">
        <f t="shared" si="16"/>
        <v>51393388</v>
      </c>
      <c r="FD6" s="53">
        <f t="shared" si="16"/>
        <v>52096928</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
      <c r="A7" s="35" t="s">
        <v>166</v>
      </c>
      <c r="B7" s="50">
        <f t="shared" ref="B7:AH7" si="17">B8</f>
        <v>2023</v>
      </c>
      <c r="C7" s="50">
        <f t="shared" si="17"/>
        <v>272108</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24</v>
      </c>
      <c r="R7" s="50" t="str">
        <f t="shared" si="17"/>
        <v>対象</v>
      </c>
      <c r="S7" s="50" t="str">
        <f t="shared" si="17"/>
        <v>ド 訓 ガ</v>
      </c>
      <c r="T7" s="50" t="str">
        <f t="shared" si="17"/>
        <v>救 臨 感 地 輪</v>
      </c>
      <c r="U7" s="51">
        <f>U8</f>
        <v>394221</v>
      </c>
      <c r="V7" s="51">
        <f>V8</f>
        <v>31587</v>
      </c>
      <c r="W7" s="50" t="str">
        <f>W8</f>
        <v>非該当</v>
      </c>
      <c r="X7" s="50" t="str">
        <f t="shared" si="17"/>
        <v>非該当</v>
      </c>
      <c r="Y7" s="50" t="str">
        <f t="shared" si="17"/>
        <v>７：１</v>
      </c>
      <c r="Z7" s="51">
        <f t="shared" si="17"/>
        <v>327</v>
      </c>
      <c r="AA7" s="51" t="str">
        <f t="shared" si="17"/>
        <v>-</v>
      </c>
      <c r="AB7" s="51" t="str">
        <f t="shared" si="17"/>
        <v>-</v>
      </c>
      <c r="AC7" s="51" t="str">
        <f t="shared" si="17"/>
        <v>-</v>
      </c>
      <c r="AD7" s="51">
        <f t="shared" si="17"/>
        <v>8</v>
      </c>
      <c r="AE7" s="51">
        <f t="shared" si="17"/>
        <v>335</v>
      </c>
      <c r="AF7" s="51">
        <f t="shared" si="17"/>
        <v>296</v>
      </c>
      <c r="AG7" s="51" t="str">
        <f t="shared" si="17"/>
        <v>-</v>
      </c>
      <c r="AH7" s="51">
        <f t="shared" si="17"/>
        <v>296</v>
      </c>
      <c r="AI7" s="52">
        <f>AI8</f>
        <v>99.7</v>
      </c>
      <c r="AJ7" s="52">
        <f t="shared" ref="AJ7:AR7" si="18">AJ8</f>
        <v>105.8</v>
      </c>
      <c r="AK7" s="52">
        <f t="shared" si="18"/>
        <v>114.9</v>
      </c>
      <c r="AL7" s="52">
        <f t="shared" si="18"/>
        <v>111.1</v>
      </c>
      <c r="AM7" s="52">
        <f t="shared" si="18"/>
        <v>97.8</v>
      </c>
      <c r="AN7" s="52">
        <f t="shared" si="18"/>
        <v>97</v>
      </c>
      <c r="AO7" s="52">
        <f t="shared" si="18"/>
        <v>102.4</v>
      </c>
      <c r="AP7" s="52">
        <f t="shared" si="18"/>
        <v>107.2</v>
      </c>
      <c r="AQ7" s="52">
        <f t="shared" si="18"/>
        <v>104.8</v>
      </c>
      <c r="AR7" s="52">
        <f t="shared" si="18"/>
        <v>95.8</v>
      </c>
      <c r="AS7" s="52"/>
      <c r="AT7" s="52">
        <f>AT8</f>
        <v>89.8</v>
      </c>
      <c r="AU7" s="52">
        <f t="shared" ref="AU7:BC7" si="19">AU8</f>
        <v>83.2</v>
      </c>
      <c r="AV7" s="52">
        <f t="shared" si="19"/>
        <v>89.8</v>
      </c>
      <c r="AW7" s="52">
        <f t="shared" si="19"/>
        <v>90.1</v>
      </c>
      <c r="AX7" s="52">
        <f t="shared" si="19"/>
        <v>86.8</v>
      </c>
      <c r="AY7" s="52">
        <f t="shared" si="19"/>
        <v>89.3</v>
      </c>
      <c r="AZ7" s="52">
        <f t="shared" si="19"/>
        <v>84.1</v>
      </c>
      <c r="BA7" s="52">
        <f t="shared" si="19"/>
        <v>86.3</v>
      </c>
      <c r="BB7" s="52">
        <f t="shared" si="19"/>
        <v>86.6</v>
      </c>
      <c r="BC7" s="52">
        <f t="shared" si="19"/>
        <v>86.2</v>
      </c>
      <c r="BD7" s="52"/>
      <c r="BE7" s="52">
        <f>BE8</f>
        <v>86.2</v>
      </c>
      <c r="BF7" s="52">
        <f t="shared" ref="BF7:BN7" si="20">BF8</f>
        <v>79.400000000000006</v>
      </c>
      <c r="BG7" s="52">
        <f t="shared" si="20"/>
        <v>86</v>
      </c>
      <c r="BH7" s="52">
        <f t="shared" si="20"/>
        <v>86.1</v>
      </c>
      <c r="BI7" s="52">
        <f t="shared" si="20"/>
        <v>83.2</v>
      </c>
      <c r="BJ7" s="52">
        <f t="shared" si="20"/>
        <v>86.5</v>
      </c>
      <c r="BK7" s="52">
        <f t="shared" si="20"/>
        <v>81.400000000000006</v>
      </c>
      <c r="BL7" s="52">
        <f t="shared" si="20"/>
        <v>83.7</v>
      </c>
      <c r="BM7" s="52">
        <f t="shared" si="20"/>
        <v>84</v>
      </c>
      <c r="BN7" s="52">
        <f t="shared" si="20"/>
        <v>83.4</v>
      </c>
      <c r="BO7" s="52"/>
      <c r="BP7" s="52">
        <f>BP8</f>
        <v>76.900000000000006</v>
      </c>
      <c r="BQ7" s="52">
        <f t="shared" ref="BQ7:BY7" si="21">BQ8</f>
        <v>69.400000000000006</v>
      </c>
      <c r="BR7" s="52">
        <f t="shared" si="21"/>
        <v>72.7</v>
      </c>
      <c r="BS7" s="52">
        <f t="shared" si="21"/>
        <v>74.099999999999994</v>
      </c>
      <c r="BT7" s="52">
        <f t="shared" si="21"/>
        <v>74.7</v>
      </c>
      <c r="BU7" s="52">
        <f t="shared" si="21"/>
        <v>74.400000000000006</v>
      </c>
      <c r="BV7" s="52">
        <f t="shared" si="21"/>
        <v>66.5</v>
      </c>
      <c r="BW7" s="52">
        <f t="shared" si="21"/>
        <v>66.8</v>
      </c>
      <c r="BX7" s="52">
        <f t="shared" si="21"/>
        <v>66.599999999999994</v>
      </c>
      <c r="BY7" s="52">
        <f t="shared" si="21"/>
        <v>68</v>
      </c>
      <c r="BZ7" s="52"/>
      <c r="CA7" s="53">
        <f>CA8</f>
        <v>57835</v>
      </c>
      <c r="CB7" s="53">
        <f t="shared" ref="CB7:CJ7" si="22">CB8</f>
        <v>61958</v>
      </c>
      <c r="CC7" s="53">
        <f t="shared" si="22"/>
        <v>64203</v>
      </c>
      <c r="CD7" s="53">
        <f t="shared" si="22"/>
        <v>64955</v>
      </c>
      <c r="CE7" s="53">
        <f t="shared" si="22"/>
        <v>63701</v>
      </c>
      <c r="CF7" s="53">
        <f t="shared" si="22"/>
        <v>53523</v>
      </c>
      <c r="CG7" s="53">
        <f t="shared" si="22"/>
        <v>57368</v>
      </c>
      <c r="CH7" s="53">
        <f t="shared" si="22"/>
        <v>59838</v>
      </c>
      <c r="CI7" s="53">
        <f t="shared" si="22"/>
        <v>62697</v>
      </c>
      <c r="CJ7" s="53">
        <f t="shared" si="22"/>
        <v>62059</v>
      </c>
      <c r="CK7" s="52"/>
      <c r="CL7" s="53">
        <f>CL8</f>
        <v>12279</v>
      </c>
      <c r="CM7" s="53">
        <f t="shared" ref="CM7:CU7" si="23">CM8</f>
        <v>13573</v>
      </c>
      <c r="CN7" s="53">
        <f t="shared" si="23"/>
        <v>14835</v>
      </c>
      <c r="CO7" s="53">
        <f t="shared" si="23"/>
        <v>15036</v>
      </c>
      <c r="CP7" s="53">
        <f t="shared" si="23"/>
        <v>14661</v>
      </c>
      <c r="CQ7" s="53">
        <f t="shared" si="23"/>
        <v>15111</v>
      </c>
      <c r="CR7" s="53">
        <f t="shared" si="23"/>
        <v>15986</v>
      </c>
      <c r="CS7" s="53">
        <f t="shared" si="23"/>
        <v>16421</v>
      </c>
      <c r="CT7" s="53">
        <f t="shared" si="23"/>
        <v>17279</v>
      </c>
      <c r="CU7" s="53">
        <f t="shared" si="23"/>
        <v>17851</v>
      </c>
      <c r="CV7" s="52"/>
      <c r="CW7" s="52">
        <f>CW8</f>
        <v>55.9</v>
      </c>
      <c r="CX7" s="52">
        <f t="shared" ref="CX7:DF7" si="24">CX8</f>
        <v>62.3</v>
      </c>
      <c r="CY7" s="52">
        <f t="shared" si="24"/>
        <v>57.4</v>
      </c>
      <c r="CZ7" s="52">
        <f t="shared" si="24"/>
        <v>56.1</v>
      </c>
      <c r="DA7" s="52">
        <f t="shared" si="24"/>
        <v>58</v>
      </c>
      <c r="DB7" s="52">
        <f t="shared" si="24"/>
        <v>56.2</v>
      </c>
      <c r="DC7" s="52">
        <f t="shared" si="24"/>
        <v>60.8</v>
      </c>
      <c r="DD7" s="52">
        <f t="shared" si="24"/>
        <v>57.4</v>
      </c>
      <c r="DE7" s="52">
        <f t="shared" si="24"/>
        <v>55.7</v>
      </c>
      <c r="DF7" s="52">
        <f t="shared" si="24"/>
        <v>57.2</v>
      </c>
      <c r="DG7" s="52"/>
      <c r="DH7" s="52">
        <f>DH8</f>
        <v>19.3</v>
      </c>
      <c r="DI7" s="52">
        <f t="shared" ref="DI7:DQ7" si="25">DI8</f>
        <v>21.7</v>
      </c>
      <c r="DJ7" s="52">
        <f t="shared" si="25"/>
        <v>21.1</v>
      </c>
      <c r="DK7" s="52">
        <f t="shared" si="25"/>
        <v>21.4</v>
      </c>
      <c r="DL7" s="52">
        <f t="shared" si="25"/>
        <v>21.4</v>
      </c>
      <c r="DM7" s="52">
        <f t="shared" si="25"/>
        <v>24.2</v>
      </c>
      <c r="DN7" s="52">
        <f t="shared" si="25"/>
        <v>24.1</v>
      </c>
      <c r="DO7" s="52">
        <f t="shared" si="25"/>
        <v>23.9</v>
      </c>
      <c r="DP7" s="52">
        <f t="shared" si="25"/>
        <v>24.4</v>
      </c>
      <c r="DQ7" s="52">
        <f t="shared" si="25"/>
        <v>25.7</v>
      </c>
      <c r="DR7" s="52"/>
      <c r="DS7" s="52">
        <f>DS8</f>
        <v>0.5</v>
      </c>
      <c r="DT7" s="52">
        <f t="shared" ref="DT7:EB7" si="26">DT8</f>
        <v>0</v>
      </c>
      <c r="DU7" s="52">
        <f t="shared" si="26"/>
        <v>0</v>
      </c>
      <c r="DV7" s="52">
        <f t="shared" si="26"/>
        <v>0</v>
      </c>
      <c r="DW7" s="52">
        <f t="shared" si="26"/>
        <v>0</v>
      </c>
      <c r="DX7" s="52">
        <f t="shared" si="26"/>
        <v>75.099999999999994</v>
      </c>
      <c r="DY7" s="52">
        <f t="shared" si="26"/>
        <v>83.2</v>
      </c>
      <c r="DZ7" s="52">
        <f t="shared" si="26"/>
        <v>84.6</v>
      </c>
      <c r="EA7" s="52">
        <f t="shared" si="26"/>
        <v>67.8</v>
      </c>
      <c r="EB7" s="52">
        <f t="shared" si="26"/>
        <v>61.8</v>
      </c>
      <c r="EC7" s="52"/>
      <c r="ED7" s="52">
        <f>ED8</f>
        <v>41.4</v>
      </c>
      <c r="EE7" s="52">
        <f t="shared" ref="EE7:EM7" si="27">EE8</f>
        <v>43</v>
      </c>
      <c r="EF7" s="52">
        <f t="shared" si="27"/>
        <v>46</v>
      </c>
      <c r="EG7" s="52">
        <f t="shared" si="27"/>
        <v>48.8</v>
      </c>
      <c r="EH7" s="52">
        <f t="shared" si="27"/>
        <v>53</v>
      </c>
      <c r="EI7" s="52">
        <f t="shared" si="27"/>
        <v>52.9</v>
      </c>
      <c r="EJ7" s="52">
        <f t="shared" si="27"/>
        <v>54.3</v>
      </c>
      <c r="EK7" s="52">
        <f t="shared" si="27"/>
        <v>54.9</v>
      </c>
      <c r="EL7" s="52">
        <f t="shared" si="27"/>
        <v>56.1</v>
      </c>
      <c r="EM7" s="52">
        <f t="shared" si="27"/>
        <v>57.5</v>
      </c>
      <c r="EN7" s="52"/>
      <c r="EO7" s="52">
        <f>EO8</f>
        <v>71.8</v>
      </c>
      <c r="EP7" s="52">
        <f t="shared" ref="EP7:EX7" si="28">EP8</f>
        <v>68.900000000000006</v>
      </c>
      <c r="EQ7" s="52">
        <f t="shared" si="28"/>
        <v>68.7</v>
      </c>
      <c r="ER7" s="52">
        <f t="shared" si="28"/>
        <v>66.599999999999994</v>
      </c>
      <c r="ES7" s="52">
        <f t="shared" si="28"/>
        <v>69.8</v>
      </c>
      <c r="ET7" s="52">
        <f t="shared" si="28"/>
        <v>69.400000000000006</v>
      </c>
      <c r="EU7" s="52">
        <f t="shared" si="28"/>
        <v>69.900000000000006</v>
      </c>
      <c r="EV7" s="52">
        <f t="shared" si="28"/>
        <v>68.8</v>
      </c>
      <c r="EW7" s="52">
        <f t="shared" si="28"/>
        <v>69.7</v>
      </c>
      <c r="EX7" s="52">
        <f t="shared" si="28"/>
        <v>70.400000000000006</v>
      </c>
      <c r="EY7" s="52"/>
      <c r="EZ7" s="53">
        <f>EZ8</f>
        <v>49142287</v>
      </c>
      <c r="FA7" s="53">
        <f t="shared" ref="FA7:FI7" si="29">FA8</f>
        <v>49103794</v>
      </c>
      <c r="FB7" s="53">
        <f t="shared" si="29"/>
        <v>49628755</v>
      </c>
      <c r="FC7" s="53">
        <f t="shared" si="29"/>
        <v>51393388</v>
      </c>
      <c r="FD7" s="53">
        <f t="shared" si="29"/>
        <v>52096928</v>
      </c>
      <c r="FE7" s="53">
        <f t="shared" si="29"/>
        <v>49696718</v>
      </c>
      <c r="FF7" s="53">
        <f t="shared" si="29"/>
        <v>50234873</v>
      </c>
      <c r="FG7" s="53">
        <f t="shared" si="29"/>
        <v>50294422</v>
      </c>
      <c r="FH7" s="53">
        <f t="shared" si="29"/>
        <v>49693831</v>
      </c>
      <c r="FI7" s="53">
        <f t="shared" si="29"/>
        <v>50513249</v>
      </c>
      <c r="FJ7" s="53"/>
    </row>
    <row r="8" spans="1:166" s="54" customFormat="1" x14ac:dyDescent="0.2">
      <c r="A8" s="35"/>
      <c r="B8" s="55">
        <v>2023</v>
      </c>
      <c r="C8" s="55">
        <v>272108</v>
      </c>
      <c r="D8" s="55">
        <v>46</v>
      </c>
      <c r="E8" s="55">
        <v>6</v>
      </c>
      <c r="F8" s="55">
        <v>0</v>
      </c>
      <c r="G8" s="55">
        <v>1</v>
      </c>
      <c r="H8" s="55" t="s">
        <v>167</v>
      </c>
      <c r="I8" s="55" t="s">
        <v>168</v>
      </c>
      <c r="J8" s="55" t="s">
        <v>169</v>
      </c>
      <c r="K8" s="55" t="s">
        <v>170</v>
      </c>
      <c r="L8" s="55" t="s">
        <v>171</v>
      </c>
      <c r="M8" s="55" t="s">
        <v>172</v>
      </c>
      <c r="N8" s="55" t="s">
        <v>173</v>
      </c>
      <c r="O8" s="55" t="s">
        <v>174</v>
      </c>
      <c r="P8" s="55" t="s">
        <v>175</v>
      </c>
      <c r="Q8" s="56">
        <v>24</v>
      </c>
      <c r="R8" s="55" t="s">
        <v>176</v>
      </c>
      <c r="S8" s="55" t="s">
        <v>177</v>
      </c>
      <c r="T8" s="55" t="s">
        <v>178</v>
      </c>
      <c r="U8" s="56">
        <v>394221</v>
      </c>
      <c r="V8" s="56">
        <v>31587</v>
      </c>
      <c r="W8" s="55" t="s">
        <v>179</v>
      </c>
      <c r="X8" s="55" t="s">
        <v>179</v>
      </c>
      <c r="Y8" s="57" t="s">
        <v>180</v>
      </c>
      <c r="Z8" s="56">
        <v>327</v>
      </c>
      <c r="AA8" s="56" t="s">
        <v>40</v>
      </c>
      <c r="AB8" s="56" t="s">
        <v>40</v>
      </c>
      <c r="AC8" s="56" t="s">
        <v>40</v>
      </c>
      <c r="AD8" s="56">
        <v>8</v>
      </c>
      <c r="AE8" s="56">
        <v>335</v>
      </c>
      <c r="AF8" s="56">
        <v>296</v>
      </c>
      <c r="AG8" s="56" t="s">
        <v>40</v>
      </c>
      <c r="AH8" s="56">
        <v>296</v>
      </c>
      <c r="AI8" s="58">
        <v>99.7</v>
      </c>
      <c r="AJ8" s="58">
        <v>105.8</v>
      </c>
      <c r="AK8" s="58">
        <v>114.9</v>
      </c>
      <c r="AL8" s="58">
        <v>111.1</v>
      </c>
      <c r="AM8" s="58">
        <v>97.8</v>
      </c>
      <c r="AN8" s="58">
        <v>97</v>
      </c>
      <c r="AO8" s="58">
        <v>102.4</v>
      </c>
      <c r="AP8" s="58">
        <v>107.2</v>
      </c>
      <c r="AQ8" s="58">
        <v>104.8</v>
      </c>
      <c r="AR8" s="58">
        <v>95.8</v>
      </c>
      <c r="AS8" s="58">
        <v>96.6</v>
      </c>
      <c r="AT8" s="58">
        <v>89.8</v>
      </c>
      <c r="AU8" s="58">
        <v>83.2</v>
      </c>
      <c r="AV8" s="58">
        <v>89.8</v>
      </c>
      <c r="AW8" s="58">
        <v>90.1</v>
      </c>
      <c r="AX8" s="58">
        <v>86.8</v>
      </c>
      <c r="AY8" s="58">
        <v>89.3</v>
      </c>
      <c r="AZ8" s="58">
        <v>84.1</v>
      </c>
      <c r="BA8" s="58">
        <v>86.3</v>
      </c>
      <c r="BB8" s="58">
        <v>86.6</v>
      </c>
      <c r="BC8" s="58">
        <v>86.2</v>
      </c>
      <c r="BD8" s="58">
        <v>86.6</v>
      </c>
      <c r="BE8" s="59">
        <v>86.2</v>
      </c>
      <c r="BF8" s="59">
        <v>79.400000000000006</v>
      </c>
      <c r="BG8" s="59">
        <v>86</v>
      </c>
      <c r="BH8" s="59">
        <v>86.1</v>
      </c>
      <c r="BI8" s="59">
        <v>83.2</v>
      </c>
      <c r="BJ8" s="59">
        <v>86.5</v>
      </c>
      <c r="BK8" s="59">
        <v>81.400000000000006</v>
      </c>
      <c r="BL8" s="59">
        <v>83.7</v>
      </c>
      <c r="BM8" s="59">
        <v>84</v>
      </c>
      <c r="BN8" s="59">
        <v>83.4</v>
      </c>
      <c r="BO8" s="59">
        <v>83.9</v>
      </c>
      <c r="BP8" s="58">
        <v>76.900000000000006</v>
      </c>
      <c r="BQ8" s="58">
        <v>69.400000000000006</v>
      </c>
      <c r="BR8" s="58">
        <v>72.7</v>
      </c>
      <c r="BS8" s="58">
        <v>74.099999999999994</v>
      </c>
      <c r="BT8" s="58">
        <v>74.7</v>
      </c>
      <c r="BU8" s="58">
        <v>74.400000000000006</v>
      </c>
      <c r="BV8" s="58">
        <v>66.5</v>
      </c>
      <c r="BW8" s="58">
        <v>66.8</v>
      </c>
      <c r="BX8" s="58">
        <v>66.599999999999994</v>
      </c>
      <c r="BY8" s="58">
        <v>68</v>
      </c>
      <c r="BZ8" s="58">
        <v>68.7</v>
      </c>
      <c r="CA8" s="59">
        <v>57835</v>
      </c>
      <c r="CB8" s="59">
        <v>61958</v>
      </c>
      <c r="CC8" s="59">
        <v>64203</v>
      </c>
      <c r="CD8" s="59">
        <v>64955</v>
      </c>
      <c r="CE8" s="59">
        <v>63701</v>
      </c>
      <c r="CF8" s="59">
        <v>53523</v>
      </c>
      <c r="CG8" s="59">
        <v>57368</v>
      </c>
      <c r="CH8" s="59">
        <v>59838</v>
      </c>
      <c r="CI8" s="59">
        <v>62697</v>
      </c>
      <c r="CJ8" s="59">
        <v>62059</v>
      </c>
      <c r="CK8" s="58">
        <v>62428</v>
      </c>
      <c r="CL8" s="59">
        <v>12279</v>
      </c>
      <c r="CM8" s="59">
        <v>13573</v>
      </c>
      <c r="CN8" s="59">
        <v>14835</v>
      </c>
      <c r="CO8" s="59">
        <v>15036</v>
      </c>
      <c r="CP8" s="59">
        <v>14661</v>
      </c>
      <c r="CQ8" s="59">
        <v>15111</v>
      </c>
      <c r="CR8" s="59">
        <v>15986</v>
      </c>
      <c r="CS8" s="59">
        <v>16421</v>
      </c>
      <c r="CT8" s="59">
        <v>17279</v>
      </c>
      <c r="CU8" s="59">
        <v>17851</v>
      </c>
      <c r="CV8" s="58">
        <v>18236</v>
      </c>
      <c r="CW8" s="59">
        <v>55.9</v>
      </c>
      <c r="CX8" s="59">
        <v>62.3</v>
      </c>
      <c r="CY8" s="59">
        <v>57.4</v>
      </c>
      <c r="CZ8" s="59">
        <v>56.1</v>
      </c>
      <c r="DA8" s="59">
        <v>58</v>
      </c>
      <c r="DB8" s="59">
        <v>56.2</v>
      </c>
      <c r="DC8" s="59">
        <v>60.8</v>
      </c>
      <c r="DD8" s="59">
        <v>57.4</v>
      </c>
      <c r="DE8" s="59">
        <v>55.7</v>
      </c>
      <c r="DF8" s="59">
        <v>57.2</v>
      </c>
      <c r="DG8" s="59">
        <v>56.1</v>
      </c>
      <c r="DH8" s="59">
        <v>19.3</v>
      </c>
      <c r="DI8" s="59">
        <v>21.7</v>
      </c>
      <c r="DJ8" s="59">
        <v>21.1</v>
      </c>
      <c r="DK8" s="59">
        <v>21.4</v>
      </c>
      <c r="DL8" s="59">
        <v>21.4</v>
      </c>
      <c r="DM8" s="59">
        <v>24.2</v>
      </c>
      <c r="DN8" s="59">
        <v>24.1</v>
      </c>
      <c r="DO8" s="59">
        <v>23.9</v>
      </c>
      <c r="DP8" s="59">
        <v>24.4</v>
      </c>
      <c r="DQ8" s="59">
        <v>25.7</v>
      </c>
      <c r="DR8" s="59">
        <v>26.4</v>
      </c>
      <c r="DS8" s="59">
        <v>0.5</v>
      </c>
      <c r="DT8" s="59">
        <v>0</v>
      </c>
      <c r="DU8" s="59">
        <v>0</v>
      </c>
      <c r="DV8" s="59">
        <v>0</v>
      </c>
      <c r="DW8" s="59">
        <v>0</v>
      </c>
      <c r="DX8" s="59">
        <v>75.099999999999994</v>
      </c>
      <c r="DY8" s="59">
        <v>83.2</v>
      </c>
      <c r="DZ8" s="59">
        <v>84.6</v>
      </c>
      <c r="EA8" s="59">
        <v>67.8</v>
      </c>
      <c r="EB8" s="59">
        <v>61.8</v>
      </c>
      <c r="EC8" s="59">
        <v>54.5</v>
      </c>
      <c r="ED8" s="58">
        <v>41.4</v>
      </c>
      <c r="EE8" s="58">
        <v>43</v>
      </c>
      <c r="EF8" s="58">
        <v>46</v>
      </c>
      <c r="EG8" s="58">
        <v>48.8</v>
      </c>
      <c r="EH8" s="58">
        <v>53</v>
      </c>
      <c r="EI8" s="58">
        <v>52.9</v>
      </c>
      <c r="EJ8" s="58">
        <v>54.3</v>
      </c>
      <c r="EK8" s="58">
        <v>54.9</v>
      </c>
      <c r="EL8" s="58">
        <v>56.1</v>
      </c>
      <c r="EM8" s="58">
        <v>57.5</v>
      </c>
      <c r="EN8" s="58">
        <v>57</v>
      </c>
      <c r="EO8" s="58">
        <v>71.8</v>
      </c>
      <c r="EP8" s="58">
        <v>68.900000000000006</v>
      </c>
      <c r="EQ8" s="58">
        <v>68.7</v>
      </c>
      <c r="ER8" s="58">
        <v>66.599999999999994</v>
      </c>
      <c r="ES8" s="58">
        <v>69.8</v>
      </c>
      <c r="ET8" s="58">
        <v>69.400000000000006</v>
      </c>
      <c r="EU8" s="58">
        <v>69.900000000000006</v>
      </c>
      <c r="EV8" s="58">
        <v>68.8</v>
      </c>
      <c r="EW8" s="58">
        <v>69.7</v>
      </c>
      <c r="EX8" s="58">
        <v>70.400000000000006</v>
      </c>
      <c r="EY8" s="58">
        <v>70.400000000000006</v>
      </c>
      <c r="EZ8" s="59">
        <v>49142287</v>
      </c>
      <c r="FA8" s="59">
        <v>49103794</v>
      </c>
      <c r="FB8" s="59">
        <v>49628755</v>
      </c>
      <c r="FC8" s="59">
        <v>51393388</v>
      </c>
      <c r="FD8" s="59">
        <v>52096928</v>
      </c>
      <c r="FE8" s="59">
        <v>49696718</v>
      </c>
      <c r="FF8" s="59">
        <v>50234873</v>
      </c>
      <c r="FG8" s="59">
        <v>50294422</v>
      </c>
      <c r="FH8" s="59">
        <v>49693831</v>
      </c>
      <c r="FI8" s="59">
        <v>50513249</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2025-01-16T06:43:19Z</dcterms:created>
  <dcterms:modified xsi:type="dcterms:W3CDTF">2025-03-04T23:53:49Z</dcterms:modified>
  <cp:category/>
</cp:coreProperties>
</file>