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D2347A58-DB11-4FB3-8C4D-F40849105AD5}" xr6:coauthVersionLast="47" xr6:coauthVersionMax="47" xr10:uidLastSave="{00000000-0000-0000-0000-000000000000}"/>
  <workbookProtection workbookAlgorithmName="SHA-512" workbookHashValue="16WyS+Qtl1Jfjb9ulhuIR5Wi8YCOc26T8B475gfwqnWobzu5GgTKg/lf+pe5FGEmrd2W9YjSv5TyDnDdhN8I8w==" workbookSaltValue="oYKMGI299WKkt1WlbXrhEQ==" workbookSpinCount="100000" lockStructure="1"/>
  <bookViews>
    <workbookView xWindow="9276" yWindow="696" windowWidth="13764" windowHeight="13248"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G85" i="4"/>
  <c r="E85" i="4"/>
  <c r="BB10" i="4"/>
  <c r="AT10" i="4"/>
  <c r="P10"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<sst xmlns="http://schemas.openxmlformats.org/spreadsheetml/2006/main" count="231" uniqueCount="116">
  <si>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</si>
  <si>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</si>
  <si>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</si>
  <si>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</si>
  <si>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</si>
  <si>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</si>
  <si>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</si>
  <si>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</si>
  <si>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</si>
  <si>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</si>
  <si>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</si>
  <si>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</si>
  <si>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</si>
  <si>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</si>
  <si>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</si>
  <si>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</si>
  <si>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</si>
  <si>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</si>
  <si>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</si>
  <si>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</si>
  <si>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</si>
  <si>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</si>
  <si>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</si>
  <si>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</si>
  <si>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</si>
  <si>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</si>
  <si>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</si>
  <si>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</si>
  <si>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</si>
  <si>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</si>
  <si>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</si>
  <si>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</si>
  <si>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</si>
  <si>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</si>
  <si>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</si>
  <si>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</si>
  <si>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</si>
  <si>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</si>
  <si>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</si>
  <si>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</si>
  <si>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</si>
  <si>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</si>
  <si>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</si>
  <si>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</si>
  <si>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</si>
  <si>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</si>
  <si>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</si>
  <si>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</si>
  <si>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</si>
  <si>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</si>
  <si>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</si>
  <si>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</si>
  <si>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</si>
  <si>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</si>
  <si>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</si>
  <si>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</si>
  <si>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</si>
  <si>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</si>
  <si>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</si>
  <si>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</si>
  <si>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</si>
  <si>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</si>
  <si>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</si>
  <si>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</si>
  <si>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</si>
  <si>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</si>
  <si>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</si>
  <si>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</si>
  <si>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</si>
  <si>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</si>
  <si>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</si>
  <si>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</si>
  <si>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</si>
  <si>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</si>
  <si>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</si>
  <si>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</si>
  <si>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</si>
  <si>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</si>
  <si>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</si>
  <si>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</si>
  <si>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</si>
  <si>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</si>
  <si>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</si>
  <si>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</si>
  <si>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</si>
  <si>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</si>
  <si>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</si>
  <si>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</si>
  <si>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</si>
  <si>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</si>
  <si>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</si>
  <si>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</si>
  <si>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</si>
  <si>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</si>
  <si>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</si>
  <si>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</si>
  <si>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守口市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</si>
  <si>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</si>
  <si>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</si>
  <si>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</si>
  <si>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</si>
  <si>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</si>
  <si>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</si>
  <si>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</si>
  <si>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</si>
  <si>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</si>
  <si>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</si>
  <si>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</si>
  <si>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</si>
  <si>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</si>
  <si>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</si>
  <si>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</si>
  <si>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</si>
  <si>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有形固定資産減価償却率については、年々増加しており、類似団体平均値と比べ高い数値となっております。これは、法定耐用年数に近い資産が多いことを示しております。
　管渠老朽化率については、類似団体平均値と比べ高く、これは守口市が下水道事業を昭和27年から開始しており、その結果、法定耐用年数を経過した管渠を多数保有していることを示しており老朽化が進んでおります。
　管渠改善率については、類似団体平均値と比べ高く、更新が進んでいる状況となっております。これは、老朽管調査に基づきリスク管理を行い、更新工事を実施してきたことによるものです。</t>
    <rPh sb="1" eb="3">
      <t>ユウケイ</t>
    </rPh>
    <rPh sb="3" eb="7">
      <t>コテイシサン</t>
    </rPh>
    <rPh sb="7" eb="12">
      <t>ゲンカショウキャクリツ</t>
    </rPh>
    <rPh sb="18" eb="20">
      <t>ネンネン</t>
    </rPh>
    <rPh sb="20" eb="22">
      <t>ゾウカ</t>
    </rPh>
    <rPh sb="27" eb="29">
      <t>ルイジ</t>
    </rPh>
    <rPh sb="29" eb="31">
      <t>ダンタイ</t>
    </rPh>
    <rPh sb="31" eb="33">
      <t>ヘイキン</t>
    </rPh>
    <rPh sb="33" eb="34">
      <t>アタイ</t>
    </rPh>
    <rPh sb="35" eb="36">
      <t>クラ</t>
    </rPh>
    <rPh sb="37" eb="38">
      <t>タカ</t>
    </rPh>
    <rPh sb="39" eb="41">
      <t>スウチ</t>
    </rPh>
    <rPh sb="54" eb="56">
      <t>ホウテイ</t>
    </rPh>
    <rPh sb="56" eb="60">
      <t>タイヨウネンスウ</t>
    </rPh>
    <rPh sb="61" eb="62">
      <t>チカ</t>
    </rPh>
    <rPh sb="63" eb="65">
      <t>シサン</t>
    </rPh>
    <rPh sb="66" eb="67">
      <t>オオ</t>
    </rPh>
    <rPh sb="71" eb="72">
      <t>シメ</t>
    </rPh>
    <rPh sb="81" eb="83">
      <t>カンキョ</t>
    </rPh>
    <rPh sb="83" eb="86">
      <t>ロウキュウカ</t>
    </rPh>
    <rPh sb="86" eb="87">
      <t>リツ</t>
    </rPh>
    <rPh sb="93" eb="95">
      <t>ルイジ</t>
    </rPh>
    <rPh sb="95" eb="97">
      <t>ダンタイ</t>
    </rPh>
    <rPh sb="97" eb="100">
      <t>ヘイキンアタイ</t>
    </rPh>
    <rPh sb="101" eb="102">
      <t>クラ</t>
    </rPh>
    <rPh sb="103" eb="104">
      <t>タカ</t>
    </rPh>
    <rPh sb="109" eb="112">
      <t>モリグチシ</t>
    </rPh>
    <rPh sb="113" eb="116">
      <t>ゲスイドウ</t>
    </rPh>
    <rPh sb="116" eb="118">
      <t>ジギョウ</t>
    </rPh>
    <rPh sb="119" eb="121">
      <t>ショウワ</t>
    </rPh>
    <rPh sb="123" eb="124">
      <t>トシ</t>
    </rPh>
    <rPh sb="126" eb="128">
      <t>カイシ</t>
    </rPh>
    <rPh sb="135" eb="137">
      <t>ケッカ</t>
    </rPh>
    <rPh sb="138" eb="140">
      <t>ホウテイ</t>
    </rPh>
    <rPh sb="140" eb="144">
      <t>タイヨウネンスウ</t>
    </rPh>
    <rPh sb="145" eb="147">
      <t>ケイカ</t>
    </rPh>
    <rPh sb="149" eb="151">
      <t>カンキョ</t>
    </rPh>
    <rPh sb="152" eb="154">
      <t>タスウ</t>
    </rPh>
    <rPh sb="154" eb="156">
      <t>ホユウ</t>
    </rPh>
    <rPh sb="163" eb="164">
      <t>シメ</t>
    </rPh>
    <rPh sb="168" eb="170">
      <t>ロウキュウ</t>
    </rPh>
    <rPh sb="170" eb="171">
      <t>カ</t>
    </rPh>
    <rPh sb="172" eb="173">
      <t>スス</t>
    </rPh>
    <rPh sb="182" eb="184">
      <t>カンキョ</t>
    </rPh>
    <rPh sb="184" eb="187">
      <t>カイゼンリツ</t>
    </rPh>
    <rPh sb="193" eb="195">
      <t>ルイジ</t>
    </rPh>
    <rPh sb="195" eb="197">
      <t>ダンタイ</t>
    </rPh>
    <rPh sb="197" eb="199">
      <t>ヘイキン</t>
    </rPh>
    <rPh sb="199" eb="200">
      <t>アタイ</t>
    </rPh>
    <rPh sb="201" eb="202">
      <t>クラ</t>
    </rPh>
    <rPh sb="203" eb="204">
      <t>タカ</t>
    </rPh>
    <rPh sb="206" eb="208">
      <t>コウシン</t>
    </rPh>
    <rPh sb="209" eb="210">
      <t>スス</t>
    </rPh>
    <rPh sb="214" eb="216">
      <t>ジョウキョウ</t>
    </rPh>
    <rPh sb="229" eb="232">
      <t>ロウキュウカン</t>
    </rPh>
    <rPh sb="232" eb="234">
      <t>チョウサ</t>
    </rPh>
    <rPh sb="235" eb="236">
      <t>モト</t>
    </rPh>
    <rPh sb="241" eb="243">
      <t>カンリ</t>
    </rPh>
    <rPh sb="244" eb="245">
      <t>オコナ</t>
    </rPh>
    <rPh sb="247" eb="249">
      <t>コウシン</t>
    </rPh>
    <rPh sb="249" eb="251">
      <t>コウジ</t>
    </rPh>
    <rPh sb="252" eb="254">
      <t>ジッシ</t>
    </rPh>
    <phoneticPr fontId="4"/>
  </si>
  <si>
    <t>　守口市では、かねてより運転委託等の民間活力の導入により業務を行ってきました。その結果、経常収支比率や経費回収率、汚水処理原価において類似団体平均値と比較しても良好な状況となっております。
　経常収支比率の減少については、下水道使用料が微増したものの、雨水処理負担金等の収益が減少したことや、下水道施設の維持管理費等が増加したことによるものです。
　流動比率の減少については、現金及び預金が増加したものの、３月末に完成した工事等の未払金も増加したことが主な要因となっております。また、類似団体平均値と比較しても良好な状況となっております。
　企業債残高対事業規模比率については、現状は類似団体平均値と比較しても低い数値ですので、投資規模の拡大に余地がある状況となっております。
　なお、施設利用率については、横ばいで推移しており、類似団体平均値と比較しても低いため、処理場のダウンサイジングを視野に入れた検討が必要です。</t>
    <rPh sb="1" eb="4">
      <t>モリグチシ</t>
    </rPh>
    <rPh sb="12" eb="14">
      <t>ウンテン</t>
    </rPh>
    <rPh sb="14" eb="16">
      <t>イタク</t>
    </rPh>
    <rPh sb="16" eb="17">
      <t>ナド</t>
    </rPh>
    <rPh sb="18" eb="20">
      <t>ミンカン</t>
    </rPh>
    <rPh sb="20" eb="22">
      <t>カツリョク</t>
    </rPh>
    <rPh sb="23" eb="25">
      <t>ドウニュウ</t>
    </rPh>
    <rPh sb="28" eb="30">
      <t>ギョウム</t>
    </rPh>
    <rPh sb="31" eb="32">
      <t>オコナ</t>
    </rPh>
    <rPh sb="41" eb="43">
      <t>ケッカ</t>
    </rPh>
    <rPh sb="44" eb="46">
      <t>ケイジョウ</t>
    </rPh>
    <rPh sb="46" eb="48">
      <t>シュウシ</t>
    </rPh>
    <rPh sb="48" eb="50">
      <t>ヒリツ</t>
    </rPh>
    <rPh sb="51" eb="53">
      <t>ケイヒ</t>
    </rPh>
    <rPh sb="53" eb="55">
      <t>カイシュウ</t>
    </rPh>
    <rPh sb="55" eb="56">
      <t>リツ</t>
    </rPh>
    <rPh sb="57" eb="59">
      <t>オスイ</t>
    </rPh>
    <rPh sb="59" eb="63">
      <t>ショリゲンカ</t>
    </rPh>
    <rPh sb="67" eb="69">
      <t>ルイジ</t>
    </rPh>
    <rPh sb="69" eb="71">
      <t>ダンタイ</t>
    </rPh>
    <rPh sb="71" eb="73">
      <t>ヘイキン</t>
    </rPh>
    <rPh sb="73" eb="74">
      <t>アタイ</t>
    </rPh>
    <rPh sb="75" eb="77">
      <t>ヒカク</t>
    </rPh>
    <rPh sb="80" eb="82">
      <t>リョウコウ</t>
    </rPh>
    <rPh sb="83" eb="85">
      <t>ジョウキョウ</t>
    </rPh>
    <rPh sb="96" eb="98">
      <t>ケイジョウ</t>
    </rPh>
    <rPh sb="98" eb="100">
      <t>シュウシ</t>
    </rPh>
    <rPh sb="100" eb="102">
      <t>ヒリツ</t>
    </rPh>
    <rPh sb="103" eb="105">
      <t>ゲンショウ</t>
    </rPh>
    <rPh sb="111" eb="114">
      <t>ゲスイドウ</t>
    </rPh>
    <rPh sb="114" eb="117">
      <t>シヨウリョウ</t>
    </rPh>
    <rPh sb="118" eb="120">
      <t>ビゾウ</t>
    </rPh>
    <rPh sb="126" eb="128">
      <t>ウスイ</t>
    </rPh>
    <rPh sb="128" eb="133">
      <t>ショリフタンキン</t>
    </rPh>
    <rPh sb="133" eb="134">
      <t>ナド</t>
    </rPh>
    <rPh sb="135" eb="137">
      <t>シュウエキ</t>
    </rPh>
    <rPh sb="138" eb="140">
      <t>ゲンショウ</t>
    </rPh>
    <rPh sb="146" eb="149">
      <t>ゲスイドウ</t>
    </rPh>
    <rPh sb="149" eb="151">
      <t>シセツ</t>
    </rPh>
    <rPh sb="152" eb="157">
      <t>イジカンリヒ</t>
    </rPh>
    <rPh sb="157" eb="158">
      <t>ナド</t>
    </rPh>
    <rPh sb="159" eb="161">
      <t>ゾウカ</t>
    </rPh>
    <rPh sb="175" eb="177">
      <t>リュウドウ</t>
    </rPh>
    <rPh sb="177" eb="179">
      <t>ヒリツ</t>
    </rPh>
    <rPh sb="180" eb="182">
      <t>ゲンショウ</t>
    </rPh>
    <rPh sb="188" eb="190">
      <t>ゲンキン</t>
    </rPh>
    <rPh sb="190" eb="191">
      <t>オヨ</t>
    </rPh>
    <rPh sb="192" eb="194">
      <t>ヨキン</t>
    </rPh>
    <rPh sb="195" eb="197">
      <t>ゾウカ</t>
    </rPh>
    <rPh sb="204" eb="205">
      <t>ガツ</t>
    </rPh>
    <rPh sb="205" eb="206">
      <t>スエ</t>
    </rPh>
    <rPh sb="207" eb="209">
      <t>カンセイ</t>
    </rPh>
    <rPh sb="211" eb="213">
      <t>コウジ</t>
    </rPh>
    <rPh sb="213" eb="214">
      <t>ナド</t>
    </rPh>
    <rPh sb="215" eb="217">
      <t>ミバラ</t>
    </rPh>
    <rPh sb="217" eb="218">
      <t>キン</t>
    </rPh>
    <rPh sb="219" eb="221">
      <t>ゾウカ</t>
    </rPh>
    <rPh sb="226" eb="227">
      <t>オモ</t>
    </rPh>
    <rPh sb="228" eb="230">
      <t>ヨウイン</t>
    </rPh>
    <rPh sb="242" eb="244">
      <t>ルイジ</t>
    </rPh>
    <rPh sb="244" eb="246">
      <t>ダンタイ</t>
    </rPh>
    <rPh sb="246" eb="248">
      <t>ヘイキン</t>
    </rPh>
    <rPh sb="248" eb="249">
      <t>アタイ</t>
    </rPh>
    <rPh sb="250" eb="252">
      <t>ヒカク</t>
    </rPh>
    <rPh sb="255" eb="257">
      <t>リョウコウ</t>
    </rPh>
    <rPh sb="258" eb="260">
      <t>ジョウキョウ</t>
    </rPh>
    <rPh sb="271" eb="274">
      <t>キギョウサイ</t>
    </rPh>
    <rPh sb="274" eb="276">
      <t>ザンダカ</t>
    </rPh>
    <rPh sb="276" eb="277">
      <t>タイ</t>
    </rPh>
    <rPh sb="277" eb="279">
      <t>ジギョウ</t>
    </rPh>
    <rPh sb="279" eb="281">
      <t>キボ</t>
    </rPh>
    <rPh sb="281" eb="283">
      <t>ヒリツ</t>
    </rPh>
    <rPh sb="289" eb="291">
      <t>ゲンジョウ</t>
    </rPh>
    <rPh sb="292" eb="294">
      <t>ルイジ</t>
    </rPh>
    <rPh sb="294" eb="296">
      <t>ダンタイ</t>
    </rPh>
    <rPh sb="296" eb="298">
      <t>ヘイキン</t>
    </rPh>
    <rPh sb="298" eb="299">
      <t>アタイ</t>
    </rPh>
    <rPh sb="300" eb="302">
      <t>ヒカク</t>
    </rPh>
    <rPh sb="305" eb="306">
      <t>ヒク</t>
    </rPh>
    <rPh sb="307" eb="309">
      <t>スウチ</t>
    </rPh>
    <rPh sb="314" eb="318">
      <t>トウシキボ</t>
    </rPh>
    <rPh sb="319" eb="321">
      <t>カクダイ</t>
    </rPh>
    <rPh sb="322" eb="324">
      <t>ヨチ</t>
    </rPh>
    <rPh sb="327" eb="329">
      <t>ジョウキョウ</t>
    </rPh>
    <rPh sb="343" eb="345">
      <t>シセツ</t>
    </rPh>
    <rPh sb="345" eb="348">
      <t>リヨウリツ</t>
    </rPh>
    <rPh sb="354" eb="355">
      <t>ヨコ</t>
    </rPh>
    <rPh sb="358" eb="360">
      <t>スイイ</t>
    </rPh>
    <rPh sb="365" eb="367">
      <t>ルイジ</t>
    </rPh>
    <rPh sb="367" eb="369">
      <t>ダンタイ</t>
    </rPh>
    <rPh sb="369" eb="371">
      <t>ヘイキン</t>
    </rPh>
    <rPh sb="371" eb="372">
      <t>アタイ</t>
    </rPh>
    <rPh sb="373" eb="375">
      <t>ヒカク</t>
    </rPh>
    <rPh sb="378" eb="379">
      <t>ヒク</t>
    </rPh>
    <rPh sb="383" eb="386">
      <t>ショリジョウ</t>
    </rPh>
    <rPh sb="396" eb="398">
      <t>シヤ</t>
    </rPh>
    <rPh sb="399" eb="400">
      <t>イ</t>
    </rPh>
    <rPh sb="402" eb="404">
      <t>ケントウ</t>
    </rPh>
    <rPh sb="405" eb="407">
      <t>ヒツヨウ</t>
    </rPh>
    <phoneticPr fontId="4"/>
  </si>
  <si>
    <t>　守口市の下水道事業は、類似団体平均値と比べて、全体的には健全な状況にあります。
　しかし、今後、下水道施設の老朽化に伴う更新費用の増加に対し、人口減少等による下水道使用料の減少が見込まれることから、民間委託等の推進や企業債発行抑制といった経営改革を推し進め、経常収支比率や流動比率の向上を図る必要があります。
　また、老朽化に対応するため、管渠の改築や施設の大規模更新を控えており、企業債残高対事業規模比率について悪化することが見込まれます。そのため、ストックマネジメント計画や経営戦略に基づき、収入に見合った投資の平準化を図り、計画的かつ効率的に事業に取り組み、安定的な事業運営を行う必要があります。</t>
    <rPh sb="1" eb="4">
      <t>モリグチシ</t>
    </rPh>
    <rPh sb="5" eb="8">
      <t>ゲスイドウ</t>
    </rPh>
    <rPh sb="8" eb="10">
      <t>ジギョウ</t>
    </rPh>
    <rPh sb="12" eb="14">
      <t>ルイジ</t>
    </rPh>
    <rPh sb="14" eb="16">
      <t>ダンタイ</t>
    </rPh>
    <rPh sb="16" eb="18">
      <t>ヘイキン</t>
    </rPh>
    <rPh sb="18" eb="19">
      <t>アタイ</t>
    </rPh>
    <rPh sb="20" eb="21">
      <t>クラ</t>
    </rPh>
    <rPh sb="24" eb="27">
      <t>ゼンタイテキ</t>
    </rPh>
    <rPh sb="29" eb="31">
      <t>ケンゼン</t>
    </rPh>
    <rPh sb="32" eb="34">
      <t>ジョウキョウ</t>
    </rPh>
    <rPh sb="46" eb="48">
      <t>コンゴ</t>
    </rPh>
    <rPh sb="49" eb="52">
      <t>ゲスイドウ</t>
    </rPh>
    <rPh sb="52" eb="54">
      <t>シセツ</t>
    </rPh>
    <rPh sb="55" eb="58">
      <t>ロウキュウカ</t>
    </rPh>
    <rPh sb="59" eb="60">
      <t>トモナ</t>
    </rPh>
    <rPh sb="61" eb="63">
      <t>コウシン</t>
    </rPh>
    <rPh sb="63" eb="65">
      <t>ヒヨウ</t>
    </rPh>
    <rPh sb="66" eb="68">
      <t>ゾウカ</t>
    </rPh>
    <rPh sb="69" eb="70">
      <t>タイ</t>
    </rPh>
    <rPh sb="72" eb="74">
      <t>ジンコウ</t>
    </rPh>
    <rPh sb="74" eb="76">
      <t>ゲンショウ</t>
    </rPh>
    <rPh sb="76" eb="77">
      <t>トウ</t>
    </rPh>
    <rPh sb="80" eb="83">
      <t>ゲスイドウ</t>
    </rPh>
    <rPh sb="83" eb="86">
      <t>シヨウリョウ</t>
    </rPh>
    <rPh sb="87" eb="89">
      <t>ゲンショウ</t>
    </rPh>
    <rPh sb="90" eb="92">
      <t>ミコ</t>
    </rPh>
    <rPh sb="100" eb="102">
      <t>ミンカン</t>
    </rPh>
    <rPh sb="102" eb="104">
      <t>イタク</t>
    </rPh>
    <rPh sb="104" eb="105">
      <t>ナド</t>
    </rPh>
    <rPh sb="106" eb="108">
      <t>スイシン</t>
    </rPh>
    <rPh sb="109" eb="112">
      <t>キギョウサイ</t>
    </rPh>
    <rPh sb="112" eb="114">
      <t>ハッコウ</t>
    </rPh>
    <rPh sb="114" eb="116">
      <t>ヨクセイ</t>
    </rPh>
    <rPh sb="120" eb="122">
      <t>ケイエイ</t>
    </rPh>
    <rPh sb="122" eb="124">
      <t>カイカク</t>
    </rPh>
    <rPh sb="125" eb="126">
      <t>オ</t>
    </rPh>
    <rPh sb="127" eb="128">
      <t>スス</t>
    </rPh>
    <rPh sb="130" eb="132">
      <t>ケイジョウ</t>
    </rPh>
    <rPh sb="132" eb="136">
      <t>シュウシヒリツ</t>
    </rPh>
    <rPh sb="137" eb="139">
      <t>リュウドウ</t>
    </rPh>
    <rPh sb="139" eb="141">
      <t>ヒリツ</t>
    </rPh>
    <rPh sb="142" eb="144">
      <t>コウジョウ</t>
    </rPh>
    <rPh sb="145" eb="146">
      <t>ハカ</t>
    </rPh>
    <rPh sb="147" eb="149">
      <t>ヒツヨウ</t>
    </rPh>
    <rPh sb="160" eb="163">
      <t>ロウキュウカ</t>
    </rPh>
    <rPh sb="164" eb="166">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</si>
</sst>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0.45</c:v>
                </c:pt>
                <c:pt idx="1">
                  <c:v>0.7</c:v>
                </c:pt>
                <c:pt idx="2">
                  <c:v>0.97</c:v>
                </c:pt>
                <c:pt idx="3">
                  <c:v>0.91</c:v>
                </c:pt>
                <c:pt idx="4">
                  <c:v>0.96</c:v>
                </c:pt>
              </c:numCache>
            </c:numRef>
          </c:val>
          <c:extLst>
            <c:ext xmlns:c16="http://schemas.microsoft.com/office/drawing/2014/chart" uri="{C3380CC4-5D6E-409C-BE32-E72D297353CC}">
              <c16:uniqueId val="{00000000-5DCB-44A2-9053-2E3EB8CE986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0.14000000000000001</c:v>
                </c:pt>
                <c:pt idx="2">
                  <c:v>0.15</c:v>
                </c:pt>
                <c:pt idx="3">
                  <c:v>0.16</c:v>
                </c:pt>
                <c:pt idx="4">
                  <c:v>0.16</c:v>
                </c:pt>
              </c:numCache>
            </c:numRef>
          </c:val>
          <c:smooth val="0"/>
          <c:extLst>
            <c:ext xmlns:c16="http://schemas.microsoft.com/office/drawing/2014/chart" uri="{C3380CC4-5D6E-409C-BE32-E72D297353CC}">
              <c16:uniqueId val="{00000001-5DCB-44A2-9053-2E3EB8CE986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56.43</c:v>
                </c:pt>
                <c:pt idx="1">
                  <c:v>56.64</c:v>
                </c:pt>
                <c:pt idx="2">
                  <c:v>57.14</c:v>
                </c:pt>
                <c:pt idx="3">
                  <c:v>50.85</c:v>
                </c:pt>
                <c:pt idx="4">
                  <c:v>49.45</c:v>
                </c:pt>
              </c:numCache>
            </c:numRef>
          </c:val>
          <c:extLst>
            <c:ext xmlns:c16="http://schemas.microsoft.com/office/drawing/2014/chart" uri="{C3380CC4-5D6E-409C-BE32-E72D297353CC}">
              <c16:uniqueId val="{00000000-7AFE-4985-B980-538D09D0DD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62.97</c:v>
                </c:pt>
                <c:pt idx="1">
                  <c:v>64.930000000000007</c:v>
                </c:pt>
                <c:pt idx="2">
                  <c:v>65.680000000000007</c:v>
                </c:pt>
                <c:pt idx="3">
                  <c:v>63.62</c:v>
                </c:pt>
                <c:pt idx="4">
                  <c:v>62.65</c:v>
                </c:pt>
              </c:numCache>
            </c:numRef>
          </c:val>
          <c:smooth val="0"/>
          <c:extLst>
            <c:ext xmlns:c16="http://schemas.microsoft.com/office/drawing/2014/chart" uri="{C3380CC4-5D6E-409C-BE32-E72D297353CC}">
              <c16:uniqueId val="{00000001-7AFE-4985-B980-538D09D0DD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99.99</c:v>
                </c:pt>
                <c:pt idx="1">
                  <c:v>99.99</c:v>
                </c:pt>
                <c:pt idx="2">
                  <c:v>99.99</c:v>
                </c:pt>
                <c:pt idx="3">
                  <c:v>99.99</c:v>
                </c:pt>
                <c:pt idx="4">
                  <c:v>99.99</c:v>
                </c:pt>
              </c:numCache>
            </c:numRef>
          </c:val>
          <c:extLst>
            <c:ext xmlns:c16="http://schemas.microsoft.com/office/drawing/2014/chart" uri="{C3380CC4-5D6E-409C-BE32-E72D297353CC}">
              <c16:uniqueId val="{00000000-F597-47A1-94B8-AC838E81811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96.97</c:v>
                </c:pt>
                <c:pt idx="1">
                  <c:v>97.7</c:v>
                </c:pt>
                <c:pt idx="2">
                  <c:v>97.59</c:v>
                </c:pt>
                <c:pt idx="3">
                  <c:v>97.53</c:v>
                </c:pt>
                <c:pt idx="4">
                  <c:v>97.54</c:v>
                </c:pt>
              </c:numCache>
            </c:numRef>
          </c:val>
          <c:smooth val="0"/>
          <c:extLst>
            <c:ext xmlns:c16="http://schemas.microsoft.com/office/drawing/2014/chart" uri="{C3380CC4-5D6E-409C-BE32-E72D297353CC}">
              <c16:uniqueId val="{00000001-F597-47A1-94B8-AC838E81811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119.32</c:v>
                </c:pt>
                <c:pt idx="1">
                  <c:v>117.36</c:v>
                </c:pt>
                <c:pt idx="2">
                  <c:v>120.31</c:v>
                </c:pt>
                <c:pt idx="3">
                  <c:v>115.7</c:v>
                </c:pt>
                <c:pt idx="4">
                  <c:v>112.82</c:v>
                </c:pt>
              </c:numCache>
            </c:numRef>
          </c:val>
          <c:extLst>
            <c:ext xmlns:c16="http://schemas.microsoft.com/office/drawing/2014/chart" uri="{C3380CC4-5D6E-409C-BE32-E72D297353CC}">
              <c16:uniqueId val="{00000000-28D4-4735-B4D1-6A092D9034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c:v>
                </c:pt>
                <c:pt idx="1">
                  <c:v>107.09</c:v>
                </c:pt>
                <c:pt idx="2">
                  <c:v>107.96</c:v>
                </c:pt>
                <c:pt idx="3">
                  <c:v>107.29</c:v>
                </c:pt>
                <c:pt idx="4">
                  <c:v>106.58</c:v>
                </c:pt>
              </c:numCache>
            </c:numRef>
          </c:val>
          <c:smooth val="0"/>
          <c:extLst>
            <c:ext xmlns:c16="http://schemas.microsoft.com/office/drawing/2014/chart" uri="{C3380CC4-5D6E-409C-BE32-E72D297353CC}">
              <c16:uniqueId val="{00000001-28D4-4735-B4D1-6A092D9034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26.11</c:v>
                </c:pt>
                <c:pt idx="1">
                  <c:v>29.79</c:v>
                </c:pt>
                <c:pt idx="2">
                  <c:v>35.479999999999997</c:v>
                </c:pt>
                <c:pt idx="3">
                  <c:v>41.41</c:v>
                </c:pt>
                <c:pt idx="4">
                  <c:v>47.84</c:v>
                </c:pt>
              </c:numCache>
            </c:numRef>
          </c:val>
          <c:extLst>
            <c:ext xmlns:c16="http://schemas.microsoft.com/office/drawing/2014/chart" uri="{C3380CC4-5D6E-409C-BE32-E72D297353CC}">
              <c16:uniqueId val="{00000000-B7CF-4DB0-A599-76F90B9424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24.54</c:v>
                </c:pt>
                <c:pt idx="1">
                  <c:v>23.38</c:v>
                </c:pt>
                <c:pt idx="2">
                  <c:v>24.59</c:v>
                </c:pt>
                <c:pt idx="3">
                  <c:v>26.87</c:v>
                </c:pt>
                <c:pt idx="4">
                  <c:v>29.31</c:v>
                </c:pt>
              </c:numCache>
            </c:numRef>
          </c:val>
          <c:smooth val="0"/>
          <c:extLst>
            <c:ext xmlns:c16="http://schemas.microsoft.com/office/drawing/2014/chart" uri="{C3380CC4-5D6E-409C-BE32-E72D297353CC}">
              <c16:uniqueId val="{00000001-B7CF-4DB0-A599-76F90B9424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19.23</c:v>
                </c:pt>
                <c:pt idx="1">
                  <c:v>21.96</c:v>
                </c:pt>
                <c:pt idx="2">
                  <c:v>23.81</c:v>
                </c:pt>
                <c:pt idx="3">
                  <c:v>30.2</c:v>
                </c:pt>
                <c:pt idx="4">
                  <c:v>33.31</c:v>
                </c:pt>
              </c:numCache>
            </c:numRef>
          </c:val>
          <c:extLst>
            <c:ext xmlns:c16="http://schemas.microsoft.com/office/drawing/2014/chart" uri="{C3380CC4-5D6E-409C-BE32-E72D297353CC}">
              <c16:uniqueId val="{00000000-379D-4A51-BB48-77E13A33B87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7.66</c:v>
                </c:pt>
                <c:pt idx="1">
                  <c:v>8.1999999999999993</c:v>
                </c:pt>
                <c:pt idx="2">
                  <c:v>9.43</c:v>
                </c:pt>
                <c:pt idx="3">
                  <c:v>12.4</c:v>
                </c:pt>
                <c:pt idx="4">
                  <c:v>13.81</c:v>
                </c:pt>
              </c:numCache>
            </c:numRef>
          </c:val>
          <c:smooth val="0"/>
          <c:extLst>
            <c:ext xmlns:c16="http://schemas.microsoft.com/office/drawing/2014/chart" uri="{C3380CC4-5D6E-409C-BE32-E72D297353CC}">
              <c16:uniqueId val="{00000001-379D-4A51-BB48-77E13A33B87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64-4CA2-941A-06895939FE3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0.28000000000000003</c:v>
                </c:pt>
                <c:pt idx="1">
                  <c:v>0.59</c:v>
                </c:pt>
                <c:pt idx="2">
                  <c:v>0.68</c:v>
                </c:pt>
                <c:pt idx="3">
                  <c:v>0.9</c:v>
                </c:pt>
                <c:pt idx="4">
                  <c:v>1.19</c:v>
                </c:pt>
              </c:numCache>
            </c:numRef>
          </c:val>
          <c:smooth val="0"/>
          <c:extLst>
            <c:ext xmlns:c16="http://schemas.microsoft.com/office/drawing/2014/chart" uri="{C3380CC4-5D6E-409C-BE32-E72D297353CC}">
              <c16:uniqueId val="{00000001-1064-4CA2-941A-06895939FE3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187.06</c:v>
                </c:pt>
                <c:pt idx="1">
                  <c:v>167.66</c:v>
                </c:pt>
                <c:pt idx="2">
                  <c:v>239.72</c:v>
                </c:pt>
                <c:pt idx="3">
                  <c:v>259.67</c:v>
                </c:pt>
                <c:pt idx="4">
                  <c:v>231.69</c:v>
                </c:pt>
              </c:numCache>
            </c:numRef>
          </c:val>
          <c:extLst>
            <c:ext xmlns:c16="http://schemas.microsoft.com/office/drawing/2014/chart" uri="{C3380CC4-5D6E-409C-BE32-E72D297353CC}">
              <c16:uniqueId val="{00000000-4EC1-4D65-B777-F11D64018AD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71.19</c:v>
                </c:pt>
                <c:pt idx="1">
                  <c:v>77.72</c:v>
                </c:pt>
                <c:pt idx="2">
                  <c:v>86.61</c:v>
                </c:pt>
                <c:pt idx="3">
                  <c:v>100.73</c:v>
                </c:pt>
                <c:pt idx="4">
                  <c:v>108.7</c:v>
                </c:pt>
              </c:numCache>
            </c:numRef>
          </c:val>
          <c:smooth val="0"/>
          <c:extLst>
            <c:ext xmlns:c16="http://schemas.microsoft.com/office/drawing/2014/chart" uri="{C3380CC4-5D6E-409C-BE32-E72D297353CC}">
              <c16:uniqueId val="{00000001-4EC1-4D65-B777-F11D64018AD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244.16</c:v>
                </c:pt>
                <c:pt idx="1">
                  <c:v>265.42</c:v>
                </c:pt>
                <c:pt idx="2">
                  <c:v>269.42</c:v>
                </c:pt>
                <c:pt idx="3">
                  <c:v>276.48</c:v>
                </c:pt>
                <c:pt idx="4">
                  <c:v>288.45999999999998</c:v>
                </c:pt>
              </c:numCache>
            </c:numRef>
          </c:val>
          <c:extLst>
            <c:ext xmlns:c16="http://schemas.microsoft.com/office/drawing/2014/chart" uri="{C3380CC4-5D6E-409C-BE32-E72D297353CC}">
              <c16:uniqueId val="{00000000-F335-4C88-BC79-3381374E080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517.34</c:v>
                </c:pt>
                <c:pt idx="1">
                  <c:v>485.6</c:v>
                </c:pt>
                <c:pt idx="2">
                  <c:v>463.93</c:v>
                </c:pt>
                <c:pt idx="3">
                  <c:v>481.88</c:v>
                </c:pt>
                <c:pt idx="4">
                  <c:v>460.03</c:v>
                </c:pt>
              </c:numCache>
            </c:numRef>
          </c:val>
          <c:smooth val="0"/>
          <c:extLst>
            <c:ext xmlns:c16="http://schemas.microsoft.com/office/drawing/2014/chart" uri="{C3380CC4-5D6E-409C-BE32-E72D297353CC}">
              <c16:uniqueId val="{00000001-F335-4C88-BC79-3381374E080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147.81</c:v>
                </c:pt>
                <c:pt idx="1">
                  <c:v>137.63</c:v>
                </c:pt>
                <c:pt idx="2">
                  <c:v>147.83000000000001</c:v>
                </c:pt>
                <c:pt idx="3">
                  <c:v>136.79</c:v>
                </c:pt>
                <c:pt idx="4">
                  <c:v>133.65</c:v>
                </c:pt>
              </c:numCache>
            </c:numRef>
          </c:val>
          <c:extLst>
            <c:ext xmlns:c16="http://schemas.microsoft.com/office/drawing/2014/chart" uri="{C3380CC4-5D6E-409C-BE32-E72D297353CC}">
              <c16:uniqueId val="{00000000-91A7-4313-BD45-57ED01A245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99.89</c:v>
                </c:pt>
                <c:pt idx="1">
                  <c:v>99.95</c:v>
                </c:pt>
                <c:pt idx="2">
                  <c:v>103.4</c:v>
                </c:pt>
                <c:pt idx="3">
                  <c:v>101.87</c:v>
                </c:pt>
                <c:pt idx="4">
                  <c:v>101.33</c:v>
                </c:pt>
              </c:numCache>
            </c:numRef>
          </c:val>
          <c:smooth val="0"/>
          <c:extLst>
            <c:ext xmlns:c16="http://schemas.microsoft.com/office/drawing/2014/chart" uri="{C3380CC4-5D6E-409C-BE32-E72D297353CC}">
              <c16:uniqueId val="{00000001-91A7-4313-BD45-57ED01A245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91.13</c:v>
                </c:pt>
                <c:pt idx="1">
                  <c:v>94.17</c:v>
                </c:pt>
                <c:pt idx="2">
                  <c:v>88.46</c:v>
                </c:pt>
                <c:pt idx="3">
                  <c:v>95.58</c:v>
                </c:pt>
                <c:pt idx="4">
                  <c:v>99.22</c:v>
                </c:pt>
              </c:numCache>
            </c:numRef>
          </c:val>
          <c:extLst>
            <c:ext xmlns:c16="http://schemas.microsoft.com/office/drawing/2014/chart" uri="{C3380CC4-5D6E-409C-BE32-E72D297353CC}">
              <c16:uniqueId val="{00000000-3DB4-484F-9EA6-E4C64636255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112.4</c:v>
                </c:pt>
                <c:pt idx="1">
                  <c:v>110.21</c:v>
                </c:pt>
                <c:pt idx="2">
                  <c:v>110.26</c:v>
                </c:pt>
                <c:pt idx="3">
                  <c:v>111.88</c:v>
                </c:pt>
                <c:pt idx="4">
                  <c:v>114.16</c:v>
                </c:pt>
              </c:numCache>
            </c:numRef>
          </c:val>
          <c:smooth val="0"/>
          <c:extLst>
            <c:ext xmlns:c16="http://schemas.microsoft.com/office/drawing/2014/chart" uri="{C3380CC4-5D6E-409C-BE32-E72D297353CC}">
              <c16:uniqueId val="{00000001-3DB4-484F-9EA6-E4C64636255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大阪府　守口市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Aa</v>
      </c>
      <c r="X8" s="70"/>
      <c r="Y8" s="70"/>
      <c r="Z8" s="70"/>
      <c r="AA8" s="70"/>
      <c r="AB8" s="70"/>
      <c r="AC8" s="70"/>
      <c r="AD8" s="71" t="str">
        <f>データ!$M$6</f>
        <v>非設置</v>
      </c>
      <c r="AE8" s="71"/>
      <c r="AF8" s="71"/>
      <c r="AG8" s="71"/>
      <c r="AH8" s="71"/>
      <c r="AI8" s="71"/>
      <c r="AJ8" s="71"/>
      <c r="AK8" s="3"/>
      <c r="AL8" s="50">
        <f>データ!S6</f>
        <v>141243</v>
      </c>
      <c r="AM8" s="50"/>
      <c r="AN8" s="50"/>
      <c r="AO8" s="50"/>
      <c r="AP8" s="50"/>
      <c r="AQ8" s="50"/>
      <c r="AR8" s="50"/>
      <c r="AS8" s="50"/>
      <c r="AT8" s="51">
        <f>データ!T6</f>
        <v>12.71</v>
      </c>
      <c r="AU8" s="51"/>
      <c r="AV8" s="51"/>
      <c r="AW8" s="51"/>
      <c r="AX8" s="51"/>
      <c r="AY8" s="51"/>
      <c r="AZ8" s="51"/>
      <c r="BA8" s="51"/>
      <c r="BB8" s="51">
        <f>データ!U6</f>
        <v>11112.75</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2">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2">
      <c r="A10" s="2"/>
      <c r="B10" s="51" t="str">
        <f>データ!N6</f>
        <v>-</v>
      </c>
      <c r="C10" s="51"/>
      <c r="D10" s="51"/>
      <c r="E10" s="51"/>
      <c r="F10" s="51"/>
      <c r="G10" s="51"/>
      <c r="H10" s="51"/>
      <c r="I10" s="51">
        <f>データ!O6</f>
        <v>61.15</v>
      </c>
      <c r="J10" s="51"/>
      <c r="K10" s="51"/>
      <c r="L10" s="51"/>
      <c r="M10" s="51"/>
      <c r="N10" s="51"/>
      <c r="O10" s="51"/>
      <c r="P10" s="51">
        <f>データ!P6</f>
        <v>100</v>
      </c>
      <c r="Q10" s="51"/>
      <c r="R10" s="51"/>
      <c r="S10" s="51"/>
      <c r="T10" s="51"/>
      <c r="U10" s="51"/>
      <c r="V10" s="51"/>
      <c r="W10" s="51">
        <f>データ!Q6</f>
        <v>64.81</v>
      </c>
      <c r="X10" s="51"/>
      <c r="Y10" s="51"/>
      <c r="Z10" s="51"/>
      <c r="AA10" s="51"/>
      <c r="AB10" s="51"/>
      <c r="AC10" s="51"/>
      <c r="AD10" s="50">
        <f>データ!R6</f>
        <v>2055</v>
      </c>
      <c r="AE10" s="50"/>
      <c r="AF10" s="50"/>
      <c r="AG10" s="50"/>
      <c r="AH10" s="50"/>
      <c r="AI10" s="50"/>
      <c r="AJ10" s="50"/>
      <c r="AK10" s="2"/>
      <c r="AL10" s="50">
        <f>データ!V6</f>
        <v>140974</v>
      </c>
      <c r="AM10" s="50"/>
      <c r="AN10" s="50"/>
      <c r="AO10" s="50"/>
      <c r="AP10" s="50"/>
      <c r="AQ10" s="50"/>
      <c r="AR10" s="50"/>
      <c r="AS10" s="50"/>
      <c r="AT10" s="51">
        <f>データ!W6</f>
        <v>11.45</v>
      </c>
      <c r="AU10" s="51"/>
      <c r="AV10" s="51"/>
      <c r="AW10" s="51"/>
      <c r="AX10" s="51"/>
      <c r="AY10" s="51"/>
      <c r="AZ10" s="51"/>
      <c r="BA10" s="51"/>
      <c r="BB10" s="51">
        <f>データ!X6</f>
        <v>12312.14</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3" t="s">
        <v>114</v>
      </c>
      <c r="BM16" s="44"/>
      <c r="BN16" s="44"/>
      <c r="BO16" s="44"/>
      <c r="BP16" s="44"/>
      <c r="BQ16" s="44"/>
      <c r="BR16" s="44"/>
      <c r="BS16" s="44"/>
      <c r="BT16" s="44"/>
      <c r="BU16" s="44"/>
      <c r="BV16" s="44"/>
      <c r="BW16" s="44"/>
      <c r="BX16" s="44"/>
      <c r="BY16" s="44"/>
      <c r="BZ16" s="4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3"/>
      <c r="BM17" s="44"/>
      <c r="BN17" s="44"/>
      <c r="BO17" s="44"/>
      <c r="BP17" s="44"/>
      <c r="BQ17" s="44"/>
      <c r="BR17" s="44"/>
      <c r="BS17" s="44"/>
      <c r="BT17" s="44"/>
      <c r="BU17" s="44"/>
      <c r="BV17" s="44"/>
      <c r="BW17" s="44"/>
      <c r="BX17" s="44"/>
      <c r="BY17" s="44"/>
      <c r="BZ17" s="4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3"/>
      <c r="BM18" s="44"/>
      <c r="BN18" s="44"/>
      <c r="BO18" s="44"/>
      <c r="BP18" s="44"/>
      <c r="BQ18" s="44"/>
      <c r="BR18" s="44"/>
      <c r="BS18" s="44"/>
      <c r="BT18" s="44"/>
      <c r="BU18" s="44"/>
      <c r="BV18" s="44"/>
      <c r="BW18" s="44"/>
      <c r="BX18" s="44"/>
      <c r="BY18" s="44"/>
      <c r="BZ18" s="4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3"/>
      <c r="BM19" s="44"/>
      <c r="BN19" s="44"/>
      <c r="BO19" s="44"/>
      <c r="BP19" s="44"/>
      <c r="BQ19" s="44"/>
      <c r="BR19" s="44"/>
      <c r="BS19" s="44"/>
      <c r="BT19" s="44"/>
      <c r="BU19" s="44"/>
      <c r="BV19" s="44"/>
      <c r="BW19" s="44"/>
      <c r="BX19" s="44"/>
      <c r="BY19" s="44"/>
      <c r="BZ19" s="4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3"/>
      <c r="BM20" s="44"/>
      <c r="BN20" s="44"/>
      <c r="BO20" s="44"/>
      <c r="BP20" s="44"/>
      <c r="BQ20" s="44"/>
      <c r="BR20" s="44"/>
      <c r="BS20" s="44"/>
      <c r="BT20" s="44"/>
      <c r="BU20" s="44"/>
      <c r="BV20" s="44"/>
      <c r="BW20" s="44"/>
      <c r="BX20" s="44"/>
      <c r="BY20" s="44"/>
      <c r="BZ20" s="4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3"/>
      <c r="BM21" s="44"/>
      <c r="BN21" s="44"/>
      <c r="BO21" s="44"/>
      <c r="BP21" s="44"/>
      <c r="BQ21" s="44"/>
      <c r="BR21" s="44"/>
      <c r="BS21" s="44"/>
      <c r="BT21" s="44"/>
      <c r="BU21" s="44"/>
      <c r="BV21" s="44"/>
      <c r="BW21" s="44"/>
      <c r="BX21" s="44"/>
      <c r="BY21" s="44"/>
      <c r="BZ21" s="4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3"/>
      <c r="BM22" s="44"/>
      <c r="BN22" s="44"/>
      <c r="BO22" s="44"/>
      <c r="BP22" s="44"/>
      <c r="BQ22" s="44"/>
      <c r="BR22" s="44"/>
      <c r="BS22" s="44"/>
      <c r="BT22" s="44"/>
      <c r="BU22" s="44"/>
      <c r="BV22" s="44"/>
      <c r="BW22" s="44"/>
      <c r="BX22" s="44"/>
      <c r="BY22" s="44"/>
      <c r="BZ22" s="4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3"/>
      <c r="BM23" s="44"/>
      <c r="BN23" s="44"/>
      <c r="BO23" s="44"/>
      <c r="BP23" s="44"/>
      <c r="BQ23" s="44"/>
      <c r="BR23" s="44"/>
      <c r="BS23" s="44"/>
      <c r="BT23" s="44"/>
      <c r="BU23" s="44"/>
      <c r="BV23" s="44"/>
      <c r="BW23" s="44"/>
      <c r="BX23" s="44"/>
      <c r="BY23" s="44"/>
      <c r="BZ23" s="4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3"/>
      <c r="BM24" s="44"/>
      <c r="BN24" s="44"/>
      <c r="BO24" s="44"/>
      <c r="BP24" s="44"/>
      <c r="BQ24" s="44"/>
      <c r="BR24" s="44"/>
      <c r="BS24" s="44"/>
      <c r="BT24" s="44"/>
      <c r="BU24" s="44"/>
      <c r="BV24" s="44"/>
      <c r="BW24" s="44"/>
      <c r="BX24" s="44"/>
      <c r="BY24" s="44"/>
      <c r="BZ24" s="4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3"/>
      <c r="BM25" s="44"/>
      <c r="BN25" s="44"/>
      <c r="BO25" s="44"/>
      <c r="BP25" s="44"/>
      <c r="BQ25" s="44"/>
      <c r="BR25" s="44"/>
      <c r="BS25" s="44"/>
      <c r="BT25" s="44"/>
      <c r="BU25" s="44"/>
      <c r="BV25" s="44"/>
      <c r="BW25" s="44"/>
      <c r="BX25" s="44"/>
      <c r="BY25" s="44"/>
      <c r="BZ25" s="4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3"/>
      <c r="BM26" s="44"/>
      <c r="BN26" s="44"/>
      <c r="BO26" s="44"/>
      <c r="BP26" s="44"/>
      <c r="BQ26" s="44"/>
      <c r="BR26" s="44"/>
      <c r="BS26" s="44"/>
      <c r="BT26" s="44"/>
      <c r="BU26" s="44"/>
      <c r="BV26" s="44"/>
      <c r="BW26" s="44"/>
      <c r="BX26" s="44"/>
      <c r="BY26" s="44"/>
      <c r="BZ26" s="4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3"/>
      <c r="BM27" s="44"/>
      <c r="BN27" s="44"/>
      <c r="BO27" s="44"/>
      <c r="BP27" s="44"/>
      <c r="BQ27" s="44"/>
      <c r="BR27" s="44"/>
      <c r="BS27" s="44"/>
      <c r="BT27" s="44"/>
      <c r="BU27" s="44"/>
      <c r="BV27" s="44"/>
      <c r="BW27" s="44"/>
      <c r="BX27" s="44"/>
      <c r="BY27" s="44"/>
      <c r="BZ27" s="4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3"/>
      <c r="BM28" s="44"/>
      <c r="BN28" s="44"/>
      <c r="BO28" s="44"/>
      <c r="BP28" s="44"/>
      <c r="BQ28" s="44"/>
      <c r="BR28" s="44"/>
      <c r="BS28" s="44"/>
      <c r="BT28" s="44"/>
      <c r="BU28" s="44"/>
      <c r="BV28" s="44"/>
      <c r="BW28" s="44"/>
      <c r="BX28" s="44"/>
      <c r="BY28" s="44"/>
      <c r="BZ28" s="4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3"/>
      <c r="BM29" s="44"/>
      <c r="BN29" s="44"/>
      <c r="BO29" s="44"/>
      <c r="BP29" s="44"/>
      <c r="BQ29" s="44"/>
      <c r="BR29" s="44"/>
      <c r="BS29" s="44"/>
      <c r="BT29" s="44"/>
      <c r="BU29" s="44"/>
      <c r="BV29" s="44"/>
      <c r="BW29" s="44"/>
      <c r="BX29" s="44"/>
      <c r="BY29" s="44"/>
      <c r="BZ29" s="4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3"/>
      <c r="BM30" s="44"/>
      <c r="BN30" s="44"/>
      <c r="BO30" s="44"/>
      <c r="BP30" s="44"/>
      <c r="BQ30" s="44"/>
      <c r="BR30" s="44"/>
      <c r="BS30" s="44"/>
      <c r="BT30" s="44"/>
      <c r="BU30" s="44"/>
      <c r="BV30" s="44"/>
      <c r="BW30" s="44"/>
      <c r="BX30" s="44"/>
      <c r="BY30" s="44"/>
      <c r="BZ30" s="4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3"/>
      <c r="BM31" s="44"/>
      <c r="BN31" s="44"/>
      <c r="BO31" s="44"/>
      <c r="BP31" s="44"/>
      <c r="BQ31" s="44"/>
      <c r="BR31" s="44"/>
      <c r="BS31" s="44"/>
      <c r="BT31" s="44"/>
      <c r="BU31" s="44"/>
      <c r="BV31" s="44"/>
      <c r="BW31" s="44"/>
      <c r="BX31" s="44"/>
      <c r="BY31" s="44"/>
      <c r="BZ31" s="4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3"/>
      <c r="BM32" s="44"/>
      <c r="BN32" s="44"/>
      <c r="BO32" s="44"/>
      <c r="BP32" s="44"/>
      <c r="BQ32" s="44"/>
      <c r="BR32" s="44"/>
      <c r="BS32" s="44"/>
      <c r="BT32" s="44"/>
      <c r="BU32" s="44"/>
      <c r="BV32" s="44"/>
      <c r="BW32" s="44"/>
      <c r="BX32" s="44"/>
      <c r="BY32" s="44"/>
      <c r="BZ32" s="4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3"/>
      <c r="BM33" s="44"/>
      <c r="BN33" s="44"/>
      <c r="BO33" s="44"/>
      <c r="BP33" s="44"/>
      <c r="BQ33" s="44"/>
      <c r="BR33" s="44"/>
      <c r="BS33" s="44"/>
      <c r="BT33" s="44"/>
      <c r="BU33" s="44"/>
      <c r="BV33" s="44"/>
      <c r="BW33" s="44"/>
      <c r="BX33" s="44"/>
      <c r="BY33" s="44"/>
      <c r="BZ33" s="4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3"/>
      <c r="BM34" s="44"/>
      <c r="BN34" s="44"/>
      <c r="BO34" s="44"/>
      <c r="BP34" s="44"/>
      <c r="BQ34" s="44"/>
      <c r="BR34" s="44"/>
      <c r="BS34" s="44"/>
      <c r="BT34" s="44"/>
      <c r="BU34" s="44"/>
      <c r="BV34" s="44"/>
      <c r="BW34" s="44"/>
      <c r="BX34" s="44"/>
      <c r="BY34" s="44"/>
      <c r="BZ34" s="4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3"/>
      <c r="BM35" s="44"/>
      <c r="BN35" s="44"/>
      <c r="BO35" s="44"/>
      <c r="BP35" s="44"/>
      <c r="BQ35" s="44"/>
      <c r="BR35" s="44"/>
      <c r="BS35" s="44"/>
      <c r="BT35" s="44"/>
      <c r="BU35" s="44"/>
      <c r="BV35" s="44"/>
      <c r="BW35" s="44"/>
      <c r="BX35" s="44"/>
      <c r="BY35" s="44"/>
      <c r="BZ35" s="4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3"/>
      <c r="BM36" s="44"/>
      <c r="BN36" s="44"/>
      <c r="BO36" s="44"/>
      <c r="BP36" s="44"/>
      <c r="BQ36" s="44"/>
      <c r="BR36" s="44"/>
      <c r="BS36" s="44"/>
      <c r="BT36" s="44"/>
      <c r="BU36" s="44"/>
      <c r="BV36" s="44"/>
      <c r="BW36" s="44"/>
      <c r="BX36" s="44"/>
      <c r="BY36" s="44"/>
      <c r="BZ36" s="4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3"/>
      <c r="BM37" s="44"/>
      <c r="BN37" s="44"/>
      <c r="BO37" s="44"/>
      <c r="BP37" s="44"/>
      <c r="BQ37" s="44"/>
      <c r="BR37" s="44"/>
      <c r="BS37" s="44"/>
      <c r="BT37" s="44"/>
      <c r="BU37" s="44"/>
      <c r="BV37" s="44"/>
      <c r="BW37" s="44"/>
      <c r="BX37" s="44"/>
      <c r="BY37" s="44"/>
      <c r="BZ37" s="4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3"/>
      <c r="BM38" s="44"/>
      <c r="BN38" s="44"/>
      <c r="BO38" s="44"/>
      <c r="BP38" s="44"/>
      <c r="BQ38" s="44"/>
      <c r="BR38" s="44"/>
      <c r="BS38" s="44"/>
      <c r="BT38" s="44"/>
      <c r="BU38" s="44"/>
      <c r="BV38" s="44"/>
      <c r="BW38" s="44"/>
      <c r="BX38" s="44"/>
      <c r="BY38" s="44"/>
      <c r="BZ38" s="4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3"/>
      <c r="BM39" s="44"/>
      <c r="BN39" s="44"/>
      <c r="BO39" s="44"/>
      <c r="BP39" s="44"/>
      <c r="BQ39" s="44"/>
      <c r="BR39" s="44"/>
      <c r="BS39" s="44"/>
      <c r="BT39" s="44"/>
      <c r="BU39" s="44"/>
      <c r="BV39" s="44"/>
      <c r="BW39" s="44"/>
      <c r="BX39" s="44"/>
      <c r="BY39" s="44"/>
      <c r="BZ39" s="4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3"/>
      <c r="BM40" s="44"/>
      <c r="BN40" s="44"/>
      <c r="BO40" s="44"/>
      <c r="BP40" s="44"/>
      <c r="BQ40" s="44"/>
      <c r="BR40" s="44"/>
      <c r="BS40" s="44"/>
      <c r="BT40" s="44"/>
      <c r="BU40" s="44"/>
      <c r="BV40" s="44"/>
      <c r="BW40" s="44"/>
      <c r="BX40" s="44"/>
      <c r="BY40" s="44"/>
      <c r="BZ40" s="4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3"/>
      <c r="BM41" s="44"/>
      <c r="BN41" s="44"/>
      <c r="BO41" s="44"/>
      <c r="BP41" s="44"/>
      <c r="BQ41" s="44"/>
      <c r="BR41" s="44"/>
      <c r="BS41" s="44"/>
      <c r="BT41" s="44"/>
      <c r="BU41" s="44"/>
      <c r="BV41" s="44"/>
      <c r="BW41" s="44"/>
      <c r="BX41" s="44"/>
      <c r="BY41" s="44"/>
      <c r="BZ41" s="4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3"/>
      <c r="BM42" s="44"/>
      <c r="BN42" s="44"/>
      <c r="BO42" s="44"/>
      <c r="BP42" s="44"/>
      <c r="BQ42" s="44"/>
      <c r="BR42" s="44"/>
      <c r="BS42" s="44"/>
      <c r="BT42" s="44"/>
      <c r="BU42" s="44"/>
      <c r="BV42" s="44"/>
      <c r="BW42" s="44"/>
      <c r="BX42" s="44"/>
      <c r="BY42" s="44"/>
      <c r="BZ42" s="4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3"/>
      <c r="BM43" s="44"/>
      <c r="BN43" s="44"/>
      <c r="BO43" s="44"/>
      <c r="BP43" s="44"/>
      <c r="BQ43" s="44"/>
      <c r="BR43" s="44"/>
      <c r="BS43" s="44"/>
      <c r="BT43" s="44"/>
      <c r="BU43" s="44"/>
      <c r="BV43" s="44"/>
      <c r="BW43" s="44"/>
      <c r="BX43" s="44"/>
      <c r="BY43" s="44"/>
      <c r="BZ43" s="4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6"/>
      <c r="BM44" s="47"/>
      <c r="BN44" s="47"/>
      <c r="BO44" s="47"/>
      <c r="BP44" s="47"/>
      <c r="BQ44" s="47"/>
      <c r="BR44" s="47"/>
      <c r="BS44" s="47"/>
      <c r="BT44" s="47"/>
      <c r="BU44" s="47"/>
      <c r="BV44" s="47"/>
      <c r="BW44" s="47"/>
      <c r="BX44" s="47"/>
      <c r="BY44" s="47"/>
      <c r="BZ44" s="4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115</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6HUay2CCwWRRb9pzitr/moimyj55FPuz4cAsdX1GLK4Qtbrur1IvoccUtR+C0Mfda0/1NW50Jv1KeUT/cQoyXA==" saltValue="MrJmkaV+VL7okVcibc+km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272094</v>
      </c>
      <c r="D6" s="19">
        <f t="shared" si="3"/>
        <v>46</v>
      </c>
      <c r="E6" s="19">
        <f t="shared" si="3"/>
        <v>17</v>
      </c>
      <c r="F6" s="19">
        <f t="shared" si="3"/>
        <v>1</v>
      </c>
      <c r="G6" s="19">
        <f t="shared" si="3"/>
        <v>0</v>
      </c>
      <c r="H6" s="19" t="str">
        <f t="shared" si="3"/>
        <v>大阪府　守口市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61.15</v>
      </c>
      <c r="P6" s="20">
        <f t="shared" si="3"/>
        <v>100</v>
      </c>
      <c r="Q6" s="20">
        <f t="shared" si="3"/>
        <v>64.81</v>
      </c>
      <c r="R6" s="20">
        <f t="shared" si="3"/>
        <v>2055</v>
      </c>
      <c r="S6" s="20">
        <f t="shared" si="3"/>
        <v>141243</v>
      </c>
      <c r="T6" s="20">
        <f t="shared" si="3"/>
        <v>12.71</v>
      </c>
      <c r="U6" s="20">
        <f t="shared" si="3"/>
        <v>11112.75</v>
      </c>
      <c r="V6" s="20">
        <f t="shared" si="3"/>
        <v>140974</v>
      </c>
      <c r="W6" s="20">
        <f t="shared" si="3"/>
        <v>11.45</v>
      </c>
      <c r="X6" s="20">
        <f t="shared" si="3"/>
        <v>12312.14</v>
      </c>
      <c r="Y6" s="21">
        <f>IF(Y7="",NA(),Y7)</f>
        <v>119.32</v>
      </c>
      <c r="Z6" s="21">
        <f t="shared" ref="Z6:AH6" si="4">IF(Z7="",NA(),Z7)</f>
        <v>117.36</v>
      </c>
      <c r="AA6" s="21">
        <f t="shared" si="4"/>
        <v>120.31</v>
      </c>
      <c r="AB6" s="21">
        <f t="shared" si="4"/>
        <v>115.7</v>
      </c>
      <c r="AC6" s="21">
        <f t="shared" si="4"/>
        <v>112.82</v>
      </c>
      <c r="AD6" s="21">
        <f t="shared" si="4"/>
        <v>109</v>
      </c>
      <c r="AE6" s="21">
        <f t="shared" si="4"/>
        <v>107.09</v>
      </c>
      <c r="AF6" s="21">
        <f t="shared" si="4"/>
        <v>107.96</v>
      </c>
      <c r="AG6" s="21">
        <f t="shared" si="4"/>
        <v>107.29</v>
      </c>
      <c r="AH6" s="21">
        <f t="shared" si="4"/>
        <v>106.58</v>
      </c>
      <c r="AI6" s="20" t="str">
        <f>IF(AI7="","",IF(AI7="-","【-】","【"&amp;SUBSTITUTE(TEXT(AI7,"#,##0.00"),"-","△")&amp;"】"))</f>
        <v>【105.91】</v>
      </c>
      <c r="AJ6" s="20">
        <f>IF(AJ7="",NA(),AJ7)</f>
        <v>0</v>
      </c>
      <c r="AK6" s="20">
        <f t="shared" ref="AK6:AS6" si="5">IF(AK7="",NA(),AK7)</f>
        <v>0</v>
      </c>
      <c r="AL6" s="20">
        <f t="shared" si="5"/>
        <v>0</v>
      </c>
      <c r="AM6" s="20">
        <f t="shared" si="5"/>
        <v>0</v>
      </c>
      <c r="AN6" s="20">
        <f t="shared" si="5"/>
        <v>0</v>
      </c>
      <c r="AO6" s="21">
        <f t="shared" si="5"/>
        <v>0.28000000000000003</v>
      </c>
      <c r="AP6" s="21">
        <f t="shared" si="5"/>
        <v>0.59</v>
      </c>
      <c r="AQ6" s="21">
        <f t="shared" si="5"/>
        <v>0.68</v>
      </c>
      <c r="AR6" s="21">
        <f t="shared" si="5"/>
        <v>0.9</v>
      </c>
      <c r="AS6" s="21">
        <f t="shared" si="5"/>
        <v>1.19</v>
      </c>
      <c r="AT6" s="20" t="str">
        <f>IF(AT7="","",IF(AT7="-","【-】","【"&amp;SUBSTITUTE(TEXT(AT7,"#,##0.00"),"-","△")&amp;"】"))</f>
        <v>【3.03】</v>
      </c>
      <c r="AU6" s="21">
        <f>IF(AU7="",NA(),AU7)</f>
        <v>187.06</v>
      </c>
      <c r="AV6" s="21">
        <f t="shared" ref="AV6:BD6" si="6">IF(AV7="",NA(),AV7)</f>
        <v>167.66</v>
      </c>
      <c r="AW6" s="21">
        <f t="shared" si="6"/>
        <v>239.72</v>
      </c>
      <c r="AX6" s="21">
        <f t="shared" si="6"/>
        <v>259.67</v>
      </c>
      <c r="AY6" s="21">
        <f t="shared" si="6"/>
        <v>231.69</v>
      </c>
      <c r="AZ6" s="21">
        <f t="shared" si="6"/>
        <v>71.19</v>
      </c>
      <c r="BA6" s="21">
        <f t="shared" si="6"/>
        <v>77.72</v>
      </c>
      <c r="BB6" s="21">
        <f t="shared" si="6"/>
        <v>86.61</v>
      </c>
      <c r="BC6" s="21">
        <f t="shared" si="6"/>
        <v>100.73</v>
      </c>
      <c r="BD6" s="21">
        <f t="shared" si="6"/>
        <v>108.7</v>
      </c>
      <c r="BE6" s="20" t="str">
        <f>IF(BE7="","",IF(BE7="-","【-】","【"&amp;SUBSTITUTE(TEXT(BE7,"#,##0.00"),"-","△")&amp;"】"))</f>
        <v>【78.43】</v>
      </c>
      <c r="BF6" s="21">
        <f>IF(BF7="",NA(),BF7)</f>
        <v>244.16</v>
      </c>
      <c r="BG6" s="21">
        <f t="shared" ref="BG6:BO6" si="7">IF(BG7="",NA(),BG7)</f>
        <v>265.42</v>
      </c>
      <c r="BH6" s="21">
        <f t="shared" si="7"/>
        <v>269.42</v>
      </c>
      <c r="BI6" s="21">
        <f t="shared" si="7"/>
        <v>276.48</v>
      </c>
      <c r="BJ6" s="21">
        <f t="shared" si="7"/>
        <v>288.45999999999998</v>
      </c>
      <c r="BK6" s="21">
        <f t="shared" si="7"/>
        <v>517.34</v>
      </c>
      <c r="BL6" s="21">
        <f t="shared" si="7"/>
        <v>485.6</v>
      </c>
      <c r="BM6" s="21">
        <f t="shared" si="7"/>
        <v>463.93</v>
      </c>
      <c r="BN6" s="21">
        <f t="shared" si="7"/>
        <v>481.88</v>
      </c>
      <c r="BO6" s="21">
        <f t="shared" si="7"/>
        <v>460.03</v>
      </c>
      <c r="BP6" s="20" t="str">
        <f>IF(BP7="","",IF(BP7="-","【-】","【"&amp;SUBSTITUTE(TEXT(BP7,"#,##0.00"),"-","△")&amp;"】"))</f>
        <v>【630.82】</v>
      </c>
      <c r="BQ6" s="21">
        <f>IF(BQ7="",NA(),BQ7)</f>
        <v>147.81</v>
      </c>
      <c r="BR6" s="21">
        <f t="shared" ref="BR6:BZ6" si="8">IF(BR7="",NA(),BR7)</f>
        <v>137.63</v>
      </c>
      <c r="BS6" s="21">
        <f t="shared" si="8"/>
        <v>147.83000000000001</v>
      </c>
      <c r="BT6" s="21">
        <f t="shared" si="8"/>
        <v>136.79</v>
      </c>
      <c r="BU6" s="21">
        <f t="shared" si="8"/>
        <v>133.65</v>
      </c>
      <c r="BV6" s="21">
        <f t="shared" si="8"/>
        <v>99.89</v>
      </c>
      <c r="BW6" s="21">
        <f t="shared" si="8"/>
        <v>99.95</v>
      </c>
      <c r="BX6" s="21">
        <f t="shared" si="8"/>
        <v>103.4</v>
      </c>
      <c r="BY6" s="21">
        <f t="shared" si="8"/>
        <v>101.87</v>
      </c>
      <c r="BZ6" s="21">
        <f t="shared" si="8"/>
        <v>101.33</v>
      </c>
      <c r="CA6" s="20" t="str">
        <f>IF(CA7="","",IF(CA7="-","【-】","【"&amp;SUBSTITUTE(TEXT(CA7,"#,##0.00"),"-","△")&amp;"】"))</f>
        <v>【97.81】</v>
      </c>
      <c r="CB6" s="21">
        <f>IF(CB7="",NA(),CB7)</f>
        <v>91.13</v>
      </c>
      <c r="CC6" s="21">
        <f t="shared" ref="CC6:CK6" si="9">IF(CC7="",NA(),CC7)</f>
        <v>94.17</v>
      </c>
      <c r="CD6" s="21">
        <f t="shared" si="9"/>
        <v>88.46</v>
      </c>
      <c r="CE6" s="21">
        <f t="shared" si="9"/>
        <v>95.58</v>
      </c>
      <c r="CF6" s="21">
        <f t="shared" si="9"/>
        <v>99.22</v>
      </c>
      <c r="CG6" s="21">
        <f t="shared" si="9"/>
        <v>112.4</v>
      </c>
      <c r="CH6" s="21">
        <f t="shared" si="9"/>
        <v>110.21</v>
      </c>
      <c r="CI6" s="21">
        <f t="shared" si="9"/>
        <v>110.26</v>
      </c>
      <c r="CJ6" s="21">
        <f t="shared" si="9"/>
        <v>111.88</v>
      </c>
      <c r="CK6" s="21">
        <f t="shared" si="9"/>
        <v>114.16</v>
      </c>
      <c r="CL6" s="20" t="str">
        <f>IF(CL7="","",IF(CL7="-","【-】","【"&amp;SUBSTITUTE(TEXT(CL7,"#,##0.00"),"-","△")&amp;"】"))</f>
        <v>【138.75】</v>
      </c>
      <c r="CM6" s="21">
        <f>IF(CM7="",NA(),CM7)</f>
        <v>56.43</v>
      </c>
      <c r="CN6" s="21">
        <f t="shared" ref="CN6:CV6" si="10">IF(CN7="",NA(),CN7)</f>
        <v>56.64</v>
      </c>
      <c r="CO6" s="21">
        <f t="shared" si="10"/>
        <v>57.14</v>
      </c>
      <c r="CP6" s="21">
        <f t="shared" si="10"/>
        <v>50.85</v>
      </c>
      <c r="CQ6" s="21">
        <f t="shared" si="10"/>
        <v>49.45</v>
      </c>
      <c r="CR6" s="21">
        <f t="shared" si="10"/>
        <v>62.97</v>
      </c>
      <c r="CS6" s="21">
        <f t="shared" si="10"/>
        <v>64.930000000000007</v>
      </c>
      <c r="CT6" s="21">
        <f t="shared" si="10"/>
        <v>65.680000000000007</v>
      </c>
      <c r="CU6" s="21">
        <f t="shared" si="10"/>
        <v>63.62</v>
      </c>
      <c r="CV6" s="21">
        <f t="shared" si="10"/>
        <v>62.65</v>
      </c>
      <c r="CW6" s="20" t="str">
        <f>IF(CW7="","",IF(CW7="-","【-】","【"&amp;SUBSTITUTE(TEXT(CW7,"#,##0.00"),"-","△")&amp;"】"))</f>
        <v>【58.94】</v>
      </c>
      <c r="CX6" s="21">
        <f>IF(CX7="",NA(),CX7)</f>
        <v>99.99</v>
      </c>
      <c r="CY6" s="21">
        <f t="shared" ref="CY6:DG6" si="11">IF(CY7="",NA(),CY7)</f>
        <v>99.99</v>
      </c>
      <c r="CZ6" s="21">
        <f t="shared" si="11"/>
        <v>99.99</v>
      </c>
      <c r="DA6" s="21">
        <f t="shared" si="11"/>
        <v>99.99</v>
      </c>
      <c r="DB6" s="21">
        <f t="shared" si="11"/>
        <v>99.99</v>
      </c>
      <c r="DC6" s="21">
        <f t="shared" si="11"/>
        <v>96.97</v>
      </c>
      <c r="DD6" s="21">
        <f t="shared" si="11"/>
        <v>97.7</v>
      </c>
      <c r="DE6" s="21">
        <f t="shared" si="11"/>
        <v>97.59</v>
      </c>
      <c r="DF6" s="21">
        <f t="shared" si="11"/>
        <v>97.53</v>
      </c>
      <c r="DG6" s="21">
        <f t="shared" si="11"/>
        <v>97.54</v>
      </c>
      <c r="DH6" s="20" t="str">
        <f>IF(DH7="","",IF(DH7="-","【-】","【"&amp;SUBSTITUTE(TEXT(DH7,"#,##0.00"),"-","△")&amp;"】"))</f>
        <v>【95.91】</v>
      </c>
      <c r="DI6" s="21">
        <f>IF(DI7="",NA(),DI7)</f>
        <v>26.11</v>
      </c>
      <c r="DJ6" s="21">
        <f t="shared" ref="DJ6:DR6" si="12">IF(DJ7="",NA(),DJ7)</f>
        <v>29.79</v>
      </c>
      <c r="DK6" s="21">
        <f t="shared" si="12"/>
        <v>35.479999999999997</v>
      </c>
      <c r="DL6" s="21">
        <f t="shared" si="12"/>
        <v>41.41</v>
      </c>
      <c r="DM6" s="21">
        <f t="shared" si="12"/>
        <v>47.84</v>
      </c>
      <c r="DN6" s="21">
        <f t="shared" si="12"/>
        <v>24.54</v>
      </c>
      <c r="DO6" s="21">
        <f t="shared" si="12"/>
        <v>23.38</v>
      </c>
      <c r="DP6" s="21">
        <f t="shared" si="12"/>
        <v>24.59</v>
      </c>
      <c r="DQ6" s="21">
        <f t="shared" si="12"/>
        <v>26.87</v>
      </c>
      <c r="DR6" s="21">
        <f t="shared" si="12"/>
        <v>29.31</v>
      </c>
      <c r="DS6" s="20" t="str">
        <f>IF(DS7="","",IF(DS7="-","【-】","【"&amp;SUBSTITUTE(TEXT(DS7,"#,##0.00"),"-","△")&amp;"】"))</f>
        <v>【41.09】</v>
      </c>
      <c r="DT6" s="21">
        <f>IF(DT7="",NA(),DT7)</f>
        <v>19.23</v>
      </c>
      <c r="DU6" s="21">
        <f t="shared" ref="DU6:EC6" si="13">IF(DU7="",NA(),DU7)</f>
        <v>21.96</v>
      </c>
      <c r="DV6" s="21">
        <f t="shared" si="13"/>
        <v>23.81</v>
      </c>
      <c r="DW6" s="21">
        <f t="shared" si="13"/>
        <v>30.2</v>
      </c>
      <c r="DX6" s="21">
        <f t="shared" si="13"/>
        <v>33.31</v>
      </c>
      <c r="DY6" s="21">
        <f t="shared" si="13"/>
        <v>7.66</v>
      </c>
      <c r="DZ6" s="21">
        <f t="shared" si="13"/>
        <v>8.1999999999999993</v>
      </c>
      <c r="EA6" s="21">
        <f t="shared" si="13"/>
        <v>9.43</v>
      </c>
      <c r="EB6" s="21">
        <f t="shared" si="13"/>
        <v>12.4</v>
      </c>
      <c r="EC6" s="21">
        <f t="shared" si="13"/>
        <v>13.81</v>
      </c>
      <c r="ED6" s="20" t="str">
        <f>IF(ED7="","",IF(ED7="-","【-】","【"&amp;SUBSTITUTE(TEXT(ED7,"#,##0.00"),"-","△")&amp;"】"))</f>
        <v>【8.68】</v>
      </c>
      <c r="EE6" s="21">
        <f>IF(EE7="",NA(),EE7)</f>
        <v>0.45</v>
      </c>
      <c r="EF6" s="21">
        <f t="shared" ref="EF6:EN6" si="14">IF(EF7="",NA(),EF7)</f>
        <v>0.7</v>
      </c>
      <c r="EG6" s="21">
        <f t="shared" si="14"/>
        <v>0.97</v>
      </c>
      <c r="EH6" s="21">
        <f t="shared" si="14"/>
        <v>0.91</v>
      </c>
      <c r="EI6" s="21">
        <f t="shared" si="14"/>
        <v>0.96</v>
      </c>
      <c r="EJ6" s="21">
        <f t="shared" si="14"/>
        <v>0.16</v>
      </c>
      <c r="EK6" s="21">
        <f t="shared" si="14"/>
        <v>0.14000000000000001</v>
      </c>
      <c r="EL6" s="21">
        <f t="shared" si="14"/>
        <v>0.15</v>
      </c>
      <c r="EM6" s="21">
        <f t="shared" si="14"/>
        <v>0.16</v>
      </c>
      <c r="EN6" s="21">
        <f t="shared" si="14"/>
        <v>0.16</v>
      </c>
      <c r="EO6" s="20" t="str">
        <f>IF(EO7="","",IF(EO7="-","【-】","【"&amp;SUBSTITUTE(TEXT(EO7,"#,##0.00"),"-","△")&amp;"】"))</f>
        <v>【0.22】</v>
      </c>
    </row>
    <row r="7" spans="1:148" s="22" customFormat="1" x14ac:dyDescent="0.2">
      <c r="A7" s="14"/>
      <c r="B7" s="23">
        <v>2023</v>
      </c>
      <c r="C7" s="23">
        <v>272094</v>
      </c>
      <c r="D7" s="23">
        <v>46</v>
      </c>
      <c r="E7" s="23">
        <v>17</v>
      </c>
      <c r="F7" s="23">
        <v>1</v>
      </c>
      <c r="G7" s="23">
        <v>0</v>
      </c>
      <c r="H7" s="23" t="s">
        <v>96</v>
      </c>
      <c r="I7" s="23" t="s">
        <v>97</v>
      </c>
      <c r="J7" s="23" t="s">
        <v>98</v>
      </c>
      <c r="K7" s="23" t="s">
        <v>99</v>
      </c>
      <c r="L7" s="23" t="s">
        <v>100</v>
      </c>
      <c r="M7" s="23" t="s">
        <v>101</v>
      </c>
      <c r="N7" s="24" t="s">
        <v>102</v>
      </c>
      <c r="O7" s="24">
        <v>61.15</v>
      </c>
      <c r="P7" s="24">
        <v>100</v>
      </c>
      <c r="Q7" s="24">
        <v>64.81</v>
      </c>
      <c r="R7" s="24">
        <v>2055</v>
      </c>
      <c r="S7" s="24">
        <v>141243</v>
      </c>
      <c r="T7" s="24">
        <v>12.71</v>
      </c>
      <c r="U7" s="24">
        <v>11112.75</v>
      </c>
      <c r="V7" s="24">
        <v>140974</v>
      </c>
      <c r="W7" s="24">
        <v>11.45</v>
      </c>
      <c r="X7" s="24">
        <v>12312.14</v>
      </c>
      <c r="Y7" s="24">
        <v>119.32</v>
      </c>
      <c r="Z7" s="24">
        <v>117.36</v>
      </c>
      <c r="AA7" s="24">
        <v>120.31</v>
      </c>
      <c r="AB7" s="24">
        <v>115.7</v>
      </c>
      <c r="AC7" s="24">
        <v>112.82</v>
      </c>
      <c r="AD7" s="24">
        <v>109</v>
      </c>
      <c r="AE7" s="24">
        <v>107.09</v>
      </c>
      <c r="AF7" s="24">
        <v>107.96</v>
      </c>
      <c r="AG7" s="24">
        <v>107.29</v>
      </c>
      <c r="AH7" s="24">
        <v>106.58</v>
      </c>
      <c r="AI7" s="24">
        <v>105.91</v>
      </c>
      <c r="AJ7" s="24">
        <v>0</v>
      </c>
      <c r="AK7" s="24">
        <v>0</v>
      </c>
      <c r="AL7" s="24">
        <v>0</v>
      </c>
      <c r="AM7" s="24">
        <v>0</v>
      </c>
      <c r="AN7" s="24">
        <v>0</v>
      </c>
      <c r="AO7" s="24">
        <v>0.28000000000000003</v>
      </c>
      <c r="AP7" s="24">
        <v>0.59</v>
      </c>
      <c r="AQ7" s="24">
        <v>0.68</v>
      </c>
      <c r="AR7" s="24">
        <v>0.9</v>
      </c>
      <c r="AS7" s="24">
        <v>1.19</v>
      </c>
      <c r="AT7" s="24">
        <v>3.03</v>
      </c>
      <c r="AU7" s="24">
        <v>187.06</v>
      </c>
      <c r="AV7" s="24">
        <v>167.66</v>
      </c>
      <c r="AW7" s="24">
        <v>239.72</v>
      </c>
      <c r="AX7" s="24">
        <v>259.67</v>
      </c>
      <c r="AY7" s="24">
        <v>231.69</v>
      </c>
      <c r="AZ7" s="24">
        <v>71.19</v>
      </c>
      <c r="BA7" s="24">
        <v>77.72</v>
      </c>
      <c r="BB7" s="24">
        <v>86.61</v>
      </c>
      <c r="BC7" s="24">
        <v>100.73</v>
      </c>
      <c r="BD7" s="24">
        <v>108.7</v>
      </c>
      <c r="BE7" s="24">
        <v>78.430000000000007</v>
      </c>
      <c r="BF7" s="24">
        <v>244.16</v>
      </c>
      <c r="BG7" s="24">
        <v>265.42</v>
      </c>
      <c r="BH7" s="24">
        <v>269.42</v>
      </c>
      <c r="BI7" s="24">
        <v>276.48</v>
      </c>
      <c r="BJ7" s="24">
        <v>288.45999999999998</v>
      </c>
      <c r="BK7" s="24">
        <v>517.34</v>
      </c>
      <c r="BL7" s="24">
        <v>485.6</v>
      </c>
      <c r="BM7" s="24">
        <v>463.93</v>
      </c>
      <c r="BN7" s="24">
        <v>481.88</v>
      </c>
      <c r="BO7" s="24">
        <v>460.03</v>
      </c>
      <c r="BP7" s="24">
        <v>630.82000000000005</v>
      </c>
      <c r="BQ7" s="24">
        <v>147.81</v>
      </c>
      <c r="BR7" s="24">
        <v>137.63</v>
      </c>
      <c r="BS7" s="24">
        <v>147.83000000000001</v>
      </c>
      <c r="BT7" s="24">
        <v>136.79</v>
      </c>
      <c r="BU7" s="24">
        <v>133.65</v>
      </c>
      <c r="BV7" s="24">
        <v>99.89</v>
      </c>
      <c r="BW7" s="24">
        <v>99.95</v>
      </c>
      <c r="BX7" s="24">
        <v>103.4</v>
      </c>
      <c r="BY7" s="24">
        <v>101.87</v>
      </c>
      <c r="BZ7" s="24">
        <v>101.33</v>
      </c>
      <c r="CA7" s="24">
        <v>97.81</v>
      </c>
      <c r="CB7" s="24">
        <v>91.13</v>
      </c>
      <c r="CC7" s="24">
        <v>94.17</v>
      </c>
      <c r="CD7" s="24">
        <v>88.46</v>
      </c>
      <c r="CE7" s="24">
        <v>95.58</v>
      </c>
      <c r="CF7" s="24">
        <v>99.22</v>
      </c>
      <c r="CG7" s="24">
        <v>112.4</v>
      </c>
      <c r="CH7" s="24">
        <v>110.21</v>
      </c>
      <c r="CI7" s="24">
        <v>110.26</v>
      </c>
      <c r="CJ7" s="24">
        <v>111.88</v>
      </c>
      <c r="CK7" s="24">
        <v>114.16</v>
      </c>
      <c r="CL7" s="24">
        <v>138.75</v>
      </c>
      <c r="CM7" s="24">
        <v>56.43</v>
      </c>
      <c r="CN7" s="24">
        <v>56.64</v>
      </c>
      <c r="CO7" s="24">
        <v>57.14</v>
      </c>
      <c r="CP7" s="24">
        <v>50.85</v>
      </c>
      <c r="CQ7" s="24">
        <v>49.45</v>
      </c>
      <c r="CR7" s="24">
        <v>62.97</v>
      </c>
      <c r="CS7" s="24">
        <v>64.930000000000007</v>
      </c>
      <c r="CT7" s="24">
        <v>65.680000000000007</v>
      </c>
      <c r="CU7" s="24">
        <v>63.62</v>
      </c>
      <c r="CV7" s="24">
        <v>62.65</v>
      </c>
      <c r="CW7" s="24">
        <v>58.94</v>
      </c>
      <c r="CX7" s="24">
        <v>99.99</v>
      </c>
      <c r="CY7" s="24">
        <v>99.99</v>
      </c>
      <c r="CZ7" s="24">
        <v>99.99</v>
      </c>
      <c r="DA7" s="24">
        <v>99.99</v>
      </c>
      <c r="DB7" s="24">
        <v>99.99</v>
      </c>
      <c r="DC7" s="24">
        <v>96.97</v>
      </c>
      <c r="DD7" s="24">
        <v>97.7</v>
      </c>
      <c r="DE7" s="24">
        <v>97.59</v>
      </c>
      <c r="DF7" s="24">
        <v>97.53</v>
      </c>
      <c r="DG7" s="24">
        <v>97.54</v>
      </c>
      <c r="DH7" s="24">
        <v>95.91</v>
      </c>
      <c r="DI7" s="24">
        <v>26.11</v>
      </c>
      <c r="DJ7" s="24">
        <v>29.79</v>
      </c>
      <c r="DK7" s="24">
        <v>35.479999999999997</v>
      </c>
      <c r="DL7" s="24">
        <v>41.41</v>
      </c>
      <c r="DM7" s="24">
        <v>47.84</v>
      </c>
      <c r="DN7" s="24">
        <v>24.54</v>
      </c>
      <c r="DO7" s="24">
        <v>23.38</v>
      </c>
      <c r="DP7" s="24">
        <v>24.59</v>
      </c>
      <c r="DQ7" s="24">
        <v>26.87</v>
      </c>
      <c r="DR7" s="24">
        <v>29.31</v>
      </c>
      <c r="DS7" s="24">
        <v>41.09</v>
      </c>
      <c r="DT7" s="24">
        <v>19.23</v>
      </c>
      <c r="DU7" s="24">
        <v>21.96</v>
      </c>
      <c r="DV7" s="24">
        <v>23.81</v>
      </c>
      <c r="DW7" s="24">
        <v>30.2</v>
      </c>
      <c r="DX7" s="24">
        <v>33.31</v>
      </c>
      <c r="DY7" s="24">
        <v>7.66</v>
      </c>
      <c r="DZ7" s="24">
        <v>8.1999999999999993</v>
      </c>
      <c r="EA7" s="24">
        <v>9.43</v>
      </c>
      <c r="EB7" s="24">
        <v>12.4</v>
      </c>
      <c r="EC7" s="24">
        <v>13.81</v>
      </c>
      <c r="ED7" s="24">
        <v>8.68</v>
      </c>
      <c r="EE7" s="24">
        <v>0.45</v>
      </c>
      <c r="EF7" s="24">
        <v>0.7</v>
      </c>
      <c r="EG7" s="24">
        <v>0.97</v>
      </c>
      <c r="EH7" s="24">
        <v>0.91</v>
      </c>
      <c r="EI7" s="24">
        <v>0.96</v>
      </c>
      <c r="EJ7" s="24">
        <v>0.16</v>
      </c>
      <c r="EK7" s="24">
        <v>0.14000000000000001</v>
      </c>
      <c r="EL7" s="24">
        <v>0.15</v>
      </c>
      <c r="EM7" s="24">
        <v>0.16</v>
      </c>
      <c r="EN7" s="24">
        <v>0.16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dcterms:created xsi:type="dcterms:W3CDTF">2025-01-24T07:04:04Z</dcterms:created>
  <dcterms:modified xsi:type="dcterms:W3CDTF">2025-03-04T07:55:49Z</dcterms:modified>
  <cp:category/>
</cp:coreProperties>
</file>