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09 貝塚市○【田中】◎\"/>
    </mc:Choice>
  </mc:AlternateContent>
  <xr:revisionPtr revIDLastSave="0" documentId="13_ncr:1_{11E58D55-2FC7-475A-8904-AD27DEEE9F34}" xr6:coauthVersionLast="47" xr6:coauthVersionMax="47" xr10:uidLastSave="{00000000-0000-0000-0000-000000000000}"/>
  <workbookProtection workbookAlgorithmName="SHA-512" workbookHashValue="LGkPA69JZslEAMPfx2qYrYQsJI2RD/g7IRDb5TYlUPFDdz9kpLNMgRdrHYK5SFO8rX1RsVie6lAaxMHDDfnZ9A==" workbookSaltValue="IzoUyEsAsQ9CpM1C4VUK5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E85" i="4"/>
  <c r="AT10" i="4"/>
  <c r="I10"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<sst xmlns="http://schemas.openxmlformats.org/spreadsheetml/2006/main" count="236" uniqueCount="116">
  <si>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</si>
  <si>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</si>
  <si>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</si>
  <si>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</si>
  <si>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</si>
  <si>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</si>
  <si>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</si>
  <si>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</si>
  <si>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</si>
  <si>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</si>
  <si>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</si>
  <si>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</si>
  <si>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</si>
  <si>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</si>
  <si>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</si>
  <si>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</si>
  <si>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</si>
  <si>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</si>
  <si>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</si>
  <si>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</si>
  <si>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</si>
  <si>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</si>
  <si>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</si>
  <si>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</si>
  <si>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</si>
  <si>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</si>
  <si>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</si>
  <si>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</si>
  <si>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</si>
  <si>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</si>
  <si>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</si>
  <si>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</si>
  <si>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</si>
  <si>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</si>
  <si>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</si>
  <si>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</si>
  <si>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</si>
  <si>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</si>
  <si>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</si>
  <si>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</si>
  <si>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</si>
  <si>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</si>
  <si>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</si>
  <si>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</si>
  <si>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</si>
  <si>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</si>
  <si>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</si>
  <si>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</si>
  <si>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</si>
  <si>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</si>
  <si>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</si>
  <si>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</si>
  <si>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</si>
  <si>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</si>
  <si>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</si>
  <si>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</si>
  <si>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</si>
  <si>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</si>
  <si>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</si>
  <si>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</si>
  <si>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</si>
  <si>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</si>
  <si>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</si>
  <si>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</si>
  <si>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</si>
  <si>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</si>
  <si>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</si>
  <si>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</si>
  <si>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</si>
  <si>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</si>
  <si>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</si>
  <si>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</si>
  <si>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</si>
  <si>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</si>
  <si>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</si>
  <si>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</si>
  <si>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</si>
  <si>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</si>
  <si>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</si>
  <si>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</si>
  <si>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</si>
  <si>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</si>
  <si>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</si>
  <si>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</si>
  <si>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</si>
  <si>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</si>
  <si>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</si>
  <si>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</si>
  <si>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</si>
  <si>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</si>
  <si>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</si>
  <si>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</si>
  <si>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</si>
  <si>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</si>
  <si>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</si>
  <si>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</si>
  <si>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</si>
  <si>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</si>
  <si>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</si>
  <si>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</si>
  <si>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</si>
  <si>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</si>
  <si>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</si>
  <si>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</si>
  <si>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</si>
  <si>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</si>
  <si>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</si>
  <si>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</si>
  <si>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</si>
  <si>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</si>
  <si>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</si>
  <si>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</si>
  <si>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</si>
  <si>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経常収支比率は102.24％となり、類似団体平均値の106.65％よりは低いものの、経常収支で黒字を計上することができた。
　累積欠損金比率は0％となっており、類似団体よりも健全な状態となっている。
　流動比率は翌年度償還の建設改良に充てた企業債の計上により25.78％となり、類似団体平均値の85.86％を大きく下回った。
　企業債残高対事業規模比率は1,328.5％となり、事業開始当初の大規模投資分の企業債が残っているため、類似団体平均値の約2倍となった。
　経費回収率は93.87％で、平成30年4月の下水道使用料の改定等の影響により、類似団体平均値92.66％よりも若干高い数値となっているが、汚水処理に係る経費を下水道使用料で賄えていない状態となっている。
　汚水処理原価は147.28円で、類似団体平均値139.12円よりも高い数値であり、前年度よりも4.62ポイント上昇した。
　なお、施設利用率については、単独処理場を設置していないため、当該値を計上していない。</t>
    <rPh sb="224" eb="225">
      <t>ヤク</t>
    </rPh>
    <rPh sb="289" eb="291">
      <t>ジャッカン</t>
    </rPh>
    <phoneticPr fontId="4"/>
  </si>
  <si>
    <t>有形固定資産減価償却率は、令和元年度から地方公営企業法を適用したため、類似団体平均値よりも低くなっている。
　管渠老朽化率は0.00％になっているが、汚水管渠は供用開始後35年程度であり、法定耐用年数を経過した管渠は存在しないためである。
　管渠改善率は0.00％になっているが、汚水管渠は供用開始後35年程度と著しい劣化は見られないためである。地域条件によっては劣化が進行している管渠もあることから、それらの管渠については、ストックマネジメント計画に基づき、計画的に点検調査を行い、順次改築更新を行っていく。
　供用開始から35年以上経過するポンプ場については、ストックマネジメント計画に基づき改築更新を行っている。</t>
    <rPh sb="223" eb="225">
      <t>ケイカク</t>
    </rPh>
    <rPh sb="226" eb="227">
      <t>モト</t>
    </rPh>
    <rPh sb="230" eb="233">
      <t>ケイカクテキ</t>
    </rPh>
    <rPh sb="234" eb="238">
      <t>テンケンチョウサ</t>
    </rPh>
    <rPh sb="239" eb="240">
      <t>オコナ</t>
    </rPh>
    <phoneticPr fontId="4"/>
  </si>
  <si>
    <t>令和5年度決算では収益的収支で最終黒字を計上することができたが、今後は、下水道施設の整備及び更新に伴う減価償却費の増加、流域下水道維持管理負担金の増加、企業債償還金が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ついて、令和6年度が折り返し地点になることから、これまでの実績を検証するとともに、社会情勢や水需要及び下水道事業を取り巻く環境の変化、それを踏まえた投資・財政計画を反映した内容に見直し、今後も、計画的な整備・改築更新を進めるとともに、更なる経費の節減、安定的な収入の確保に努め、収支改善に向けた取組みを着実に進めていく。</t>
    <rPh sb="215" eb="217">
      <t>レイワ</t>
    </rPh>
    <rPh sb="218" eb="219">
      <t>ネン</t>
    </rPh>
    <rPh sb="219" eb="220">
      <t>ド</t>
    </rPh>
    <rPh sb="221" eb="222">
      <t>オ</t>
    </rPh>
    <rPh sb="223" eb="224">
      <t>カエ</t>
    </rPh>
    <rPh sb="225" eb="227">
      <t>チテン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</si>
</sst>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6E-4A77-9A21-AA82C7EF63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FC6E-4A77-9A21-AA82C7EF63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95-4E3F-A992-ADC2EE6258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0495-4E3F-A992-ADC2EE6258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87.25</c:v>
                </c:pt>
                <c:pt idx="1">
                  <c:v>86.95</c:v>
                </c:pt>
                <c:pt idx="2">
                  <c:v>86.09</c:v>
                </c:pt>
                <c:pt idx="3">
                  <c:v>85.97</c:v>
                </c:pt>
                <c:pt idx="4">
                  <c:v>86.11</c:v>
                </c:pt>
              </c:numCache>
            </c:numRef>
          </c:val>
          <c:extLst>
            <c:ext xmlns:c16="http://schemas.microsoft.com/office/drawing/2014/chart" uri="{C3380CC4-5D6E-409C-BE32-E72D297353CC}">
              <c16:uniqueId val="{00000000-AFC6-4A51-8062-0AAB10483C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AFC6-4A51-8062-0AAB10483C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102.53</c:v>
                </c:pt>
                <c:pt idx="1">
                  <c:v>101.32</c:v>
                </c:pt>
                <c:pt idx="2">
                  <c:v>101.21</c:v>
                </c:pt>
                <c:pt idx="3">
                  <c:v>101.78</c:v>
                </c:pt>
                <c:pt idx="4">
                  <c:v>102.24</c:v>
                </c:pt>
              </c:numCache>
            </c:numRef>
          </c:val>
          <c:extLst>
            <c:ext xmlns:c16="http://schemas.microsoft.com/office/drawing/2014/chart" uri="{C3380CC4-5D6E-409C-BE32-E72D297353CC}">
              <c16:uniqueId val="{00000000-68B4-4DD6-997F-06529C4990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68B4-4DD6-997F-06529C4990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3.13</c:v>
                </c:pt>
                <c:pt idx="1">
                  <c:v>6.14</c:v>
                </c:pt>
                <c:pt idx="2">
                  <c:v>8.86</c:v>
                </c:pt>
                <c:pt idx="3">
                  <c:v>11.4</c:v>
                </c:pt>
                <c:pt idx="4">
                  <c:v>14.03</c:v>
                </c:pt>
              </c:numCache>
            </c:numRef>
          </c:val>
          <c:extLst>
            <c:ext xmlns:c16="http://schemas.microsoft.com/office/drawing/2014/chart" uri="{C3380CC4-5D6E-409C-BE32-E72D297353CC}">
              <c16:uniqueId val="{00000000-4C19-4FA4-99F4-12CDF121D6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4C19-4FA4-99F4-12CDF121D6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6B-412B-B991-A7D78F5F1F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2B6B-412B-B991-A7D78F5F1F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9D-4376-9FD7-8E6021C860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AD9D-4376-9FD7-8E6021C860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24.85</c:v>
                </c:pt>
                <c:pt idx="1">
                  <c:v>23.07</c:v>
                </c:pt>
                <c:pt idx="2">
                  <c:v>29.76</c:v>
                </c:pt>
                <c:pt idx="3">
                  <c:v>33.92</c:v>
                </c:pt>
                <c:pt idx="4">
                  <c:v>25.78</c:v>
                </c:pt>
              </c:numCache>
            </c:numRef>
          </c:val>
          <c:extLst>
            <c:ext xmlns:c16="http://schemas.microsoft.com/office/drawing/2014/chart" uri="{C3380CC4-5D6E-409C-BE32-E72D297353CC}">
              <c16:uniqueId val="{00000000-0A8D-40A8-9972-B2F638B547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0A8D-40A8-9972-B2F638B547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1164.98</c:v>
                </c:pt>
                <c:pt idx="1">
                  <c:v>1443.6</c:v>
                </c:pt>
                <c:pt idx="2">
                  <c:v>1382.58</c:v>
                </c:pt>
                <c:pt idx="3">
                  <c:v>1354.63</c:v>
                </c:pt>
                <c:pt idx="4">
                  <c:v>1328.5</c:v>
                </c:pt>
              </c:numCache>
            </c:numRef>
          </c:val>
          <c:extLst>
            <c:ext xmlns:c16="http://schemas.microsoft.com/office/drawing/2014/chart" uri="{C3380CC4-5D6E-409C-BE32-E72D297353CC}">
              <c16:uniqueId val="{00000000-0DEA-4207-9128-663ACBFE6F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0DEA-4207-9128-663ACBFE6F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110.02</c:v>
                </c:pt>
                <c:pt idx="1">
                  <c:v>95.69</c:v>
                </c:pt>
                <c:pt idx="2">
                  <c:v>96.89</c:v>
                </c:pt>
                <c:pt idx="3">
                  <c:v>96.24</c:v>
                </c:pt>
                <c:pt idx="4">
                  <c:v>93.87</c:v>
                </c:pt>
              </c:numCache>
            </c:numRef>
          </c:val>
          <c:extLst>
            <c:ext xmlns:c16="http://schemas.microsoft.com/office/drawing/2014/chart" uri="{C3380CC4-5D6E-409C-BE32-E72D297353CC}">
              <c16:uniqueId val="{00000000-17CF-4188-94E6-C1D25E86E9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17CF-4188-94E6-C1D25E86E9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124.05</c:v>
                </c:pt>
                <c:pt idx="1">
                  <c:v>141.08000000000001</c:v>
                </c:pt>
                <c:pt idx="2">
                  <c:v>141.34</c:v>
                </c:pt>
                <c:pt idx="3">
                  <c:v>142.66</c:v>
                </c:pt>
                <c:pt idx="4">
                  <c:v>147.28</c:v>
                </c:pt>
              </c:numCache>
            </c:numRef>
          </c:val>
          <c:extLst>
            <c:ext xmlns:c16="http://schemas.microsoft.com/office/drawing/2014/chart" uri="{C3380CC4-5D6E-409C-BE32-E72D297353CC}">
              <c16:uniqueId val="{00000000-2DE5-4A8A-991D-D7F7F815FF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2DE5-4A8A-991D-D7F7F815FF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貝塚市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82500</v>
      </c>
      <c r="AM8" s="44"/>
      <c r="AN8" s="44"/>
      <c r="AO8" s="44"/>
      <c r="AP8" s="44"/>
      <c r="AQ8" s="44"/>
      <c r="AR8" s="44"/>
      <c r="AS8" s="44"/>
      <c r="AT8" s="45">
        <f>データ!T6</f>
        <v>76.489999999999995</v>
      </c>
      <c r="AU8" s="45"/>
      <c r="AV8" s="45"/>
      <c r="AW8" s="45"/>
      <c r="AX8" s="45"/>
      <c r="AY8" s="45"/>
      <c r="AZ8" s="45"/>
      <c r="BA8" s="45"/>
      <c r="BB8" s="45">
        <f>データ!U6</f>
        <v>1078.57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54.55</v>
      </c>
      <c r="J10" s="45"/>
      <c r="K10" s="45"/>
      <c r="L10" s="45"/>
      <c r="M10" s="45"/>
      <c r="N10" s="45"/>
      <c r="O10" s="45"/>
      <c r="P10" s="45">
        <f>データ!P6</f>
        <v>67.739999999999995</v>
      </c>
      <c r="Q10" s="45"/>
      <c r="R10" s="45"/>
      <c r="S10" s="45"/>
      <c r="T10" s="45"/>
      <c r="U10" s="45"/>
      <c r="V10" s="45"/>
      <c r="W10" s="45">
        <f>データ!Q6</f>
        <v>87.66</v>
      </c>
      <c r="X10" s="45"/>
      <c r="Y10" s="45"/>
      <c r="Z10" s="45"/>
      <c r="AA10" s="45"/>
      <c r="AB10" s="45"/>
      <c r="AC10" s="45"/>
      <c r="AD10" s="44">
        <f>データ!R6</f>
        <v>2110</v>
      </c>
      <c r="AE10" s="44"/>
      <c r="AF10" s="44"/>
      <c r="AG10" s="44"/>
      <c r="AH10" s="44"/>
      <c r="AI10" s="44"/>
      <c r="AJ10" s="44"/>
      <c r="AK10" s="2"/>
      <c r="AL10" s="44">
        <f>データ!V6</f>
        <v>55643</v>
      </c>
      <c r="AM10" s="44"/>
      <c r="AN10" s="44"/>
      <c r="AO10" s="44"/>
      <c r="AP10" s="44"/>
      <c r="AQ10" s="44"/>
      <c r="AR10" s="44"/>
      <c r="AS10" s="44"/>
      <c r="AT10" s="45">
        <f>データ!W6</f>
        <v>10.48</v>
      </c>
      <c r="AU10" s="45"/>
      <c r="AV10" s="45"/>
      <c r="AW10" s="45"/>
      <c r="AX10" s="45"/>
      <c r="AY10" s="45"/>
      <c r="AZ10" s="45"/>
      <c r="BA10" s="45"/>
      <c r="BB10" s="45">
        <f>データ!X6</f>
        <v>5309.45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7wbdD9j2dQ/Mgyd7JVNwWwYpZ0zrzJEkcNVWTqBwBXbGhAJrFm5uUeRpqqWiqDGawmNqQl8bBlOi4BsmMCnYg==" saltValue="2eQXcS7oDBqtmLirbe/H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272086</v>
      </c>
      <c r="D6" s="19">
        <f t="shared" si="3"/>
        <v>46</v>
      </c>
      <c r="E6" s="19">
        <f t="shared" si="3"/>
        <v>17</v>
      </c>
      <c r="F6" s="19">
        <f t="shared" si="3"/>
        <v>1</v>
      </c>
      <c r="G6" s="19">
        <f t="shared" si="3"/>
        <v>0</v>
      </c>
      <c r="H6" s="19" t="str">
        <f t="shared" si="3"/>
        <v>大阪府　貝塚市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54.55</v>
      </c>
      <c r="P6" s="20">
        <f t="shared" si="3"/>
        <v>67.739999999999995</v>
      </c>
      <c r="Q6" s="20">
        <f t="shared" si="3"/>
        <v>87.66</v>
      </c>
      <c r="R6" s="20">
        <f t="shared" si="3"/>
        <v>2110</v>
      </c>
      <c r="S6" s="20">
        <f t="shared" si="3"/>
        <v>82500</v>
      </c>
      <c r="T6" s="20">
        <f t="shared" si="3"/>
        <v>76.489999999999995</v>
      </c>
      <c r="U6" s="20">
        <f t="shared" si="3"/>
        <v>1078.57</v>
      </c>
      <c r="V6" s="20">
        <f t="shared" si="3"/>
        <v>55643</v>
      </c>
      <c r="W6" s="20">
        <f t="shared" si="3"/>
        <v>10.48</v>
      </c>
      <c r="X6" s="20">
        <f t="shared" si="3"/>
        <v>5309.45</v>
      </c>
      <c r="Y6" s="21">
        <f>IF(Y7="",NA(),Y7)</f>
        <v>102.53</v>
      </c>
      <c r="Z6" s="21">
        <f t="shared" ref="Z6:AH6" si="4">IF(Z7="",NA(),Z7)</f>
        <v>101.32</v>
      </c>
      <c r="AA6" s="21">
        <f t="shared" si="4"/>
        <v>101.21</v>
      </c>
      <c r="AB6" s="21">
        <f t="shared" si="4"/>
        <v>101.78</v>
      </c>
      <c r="AC6" s="21">
        <f t="shared" si="4"/>
        <v>102.24</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24.85</v>
      </c>
      <c r="AV6" s="21">
        <f t="shared" ref="AV6:BD6" si="6">IF(AV7="",NA(),AV7)</f>
        <v>23.07</v>
      </c>
      <c r="AW6" s="21">
        <f t="shared" si="6"/>
        <v>29.76</v>
      </c>
      <c r="AX6" s="21">
        <f t="shared" si="6"/>
        <v>33.92</v>
      </c>
      <c r="AY6" s="21">
        <f t="shared" si="6"/>
        <v>25.78</v>
      </c>
      <c r="AZ6" s="21">
        <f t="shared" si="6"/>
        <v>71.540000000000006</v>
      </c>
      <c r="BA6" s="21">
        <f t="shared" si="6"/>
        <v>67.86</v>
      </c>
      <c r="BB6" s="21">
        <f t="shared" si="6"/>
        <v>72.92</v>
      </c>
      <c r="BC6" s="21">
        <f t="shared" si="6"/>
        <v>81.19</v>
      </c>
      <c r="BD6" s="21">
        <f t="shared" si="6"/>
        <v>85.86</v>
      </c>
      <c r="BE6" s="20" t="str">
        <f>IF(BE7="","",IF(BE7="-","【-】","【"&amp;SUBSTITUTE(TEXT(BE7,"#,##0.00"),"-","△")&amp;"】"))</f>
        <v>【78.43】</v>
      </c>
      <c r="BF6" s="21">
        <f>IF(BF7="",NA(),BF7)</f>
        <v>1164.98</v>
      </c>
      <c r="BG6" s="21">
        <f t="shared" ref="BG6:BO6" si="7">IF(BG7="",NA(),BG7)</f>
        <v>1443.6</v>
      </c>
      <c r="BH6" s="21">
        <f t="shared" si="7"/>
        <v>1382.58</v>
      </c>
      <c r="BI6" s="21">
        <f t="shared" si="7"/>
        <v>1354.63</v>
      </c>
      <c r="BJ6" s="21">
        <f t="shared" si="7"/>
        <v>1328.5</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110.02</v>
      </c>
      <c r="BR6" s="21">
        <f t="shared" ref="BR6:BZ6" si="8">IF(BR7="",NA(),BR7)</f>
        <v>95.69</v>
      </c>
      <c r="BS6" s="21">
        <f t="shared" si="8"/>
        <v>96.89</v>
      </c>
      <c r="BT6" s="21">
        <f t="shared" si="8"/>
        <v>96.24</v>
      </c>
      <c r="BU6" s="21">
        <f t="shared" si="8"/>
        <v>93.87</v>
      </c>
      <c r="BV6" s="21">
        <f t="shared" si="8"/>
        <v>88.05</v>
      </c>
      <c r="BW6" s="21">
        <f t="shared" si="8"/>
        <v>91.14</v>
      </c>
      <c r="BX6" s="21">
        <f t="shared" si="8"/>
        <v>90.69</v>
      </c>
      <c r="BY6" s="21">
        <f t="shared" si="8"/>
        <v>90.5</v>
      </c>
      <c r="BZ6" s="21">
        <f t="shared" si="8"/>
        <v>92.66</v>
      </c>
      <c r="CA6" s="20" t="str">
        <f>IF(CA7="","",IF(CA7="-","【-】","【"&amp;SUBSTITUTE(TEXT(CA7,"#,##0.00"),"-","△")&amp;"】"))</f>
        <v>【97.81】</v>
      </c>
      <c r="CB6" s="21">
        <f>IF(CB7="",NA(),CB7)</f>
        <v>124.05</v>
      </c>
      <c r="CC6" s="21">
        <f t="shared" ref="CC6:CK6" si="9">IF(CC7="",NA(),CC7)</f>
        <v>141.08000000000001</v>
      </c>
      <c r="CD6" s="21">
        <f t="shared" si="9"/>
        <v>141.34</v>
      </c>
      <c r="CE6" s="21">
        <f t="shared" si="9"/>
        <v>142.66</v>
      </c>
      <c r="CF6" s="21">
        <f t="shared" si="9"/>
        <v>147.28</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87.25</v>
      </c>
      <c r="CY6" s="21">
        <f t="shared" ref="CY6:DG6" si="11">IF(CY7="",NA(),CY7)</f>
        <v>86.95</v>
      </c>
      <c r="CZ6" s="21">
        <f t="shared" si="11"/>
        <v>86.09</v>
      </c>
      <c r="DA6" s="21">
        <f t="shared" si="11"/>
        <v>85.97</v>
      </c>
      <c r="DB6" s="21">
        <f t="shared" si="11"/>
        <v>86.11</v>
      </c>
      <c r="DC6" s="21">
        <f t="shared" si="11"/>
        <v>93.73</v>
      </c>
      <c r="DD6" s="21">
        <f t="shared" si="11"/>
        <v>94.17</v>
      </c>
      <c r="DE6" s="21">
        <f t="shared" si="11"/>
        <v>94.27</v>
      </c>
      <c r="DF6" s="21">
        <f t="shared" si="11"/>
        <v>94.46</v>
      </c>
      <c r="DG6" s="21">
        <f t="shared" si="11"/>
        <v>94.37</v>
      </c>
      <c r="DH6" s="20" t="str">
        <f>IF(DH7="","",IF(DH7="-","【-】","【"&amp;SUBSTITUTE(TEXT(DH7,"#,##0.00"),"-","△")&amp;"】"))</f>
        <v>【95.91】</v>
      </c>
      <c r="DI6" s="21">
        <f>IF(DI7="",NA(),DI7)</f>
        <v>3.13</v>
      </c>
      <c r="DJ6" s="21">
        <f t="shared" ref="DJ6:DR6" si="12">IF(DJ7="",NA(),DJ7)</f>
        <v>6.14</v>
      </c>
      <c r="DK6" s="21">
        <f t="shared" si="12"/>
        <v>8.86</v>
      </c>
      <c r="DL6" s="21">
        <f t="shared" si="12"/>
        <v>11.4</v>
      </c>
      <c r="DM6" s="21">
        <f t="shared" si="12"/>
        <v>14.03</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272086</v>
      </c>
      <c r="D7" s="23">
        <v>46</v>
      </c>
      <c r="E7" s="23">
        <v>17</v>
      </c>
      <c r="F7" s="23">
        <v>1</v>
      </c>
      <c r="G7" s="23">
        <v>0</v>
      </c>
      <c r="H7" s="23" t="s">
        <v>96</v>
      </c>
      <c r="I7" s="23" t="s">
        <v>97</v>
      </c>
      <c r="J7" s="23" t="s">
        <v>98</v>
      </c>
      <c r="K7" s="23" t="s">
        <v>99</v>
      </c>
      <c r="L7" s="23" t="s">
        <v>100</v>
      </c>
      <c r="M7" s="23" t="s">
        <v>101</v>
      </c>
      <c r="N7" s="24" t="s">
        <v>102</v>
      </c>
      <c r="O7" s="24">
        <v>54.55</v>
      </c>
      <c r="P7" s="24">
        <v>67.739999999999995</v>
      </c>
      <c r="Q7" s="24">
        <v>87.66</v>
      </c>
      <c r="R7" s="24">
        <v>2110</v>
      </c>
      <c r="S7" s="24">
        <v>82500</v>
      </c>
      <c r="T7" s="24">
        <v>76.489999999999995</v>
      </c>
      <c r="U7" s="24">
        <v>1078.57</v>
      </c>
      <c r="V7" s="24">
        <v>55643</v>
      </c>
      <c r="W7" s="24">
        <v>10.48</v>
      </c>
      <c r="X7" s="24">
        <v>5309.45</v>
      </c>
      <c r="Y7" s="24">
        <v>102.53</v>
      </c>
      <c r="Z7" s="24">
        <v>101.32</v>
      </c>
      <c r="AA7" s="24">
        <v>101.21</v>
      </c>
      <c r="AB7" s="24">
        <v>101.78</v>
      </c>
      <c r="AC7" s="24">
        <v>102.24</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24.85</v>
      </c>
      <c r="AV7" s="24">
        <v>23.07</v>
      </c>
      <c r="AW7" s="24">
        <v>29.76</v>
      </c>
      <c r="AX7" s="24">
        <v>33.92</v>
      </c>
      <c r="AY7" s="24">
        <v>25.78</v>
      </c>
      <c r="AZ7" s="24">
        <v>71.540000000000006</v>
      </c>
      <c r="BA7" s="24">
        <v>67.86</v>
      </c>
      <c r="BB7" s="24">
        <v>72.92</v>
      </c>
      <c r="BC7" s="24">
        <v>81.19</v>
      </c>
      <c r="BD7" s="24">
        <v>85.86</v>
      </c>
      <c r="BE7" s="24">
        <v>78.430000000000007</v>
      </c>
      <c r="BF7" s="24">
        <v>1164.98</v>
      </c>
      <c r="BG7" s="24">
        <v>1443.6</v>
      </c>
      <c r="BH7" s="24">
        <v>1382.58</v>
      </c>
      <c r="BI7" s="24">
        <v>1354.63</v>
      </c>
      <c r="BJ7" s="24">
        <v>1328.5</v>
      </c>
      <c r="BK7" s="24">
        <v>653.69000000000005</v>
      </c>
      <c r="BL7" s="24">
        <v>709.4</v>
      </c>
      <c r="BM7" s="24">
        <v>734.47</v>
      </c>
      <c r="BN7" s="24">
        <v>720.89</v>
      </c>
      <c r="BO7" s="24">
        <v>676.93</v>
      </c>
      <c r="BP7" s="24">
        <v>630.82000000000005</v>
      </c>
      <c r="BQ7" s="24">
        <v>110.02</v>
      </c>
      <c r="BR7" s="24">
        <v>95.69</v>
      </c>
      <c r="BS7" s="24">
        <v>96.89</v>
      </c>
      <c r="BT7" s="24">
        <v>96.24</v>
      </c>
      <c r="BU7" s="24">
        <v>93.87</v>
      </c>
      <c r="BV7" s="24">
        <v>88.05</v>
      </c>
      <c r="BW7" s="24">
        <v>91.14</v>
      </c>
      <c r="BX7" s="24">
        <v>90.69</v>
      </c>
      <c r="BY7" s="24">
        <v>90.5</v>
      </c>
      <c r="BZ7" s="24">
        <v>92.66</v>
      </c>
      <c r="CA7" s="24">
        <v>97.81</v>
      </c>
      <c r="CB7" s="24">
        <v>124.05</v>
      </c>
      <c r="CC7" s="24">
        <v>141.08000000000001</v>
      </c>
      <c r="CD7" s="24">
        <v>141.34</v>
      </c>
      <c r="CE7" s="24">
        <v>142.66</v>
      </c>
      <c r="CF7" s="24">
        <v>147.28</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87.25</v>
      </c>
      <c r="CY7" s="24">
        <v>86.95</v>
      </c>
      <c r="CZ7" s="24">
        <v>86.09</v>
      </c>
      <c r="DA7" s="24">
        <v>85.97</v>
      </c>
      <c r="DB7" s="24">
        <v>86.11</v>
      </c>
      <c r="DC7" s="24">
        <v>93.73</v>
      </c>
      <c r="DD7" s="24">
        <v>94.17</v>
      </c>
      <c r="DE7" s="24">
        <v>94.27</v>
      </c>
      <c r="DF7" s="24">
        <v>94.46</v>
      </c>
      <c r="DG7" s="24">
        <v>94.37</v>
      </c>
      <c r="DH7" s="24">
        <v>95.91</v>
      </c>
      <c r="DI7" s="24">
        <v>3.13</v>
      </c>
      <c r="DJ7" s="24">
        <v>6.14</v>
      </c>
      <c r="DK7" s="24">
        <v>8.86</v>
      </c>
      <c r="DL7" s="24">
        <v>11.4</v>
      </c>
      <c r="DM7" s="24">
        <v>14.03</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滉</cp:lastModifiedBy>
  <cp:lastPrinted>2025-01-29T09:31:18Z</cp:lastPrinted>
  <dcterms:created xsi:type="dcterms:W3CDTF">2024-12-19T01:17:21Z</dcterms:created>
  <dcterms:modified xsi:type="dcterms:W3CDTF">2025-02-14T08:10:50Z</dcterms:modified>
  <cp:category/>
</cp:coreProperties>
</file>