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C4002D8-4CB4-409A-9223-D5D9F87B9C39}" xr6:coauthVersionLast="47" xr6:coauthVersionMax="47" xr10:uidLastSave="{00000000-0000-0000-0000-000000000000}"/>
  <workbookProtection workbookAlgorithmName="SHA-512" workbookHashValue="PjjveuKadwihEePxwn6jMLcdNSuvrPuJek3qV2EGh0VSTmtP/e787aOdas7xeewbX33yvX4RQqWre5LlVnWO6A==" workbookSaltValue="9Kooc4FqmFK1gInOy18AWw==" workbookSpinCount="100000" lockStructure="1"/>
  <bookViews>
    <workbookView xWindow="9276" yWindow="696" windowWidth="13764" windowHeight="13248"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DK7" i="5"/>
  <c r="DI7" i="5"/>
  <c r="DH7" i="5"/>
  <c r="DG7" i="5"/>
  <c r="DF7" i="5"/>
  <c r="DE7" i="5"/>
  <c r="KA78" i="4" s="1"/>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JV52" i="4" s="1"/>
  <c r="BQ7" i="5"/>
  <c r="JC52" i="4" s="1"/>
  <c r="BO7" i="5"/>
  <c r="HJ53" i="4" s="1"/>
  <c r="BN7" i="5"/>
  <c r="BM7" i="5"/>
  <c r="BL7" i="5"/>
  <c r="FE53" i="4" s="1"/>
  <c r="BK7" i="5"/>
  <c r="EL53" i="4" s="1"/>
  <c r="BJ7" i="5"/>
  <c r="BI7" i="5"/>
  <c r="BH7" i="5"/>
  <c r="FX52" i="4" s="1"/>
  <c r="BG7" i="5"/>
  <c r="BF7" i="5"/>
  <c r="BD7" i="5"/>
  <c r="BC7" i="5"/>
  <c r="BB7" i="5"/>
  <c r="BG53" i="4" s="1"/>
  <c r="BA7" i="5"/>
  <c r="AZ7" i="5"/>
  <c r="U53" i="4" s="1"/>
  <c r="AY7" i="5"/>
  <c r="CS52" i="4" s="1"/>
  <c r="AX7" i="5"/>
  <c r="AW7" i="5"/>
  <c r="AV7" i="5"/>
  <c r="AN52" i="4" s="1"/>
  <c r="AU7" i="5"/>
  <c r="U52" i="4" s="1"/>
  <c r="AS7" i="5"/>
  <c r="AR7" i="5"/>
  <c r="GQ32" i="4" s="1"/>
  <c r="AQ7" i="5"/>
  <c r="FX32" i="4" s="1"/>
  <c r="AP7" i="5"/>
  <c r="FE32" i="4" s="1"/>
  <c r="AO7" i="5"/>
  <c r="AN7" i="5"/>
  <c r="AM7" i="5"/>
  <c r="AL7" i="5"/>
  <c r="AK7" i="5"/>
  <c r="FE31" i="4" s="1"/>
  <c r="AJ7" i="5"/>
  <c r="AH7" i="5"/>
  <c r="CS32" i="4" s="1"/>
  <c r="AG7" i="5"/>
  <c r="BZ32" i="4" s="1"/>
  <c r="AF7" i="5"/>
  <c r="BG32" i="4" s="1"/>
  <c r="AE7" i="5"/>
  <c r="AD7" i="5"/>
  <c r="AC7" i="5"/>
  <c r="AB7" i="5"/>
  <c r="AA7" i="5"/>
  <c r="Z7" i="5"/>
  <c r="Y7" i="5"/>
  <c r="U31" i="4" s="1"/>
  <c r="X7" i="5"/>
  <c r="W7" i="5"/>
  <c r="V7" i="5"/>
  <c r="HX10" i="4" s="1"/>
  <c r="U7" i="5"/>
  <c r="LJ8" i="4" s="1"/>
  <c r="T7" i="5"/>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KO52" i="4"/>
  <c r="HJ52" i="4"/>
  <c r="GQ52" i="4"/>
  <c r="FE52" i="4"/>
  <c r="EL52" i="4"/>
  <c r="BZ52" i="4"/>
  <c r="BG52" i="4"/>
  <c r="LH32" i="4"/>
  <c r="KO32" i="4"/>
  <c r="HJ32" i="4"/>
  <c r="EL32" i="4"/>
  <c r="AN32" i="4"/>
  <c r="U32" i="4"/>
  <c r="MA31" i="4"/>
  <c r="JV31" i="4"/>
  <c r="JC31" i="4"/>
  <c r="HJ31" i="4"/>
  <c r="GQ31" i="4"/>
  <c r="FX31" i="4"/>
  <c r="EL31" i="4"/>
  <c r="CS31" i="4"/>
  <c r="BZ31" i="4"/>
  <c r="BG31" i="4"/>
  <c r="AN31" i="4"/>
  <c r="LJ10" i="4"/>
  <c r="JQ10" i="4"/>
  <c r="B10" i="4"/>
  <c r="JQ8" i="4"/>
  <c r="HX8" i="4"/>
  <c r="AQ8"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<sst xmlns="http://schemas.openxmlformats.org/spreadsheetml/2006/main" count="278" uniqueCount="135">
  <si>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</si>
  <si>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</si>
  <si>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</si>
  <si>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</si>
  <si>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</si>
  <si>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</si>
  <si>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</si>
  <si>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</si>
  <si>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</si>
  <si>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</si>
  <si>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</si>
  <si>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</si>
  <si>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</si>
  <si>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</si>
  <si>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</si>
  <si>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</si>
  <si>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</si>
  <si>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</si>
  <si>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</si>
  <si>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</si>
  <si>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</si>
  <si>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</si>
  <si>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</si>
  <si>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</si>
  <si>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</si>
  <si>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</si>
  <si>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</si>
  <si>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</si>
  <si>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</si>
  <si>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</si>
  <si>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</si>
  <si>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</si>
  <si>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</si>
  <si>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</si>
  <si>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</si>
  <si>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</si>
  <si>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</si>
  <si>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</si>
  <si>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</si>
  <si>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</si>
  <si>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</si>
  <si>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</si>
  <si>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</si>
  <si>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</si>
  <si>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</si>
  <si>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</si>
  <si>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</si>
  <si>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</si>
  <si>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</si>
  <si>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</si>
  <si>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</si>
  <si>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</si>
  <si>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</si>
  <si>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</si>
  <si>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</si>
  <si>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</si>
  <si>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</si>
  <si>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</si>
  <si>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</si>
  <si>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</si>
  <si>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</si>
  <si>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</si>
  <si>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</si>
  <si>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</si>
  <si>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</si>
  <si>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</si>
  <si>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</si>
  <si>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</si>
  <si>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</si>
  <si>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</si>
  <si>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</si>
  <si>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</si>
  <si>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</si>
  <si>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</si>
  <si>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</si>
  <si>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</si>
  <si>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</si>
  <si>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</si>
  <si>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</si>
  <si>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</si>
  <si>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</si>
  <si>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</si>
  <si>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</si>
  <si>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</si>
  <si>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</si>
  <si>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</si>
  <si>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</si>
  <si>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</si>
  <si>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</si>
  <si>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</si>
  <si>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</si>
  <si>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</si>
  <si>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</si>
  <si>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</si>
  <si>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</si>
  <si>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</si>
  <si>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</si>
  <si>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</si>
  <si>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</si>
  <si>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</si>
  <si>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</si>
  <si>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</si>
  <si>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</si>
  <si>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当該値(N)</t>
    <phoneticPr fontId="5"/>
  </si>
  <si>
    <t>当該値(N-3)</t>
    <phoneticPr fontId="5"/>
  </si>
  <si>
    <t>当該値(N-2)</t>
    <phoneticPr fontId="5"/>
  </si>
  <si>
    <t>当該値(N-3)</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</si>
  <si>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</si>
  <si>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</si>
  <si>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</si>
  <si>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</si>
  <si>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</si>
  <si>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</si>
  <si>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泉大津市</t>
  </si>
  <si>
    <t>泉大津市立駐車場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</si>
  <si>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</si>
  <si>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</si>
  <si>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</si>
  <si>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</si>
  <si>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</si>
  <si>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</si>
  <si>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</si>
  <si>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</si>
  <si>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</si>
  <si>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</si>
  <si>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</si>
  <si>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</si>
  <si>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</si>
  <si>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</si>
  <si>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</si>
  <si>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</si>
  <si>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平成30年10月から駐車場運営管理について指定管理者制度を導入し、料金体系や利用時間の見直しを図り、利便性の向上と稼働率の増加に努めている。
　また、駅に近い立地の良さを活かしパークアンドライドを推進している。
　今後の駐車場の経営について、将来にわたって安定的に事業を経営していくための中長期的な経営の基本として、令和3年3月に経営戦略を策定した。</t>
    <phoneticPr fontId="5"/>
  </si>
  <si>
    <t>　平成30年9月で累積赤字（駐車場建設当時の元利償還金）は解消しており、平成30年10月からは指定管理者制度を導入している。特別会計は平成30年度末で廃止し、令和元年度から一般会計での運用を行い、繰入金は無くなっている。これにより他会計補助金比率は0となっている。
　収益的収支比率については、繰入金がなくなったことや新型コロナウイルスの影響により減少しているものの、依然として類似施設平均値は上回っている。
　売上高GOP比率については、令和5年10月に指定管理者の変更があり、機器の入替を行ったため、前年度に比べて比率が低くなっている。</t>
    <rPh sb="220" eb="222">
      <t>レイワ</t>
    </rPh>
    <rPh sb="223" eb="224">
      <t>ネン</t>
    </rPh>
    <rPh sb="226" eb="227">
      <t>ガツ</t>
    </rPh>
    <rPh sb="228" eb="233">
      <t>シテイカンリシャ</t>
    </rPh>
    <rPh sb="234" eb="236">
      <t>ヘンコウ</t>
    </rPh>
    <rPh sb="240" eb="242">
      <t>キキ</t>
    </rPh>
    <rPh sb="243" eb="245">
      <t>イレカエ</t>
    </rPh>
    <rPh sb="246" eb="247">
      <t>オコナ</t>
    </rPh>
    <rPh sb="262" eb="263">
      <t>ヒク</t>
    </rPh>
    <phoneticPr fontId="5"/>
  </si>
  <si>
    <t>　供用開始から20年以上経過した駐車場内の設備については、大規模な修繕や改修を行っておらず老朽化が進んでいるため、市では平成27年度に長期修繕計画を策定し、令和5年度は高圧機器及び汚水排水ポンプの取替工事を行った。</t>
    <rPh sb="84" eb="88">
      <t>コウアツキキ</t>
    </rPh>
    <rPh sb="88" eb="89">
      <t>オヨ</t>
    </rPh>
    <rPh sb="90" eb="94">
      <t>オスイハイスイ</t>
    </rPh>
    <rPh sb="98" eb="100">
      <t>トリカエ</t>
    </rPh>
    <rPh sb="100" eb="102">
      <t>コウジ</t>
    </rPh>
    <phoneticPr fontId="5"/>
  </si>
  <si>
    <t>　稼働率については、前年度に比べ7ポイントの増加となり新型コロナウイルス以前の稼働率に戻りつつある。
　引き続き、利用者のニーズを把握し、稼働率の増加を図っていく。</t>
    <rPh sb="22" eb="24">
      <t>ゾウカ</t>
    </rPh>
    <rPh sb="36" eb="38">
      <t>イゼン</t>
    </rPh>
    <rPh sb="39" eb="41">
      <t>カドウ</t>
    </rPh>
    <rPh sb="41" eb="42">
      <t>リツ</t>
    </rPh>
    <rPh sb="43" eb="44">
      <t>モド</t>
    </rPh>
    <rPh sb="52" eb="53">
      <t>ヒ</t>
    </rPh>
    <rPh sb="54" eb="55">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</si>
</sst>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212.4</c:v>
                </c:pt>
                <c:pt idx="1">
                  <c:v>165.5</c:v>
                </c:pt>
                <c:pt idx="2">
                  <c:v>172.5</c:v>
                </c:pt>
                <c:pt idx="3">
                  <c:v>171.1</c:v>
                </c:pt>
                <c:pt idx="4">
                  <c:v>155.6</c:v>
                </c:pt>
              </c:numCache>
            </c:numRef>
          </c:val>
          <c:extLst>
            <c:ext xmlns:c16="http://schemas.microsoft.com/office/drawing/2014/chart" uri="{C3380CC4-5D6E-409C-BE32-E72D297353CC}">
              <c16:uniqueId val="{00000000-318D-4B38-9EA5-E3630609592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318D-4B38-9EA5-E3630609592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9EB-440A-A41E-9F0B8579105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A9EB-440A-A41E-9F0B8579105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65D9-4ACD-B1C6-56C9A81DBD2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5D9-4ACD-B1C6-56C9A81DBD2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26D-4672-9353-D536B45044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26D-4672-9353-D536B45044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A9E-4616-AE1C-FAA0E445069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9A9E-4616-AE1C-FAA0E445069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DC4-41A3-9B1B-CD2331F77F6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4DC4-41A3-9B1B-CD2331F77F6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52</c:v>
                </c:pt>
                <c:pt idx="1">
                  <c:v>39</c:v>
                </c:pt>
                <c:pt idx="2">
                  <c:v>41.5</c:v>
                </c:pt>
                <c:pt idx="3">
                  <c:v>45.5</c:v>
                </c:pt>
                <c:pt idx="4">
                  <c:v>52.5</c:v>
                </c:pt>
              </c:numCache>
            </c:numRef>
          </c:val>
          <c:extLst>
            <c:ext xmlns:c16="http://schemas.microsoft.com/office/drawing/2014/chart" uri="{C3380CC4-5D6E-409C-BE32-E72D297353CC}">
              <c16:uniqueId val="{00000000-CE42-49EA-B460-7C7496FC580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CE42-49EA-B460-7C7496FC580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38.799999999999997</c:v>
                </c:pt>
                <c:pt idx="1">
                  <c:v>19.3</c:v>
                </c:pt>
                <c:pt idx="2">
                  <c:v>22.6</c:v>
                </c:pt>
                <c:pt idx="3">
                  <c:v>23.4</c:v>
                </c:pt>
                <c:pt idx="4">
                  <c:v>10.3</c:v>
                </c:pt>
              </c:numCache>
            </c:numRef>
          </c:val>
          <c:extLst>
            <c:ext xmlns:c16="http://schemas.microsoft.com/office/drawing/2014/chart" uri="{C3380CC4-5D6E-409C-BE32-E72D297353CC}">
              <c16:uniqueId val="{00000000-09EF-497F-9ED0-CDB52AC4F87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09EF-497F-9ED0-CDB52AC4F87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21899</c:v>
                </c:pt>
                <c:pt idx="1">
                  <c:v>12588</c:v>
                </c:pt>
                <c:pt idx="2">
                  <c:v>13381</c:v>
                </c:pt>
                <c:pt idx="3">
                  <c:v>14031</c:v>
                </c:pt>
                <c:pt idx="4">
                  <c:v>12032</c:v>
                </c:pt>
              </c:numCache>
            </c:numRef>
          </c:val>
          <c:extLst>
            <c:ext xmlns:c16="http://schemas.microsoft.com/office/drawing/2014/chart" uri="{C3380CC4-5D6E-409C-BE32-E72D297353CC}">
              <c16:uniqueId val="{00000000-1D75-4AD5-B158-2E481FDC2D4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1D75-4AD5-B158-2E481FDC2D4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大阪府泉大津市　泉大津市立駐車場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6" t="s">
        <v>27</v>
      </c>
      <c r="K31" s="117"/>
      <c r="L31" s="117"/>
      <c r="M31" s="117"/>
      <c r="N31" s="117"/>
      <c r="O31" s="117"/>
      <c r="P31" s="117"/>
      <c r="Q31" s="117"/>
      <c r="R31" s="117"/>
      <c r="S31" s="117"/>
      <c r="T31" s="118"/>
      <c r="U31" s="119">
        <f>データ!Y7</f>
        <v>212.4</v>
      </c>
      <c r="V31" s="119"/>
      <c r="W31" s="119"/>
      <c r="X31" s="119"/>
      <c r="Y31" s="119"/>
      <c r="Z31" s="119"/>
      <c r="AA31" s="119"/>
      <c r="AB31" s="119"/>
      <c r="AC31" s="119"/>
      <c r="AD31" s="119"/>
      <c r="AE31" s="119"/>
      <c r="AF31" s="119"/>
      <c r="AG31" s="119"/>
      <c r="AH31" s="119"/>
      <c r="AI31" s="119"/>
      <c r="AJ31" s="119"/>
      <c r="AK31" s="119"/>
      <c r="AL31" s="119"/>
      <c r="AM31" s="119"/>
      <c r="AN31" s="119">
        <f>データ!Z7</f>
        <v>165.5</v>
      </c>
      <c r="AO31" s="119"/>
      <c r="AP31" s="119"/>
      <c r="AQ31" s="119"/>
      <c r="AR31" s="119"/>
      <c r="AS31" s="119"/>
      <c r="AT31" s="119"/>
      <c r="AU31" s="119"/>
      <c r="AV31" s="119"/>
      <c r="AW31" s="119"/>
      <c r="AX31" s="119"/>
      <c r="AY31" s="119"/>
      <c r="AZ31" s="119"/>
      <c r="BA31" s="119"/>
      <c r="BB31" s="119"/>
      <c r="BC31" s="119"/>
      <c r="BD31" s="119"/>
      <c r="BE31" s="119"/>
      <c r="BF31" s="119"/>
      <c r="BG31" s="119">
        <f>データ!AA7</f>
        <v>172.5</v>
      </c>
      <c r="BH31" s="119"/>
      <c r="BI31" s="119"/>
      <c r="BJ31" s="119"/>
      <c r="BK31" s="119"/>
      <c r="BL31" s="119"/>
      <c r="BM31" s="119"/>
      <c r="BN31" s="119"/>
      <c r="BO31" s="119"/>
      <c r="BP31" s="119"/>
      <c r="BQ31" s="119"/>
      <c r="BR31" s="119"/>
      <c r="BS31" s="119"/>
      <c r="BT31" s="119"/>
      <c r="BU31" s="119"/>
      <c r="BV31" s="119"/>
      <c r="BW31" s="119"/>
      <c r="BX31" s="119"/>
      <c r="BY31" s="119"/>
      <c r="BZ31" s="119">
        <f>データ!AB7</f>
        <v>171.1</v>
      </c>
      <c r="CA31" s="119"/>
      <c r="CB31" s="119"/>
      <c r="CC31" s="119"/>
      <c r="CD31" s="119"/>
      <c r="CE31" s="119"/>
      <c r="CF31" s="119"/>
      <c r="CG31" s="119"/>
      <c r="CH31" s="119"/>
      <c r="CI31" s="119"/>
      <c r="CJ31" s="119"/>
      <c r="CK31" s="119"/>
      <c r="CL31" s="119"/>
      <c r="CM31" s="119"/>
      <c r="CN31" s="119"/>
      <c r="CO31" s="119"/>
      <c r="CP31" s="119"/>
      <c r="CQ31" s="119"/>
      <c r="CR31" s="119"/>
      <c r="CS31" s="119">
        <f>データ!AC7</f>
        <v>155.6</v>
      </c>
      <c r="CT31" s="119"/>
      <c r="CU31" s="119"/>
      <c r="CV31" s="119"/>
      <c r="CW31" s="119"/>
      <c r="CX31" s="119"/>
      <c r="CY31" s="119"/>
      <c r="CZ31" s="119"/>
      <c r="DA31" s="119"/>
      <c r="DB31" s="119"/>
      <c r="DC31" s="119"/>
      <c r="DD31" s="119"/>
      <c r="DE31" s="119"/>
      <c r="DF31" s="119"/>
      <c r="DG31" s="119"/>
      <c r="DH31" s="119"/>
      <c r="DI31" s="119"/>
      <c r="DJ31" s="119"/>
      <c r="DK31" s="119"/>
      <c r="DL31" s="17"/>
      <c r="DM31" s="17"/>
      <c r="DN31" s="17"/>
      <c r="DO31" s="17"/>
      <c r="DP31" s="17"/>
      <c r="DQ31" s="17"/>
      <c r="DR31" s="17"/>
      <c r="DS31" s="17"/>
      <c r="DT31" s="17"/>
      <c r="DU31" s="17"/>
      <c r="DV31" s="17"/>
      <c r="DW31" s="17"/>
      <c r="DX31" s="17"/>
      <c r="DY31" s="17"/>
      <c r="DZ31" s="17"/>
      <c r="EA31" s="116" t="s">
        <v>27</v>
      </c>
      <c r="EB31" s="117"/>
      <c r="EC31" s="117"/>
      <c r="ED31" s="117"/>
      <c r="EE31" s="117"/>
      <c r="EF31" s="117"/>
      <c r="EG31" s="117"/>
      <c r="EH31" s="117"/>
      <c r="EI31" s="117"/>
      <c r="EJ31" s="117"/>
      <c r="EK31" s="118"/>
      <c r="EL31" s="119">
        <f>データ!AJ7</f>
        <v>0</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18"/>
      <c r="ID31" s="18"/>
      <c r="IE31" s="18"/>
      <c r="IF31" s="18"/>
      <c r="IG31" s="18"/>
      <c r="IH31" s="18"/>
      <c r="II31" s="18"/>
      <c r="IJ31" s="19"/>
      <c r="IK31" s="18"/>
      <c r="IL31" s="18"/>
      <c r="IM31" s="18"/>
      <c r="IN31" s="18"/>
      <c r="IO31" s="18"/>
      <c r="IP31" s="18"/>
      <c r="IQ31" s="18"/>
      <c r="IR31" s="116" t="s">
        <v>27</v>
      </c>
      <c r="IS31" s="117"/>
      <c r="IT31" s="117"/>
      <c r="IU31" s="117"/>
      <c r="IV31" s="117"/>
      <c r="IW31" s="117"/>
      <c r="IX31" s="117"/>
      <c r="IY31" s="117"/>
      <c r="IZ31" s="117"/>
      <c r="JA31" s="117"/>
      <c r="JB31" s="118"/>
      <c r="JC31" s="110">
        <f>データ!DK7</f>
        <v>52</v>
      </c>
      <c r="JD31" s="111"/>
      <c r="JE31" s="111"/>
      <c r="JF31" s="111"/>
      <c r="JG31" s="111"/>
      <c r="JH31" s="111"/>
      <c r="JI31" s="111"/>
      <c r="JJ31" s="111"/>
      <c r="JK31" s="111"/>
      <c r="JL31" s="111"/>
      <c r="JM31" s="111"/>
      <c r="JN31" s="111"/>
      <c r="JO31" s="111"/>
      <c r="JP31" s="111"/>
      <c r="JQ31" s="111"/>
      <c r="JR31" s="111"/>
      <c r="JS31" s="111"/>
      <c r="JT31" s="111"/>
      <c r="JU31" s="112"/>
      <c r="JV31" s="110">
        <f>データ!DL7</f>
        <v>39</v>
      </c>
      <c r="JW31" s="111"/>
      <c r="JX31" s="111"/>
      <c r="JY31" s="111"/>
      <c r="JZ31" s="111"/>
      <c r="KA31" s="111"/>
      <c r="KB31" s="111"/>
      <c r="KC31" s="111"/>
      <c r="KD31" s="111"/>
      <c r="KE31" s="111"/>
      <c r="KF31" s="111"/>
      <c r="KG31" s="111"/>
      <c r="KH31" s="111"/>
      <c r="KI31" s="111"/>
      <c r="KJ31" s="111"/>
      <c r="KK31" s="111"/>
      <c r="KL31" s="111"/>
      <c r="KM31" s="111"/>
      <c r="KN31" s="112"/>
      <c r="KO31" s="110">
        <f>データ!DM7</f>
        <v>41.5</v>
      </c>
      <c r="KP31" s="111"/>
      <c r="KQ31" s="111"/>
      <c r="KR31" s="111"/>
      <c r="KS31" s="111"/>
      <c r="KT31" s="111"/>
      <c r="KU31" s="111"/>
      <c r="KV31" s="111"/>
      <c r="KW31" s="111"/>
      <c r="KX31" s="111"/>
      <c r="KY31" s="111"/>
      <c r="KZ31" s="111"/>
      <c r="LA31" s="111"/>
      <c r="LB31" s="111"/>
      <c r="LC31" s="111"/>
      <c r="LD31" s="111"/>
      <c r="LE31" s="111"/>
      <c r="LF31" s="111"/>
      <c r="LG31" s="112"/>
      <c r="LH31" s="110">
        <f>データ!DN7</f>
        <v>45.5</v>
      </c>
      <c r="LI31" s="111"/>
      <c r="LJ31" s="111"/>
      <c r="LK31" s="111"/>
      <c r="LL31" s="111"/>
      <c r="LM31" s="111"/>
      <c r="LN31" s="111"/>
      <c r="LO31" s="111"/>
      <c r="LP31" s="111"/>
      <c r="LQ31" s="111"/>
      <c r="LR31" s="111"/>
      <c r="LS31" s="111"/>
      <c r="LT31" s="111"/>
      <c r="LU31" s="111"/>
      <c r="LV31" s="111"/>
      <c r="LW31" s="111"/>
      <c r="LX31" s="111"/>
      <c r="LY31" s="111"/>
      <c r="LZ31" s="112"/>
      <c r="MA31" s="110">
        <f>データ!DO7</f>
        <v>52.5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113" t="s">
        <v>28</v>
      </c>
      <c r="NE31" s="114"/>
      <c r="NF31" s="114"/>
      <c r="NG31" s="114"/>
      <c r="NH31" s="114"/>
      <c r="NI31" s="114"/>
      <c r="NJ31" s="114"/>
      <c r="NK31" s="114"/>
      <c r="NL31" s="114"/>
      <c r="NM31" s="114"/>
      <c r="NN31" s="114"/>
      <c r="NO31" s="114"/>
      <c r="NP31" s="114"/>
      <c r="NQ31" s="114"/>
      <c r="NR31" s="115"/>
    </row>
    <row r="32" spans="1:382" ht="13.5" customHeight="1" x14ac:dyDescent="0.2">
      <c r="A32" s="2"/>
      <c r="B32" s="11"/>
      <c r="C32" s="2"/>
      <c r="D32" s="2"/>
      <c r="E32" s="2"/>
      <c r="F32" s="2"/>
      <c r="G32" s="2"/>
      <c r="H32" s="2"/>
      <c r="I32" s="16"/>
      <c r="J32" s="116" t="s">
        <v>29</v>
      </c>
      <c r="K32" s="117"/>
      <c r="L32" s="117"/>
      <c r="M32" s="117"/>
      <c r="N32" s="117"/>
      <c r="O32" s="117"/>
      <c r="P32" s="117"/>
      <c r="Q32" s="117"/>
      <c r="R32" s="117"/>
      <c r="S32" s="117"/>
      <c r="T32" s="118"/>
      <c r="U32" s="119">
        <f>データ!AD7</f>
        <v>121.8</v>
      </c>
      <c r="V32" s="119"/>
      <c r="W32" s="119"/>
      <c r="X32" s="119"/>
      <c r="Y32" s="119"/>
      <c r="Z32" s="119"/>
      <c r="AA32" s="119"/>
      <c r="AB32" s="119"/>
      <c r="AC32" s="119"/>
      <c r="AD32" s="119"/>
      <c r="AE32" s="119"/>
      <c r="AF32" s="119"/>
      <c r="AG32" s="119"/>
      <c r="AH32" s="119"/>
      <c r="AI32" s="119"/>
      <c r="AJ32" s="119"/>
      <c r="AK32" s="119"/>
      <c r="AL32" s="119"/>
      <c r="AM32" s="119"/>
      <c r="AN32" s="119">
        <f>データ!AE7</f>
        <v>111.3</v>
      </c>
      <c r="AO32" s="119"/>
      <c r="AP32" s="119"/>
      <c r="AQ32" s="119"/>
      <c r="AR32" s="119"/>
      <c r="AS32" s="119"/>
      <c r="AT32" s="119"/>
      <c r="AU32" s="119"/>
      <c r="AV32" s="119"/>
      <c r="AW32" s="119"/>
      <c r="AX32" s="119"/>
      <c r="AY32" s="119"/>
      <c r="AZ32" s="119"/>
      <c r="BA32" s="119"/>
      <c r="BB32" s="119"/>
      <c r="BC32" s="119"/>
      <c r="BD32" s="119"/>
      <c r="BE32" s="119"/>
      <c r="BF32" s="119"/>
      <c r="BG32" s="119">
        <f>データ!AF7</f>
        <v>158.80000000000001</v>
      </c>
      <c r="BH32" s="119"/>
      <c r="BI32" s="119"/>
      <c r="BJ32" s="119"/>
      <c r="BK32" s="119"/>
      <c r="BL32" s="119"/>
      <c r="BM32" s="119"/>
      <c r="BN32" s="119"/>
      <c r="BO32" s="119"/>
      <c r="BP32" s="119"/>
      <c r="BQ32" s="119"/>
      <c r="BR32" s="119"/>
      <c r="BS32" s="119"/>
      <c r="BT32" s="119"/>
      <c r="BU32" s="119"/>
      <c r="BV32" s="119"/>
      <c r="BW32" s="119"/>
      <c r="BX32" s="119"/>
      <c r="BY32" s="119"/>
      <c r="BZ32" s="119">
        <f>データ!AG7</f>
        <v>120.9</v>
      </c>
      <c r="CA32" s="119"/>
      <c r="CB32" s="119"/>
      <c r="CC32" s="119"/>
      <c r="CD32" s="119"/>
      <c r="CE32" s="119"/>
      <c r="CF32" s="119"/>
      <c r="CG32" s="119"/>
      <c r="CH32" s="119"/>
      <c r="CI32" s="119"/>
      <c r="CJ32" s="119"/>
      <c r="CK32" s="119"/>
      <c r="CL32" s="119"/>
      <c r="CM32" s="119"/>
      <c r="CN32" s="119"/>
      <c r="CO32" s="119"/>
      <c r="CP32" s="119"/>
      <c r="CQ32" s="119"/>
      <c r="CR32" s="119"/>
      <c r="CS32" s="119">
        <f>データ!AH7</f>
        <v>123.1</v>
      </c>
      <c r="CT32" s="119"/>
      <c r="CU32" s="119"/>
      <c r="CV32" s="119"/>
      <c r="CW32" s="119"/>
      <c r="CX32" s="119"/>
      <c r="CY32" s="119"/>
      <c r="CZ32" s="119"/>
      <c r="DA32" s="119"/>
      <c r="DB32" s="119"/>
      <c r="DC32" s="119"/>
      <c r="DD32" s="119"/>
      <c r="DE32" s="119"/>
      <c r="DF32" s="119"/>
      <c r="DG32" s="119"/>
      <c r="DH32" s="119"/>
      <c r="DI32" s="119"/>
      <c r="DJ32" s="119"/>
      <c r="DK32" s="119"/>
      <c r="DL32" s="17"/>
      <c r="DM32" s="17"/>
      <c r="DN32" s="17"/>
      <c r="DO32" s="17"/>
      <c r="DP32" s="17"/>
      <c r="DQ32" s="17"/>
      <c r="DR32" s="17"/>
      <c r="DS32" s="17"/>
      <c r="DT32" s="17"/>
      <c r="DU32" s="17"/>
      <c r="DV32" s="17"/>
      <c r="DW32" s="17"/>
      <c r="DX32" s="17"/>
      <c r="DY32" s="17"/>
      <c r="DZ32" s="17"/>
      <c r="EA32" s="116" t="s">
        <v>29</v>
      </c>
      <c r="EB32" s="117"/>
      <c r="EC32" s="117"/>
      <c r="ED32" s="117"/>
      <c r="EE32" s="117"/>
      <c r="EF32" s="117"/>
      <c r="EG32" s="117"/>
      <c r="EH32" s="117"/>
      <c r="EI32" s="117"/>
      <c r="EJ32" s="117"/>
      <c r="EK32" s="118"/>
      <c r="EL32" s="119">
        <f>データ!AO7</f>
        <v>6.5</v>
      </c>
      <c r="EM32" s="119"/>
      <c r="EN32" s="119"/>
      <c r="EO32" s="119"/>
      <c r="EP32" s="119"/>
      <c r="EQ32" s="119"/>
      <c r="ER32" s="119"/>
      <c r="ES32" s="119"/>
      <c r="ET32" s="119"/>
      <c r="EU32" s="119"/>
      <c r="EV32" s="119"/>
      <c r="EW32" s="119"/>
      <c r="EX32" s="119"/>
      <c r="EY32" s="119"/>
      <c r="EZ32" s="119"/>
      <c r="FA32" s="119"/>
      <c r="FB32" s="119"/>
      <c r="FC32" s="119"/>
      <c r="FD32" s="119"/>
      <c r="FE32" s="119">
        <f>データ!AP7</f>
        <v>10.1</v>
      </c>
      <c r="FF32" s="119"/>
      <c r="FG32" s="119"/>
      <c r="FH32" s="119"/>
      <c r="FI32" s="119"/>
      <c r="FJ32" s="119"/>
      <c r="FK32" s="119"/>
      <c r="FL32" s="119"/>
      <c r="FM32" s="119"/>
      <c r="FN32" s="119"/>
      <c r="FO32" s="119"/>
      <c r="FP32" s="119"/>
      <c r="FQ32" s="119"/>
      <c r="FR32" s="119"/>
      <c r="FS32" s="119"/>
      <c r="FT32" s="119"/>
      <c r="FU32" s="119"/>
      <c r="FV32" s="119"/>
      <c r="FW32" s="119"/>
      <c r="FX32" s="119">
        <f>データ!AQ7</f>
        <v>8.6</v>
      </c>
      <c r="FY32" s="119"/>
      <c r="FZ32" s="119"/>
      <c r="GA32" s="119"/>
      <c r="GB32" s="119"/>
      <c r="GC32" s="119"/>
      <c r="GD32" s="119"/>
      <c r="GE32" s="119"/>
      <c r="GF32" s="119"/>
      <c r="GG32" s="119"/>
      <c r="GH32" s="119"/>
      <c r="GI32" s="119"/>
      <c r="GJ32" s="119"/>
      <c r="GK32" s="119"/>
      <c r="GL32" s="119"/>
      <c r="GM32" s="119"/>
      <c r="GN32" s="119"/>
      <c r="GO32" s="119"/>
      <c r="GP32" s="119"/>
      <c r="GQ32" s="119">
        <f>データ!AR7</f>
        <v>7.6</v>
      </c>
      <c r="GR32" s="119"/>
      <c r="GS32" s="119"/>
      <c r="GT32" s="119"/>
      <c r="GU32" s="119"/>
      <c r="GV32" s="119"/>
      <c r="GW32" s="119"/>
      <c r="GX32" s="119"/>
      <c r="GY32" s="119"/>
      <c r="GZ32" s="119"/>
      <c r="HA32" s="119"/>
      <c r="HB32" s="119"/>
      <c r="HC32" s="119"/>
      <c r="HD32" s="119"/>
      <c r="HE32" s="119"/>
      <c r="HF32" s="119"/>
      <c r="HG32" s="119"/>
      <c r="HH32" s="119"/>
      <c r="HI32" s="119"/>
      <c r="HJ32" s="119">
        <f>データ!AS7</f>
        <v>6.6</v>
      </c>
      <c r="HK32" s="119"/>
      <c r="HL32" s="119"/>
      <c r="HM32" s="119"/>
      <c r="HN32" s="119"/>
      <c r="HO32" s="119"/>
      <c r="HP32" s="119"/>
      <c r="HQ32" s="119"/>
      <c r="HR32" s="119"/>
      <c r="HS32" s="119"/>
      <c r="HT32" s="119"/>
      <c r="HU32" s="119"/>
      <c r="HV32" s="119"/>
      <c r="HW32" s="119"/>
      <c r="HX32" s="119"/>
      <c r="HY32" s="119"/>
      <c r="HZ32" s="119"/>
      <c r="IA32" s="119"/>
      <c r="IB32" s="119"/>
      <c r="IC32" s="18"/>
      <c r="ID32" s="18"/>
      <c r="IE32" s="18"/>
      <c r="IF32" s="18"/>
      <c r="IG32" s="18"/>
      <c r="IH32" s="18"/>
      <c r="II32" s="18"/>
      <c r="IJ32" s="19"/>
      <c r="IK32" s="18"/>
      <c r="IL32" s="18"/>
      <c r="IM32" s="18"/>
      <c r="IN32" s="18"/>
      <c r="IO32" s="18"/>
      <c r="IP32" s="18"/>
      <c r="IQ32" s="18"/>
      <c r="IR32" s="116" t="s">
        <v>29</v>
      </c>
      <c r="IS32" s="117"/>
      <c r="IT32" s="117"/>
      <c r="IU32" s="117"/>
      <c r="IV32" s="117"/>
      <c r="IW32" s="117"/>
      <c r="IX32" s="117"/>
      <c r="IY32" s="117"/>
      <c r="IZ32" s="117"/>
      <c r="JA32" s="117"/>
      <c r="JB32" s="118"/>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13" t="s">
        <v>30</v>
      </c>
      <c r="NE48" s="114"/>
      <c r="NF48" s="114"/>
      <c r="NG48" s="114"/>
      <c r="NH48" s="114"/>
      <c r="NI48" s="114"/>
      <c r="NJ48" s="114"/>
      <c r="NK48" s="114"/>
      <c r="NL48" s="114"/>
      <c r="NM48" s="114"/>
      <c r="NN48" s="114"/>
      <c r="NO48" s="114"/>
      <c r="NP48" s="114"/>
      <c r="NQ48" s="114"/>
      <c r="NR48" s="11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6" t="s">
        <v>27</v>
      </c>
      <c r="K52" s="117"/>
      <c r="L52" s="117"/>
      <c r="M52" s="117"/>
      <c r="N52" s="117"/>
      <c r="O52" s="117"/>
      <c r="P52" s="117"/>
      <c r="Q52" s="117"/>
      <c r="R52" s="117"/>
      <c r="S52" s="117"/>
      <c r="T52" s="118"/>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6" t="s">
        <v>27</v>
      </c>
      <c r="EB52" s="117"/>
      <c r="EC52" s="117"/>
      <c r="ED52" s="117"/>
      <c r="EE52" s="117"/>
      <c r="EF52" s="117"/>
      <c r="EG52" s="117"/>
      <c r="EH52" s="117"/>
      <c r="EI52" s="117"/>
      <c r="EJ52" s="117"/>
      <c r="EK52" s="118"/>
      <c r="EL52" s="119">
        <f>データ!BF7</f>
        <v>38.799999999999997</v>
      </c>
      <c r="EM52" s="119"/>
      <c r="EN52" s="119"/>
      <c r="EO52" s="119"/>
      <c r="EP52" s="119"/>
      <c r="EQ52" s="119"/>
      <c r="ER52" s="119"/>
      <c r="ES52" s="119"/>
      <c r="ET52" s="119"/>
      <c r="EU52" s="119"/>
      <c r="EV52" s="119"/>
      <c r="EW52" s="119"/>
      <c r="EX52" s="119"/>
      <c r="EY52" s="119"/>
      <c r="EZ52" s="119"/>
      <c r="FA52" s="119"/>
      <c r="FB52" s="119"/>
      <c r="FC52" s="119"/>
      <c r="FD52" s="119"/>
      <c r="FE52" s="119">
        <f>データ!BG7</f>
        <v>19.3</v>
      </c>
      <c r="FF52" s="119"/>
      <c r="FG52" s="119"/>
      <c r="FH52" s="119"/>
      <c r="FI52" s="119"/>
      <c r="FJ52" s="119"/>
      <c r="FK52" s="119"/>
      <c r="FL52" s="119"/>
      <c r="FM52" s="119"/>
      <c r="FN52" s="119"/>
      <c r="FO52" s="119"/>
      <c r="FP52" s="119"/>
      <c r="FQ52" s="119"/>
      <c r="FR52" s="119"/>
      <c r="FS52" s="119"/>
      <c r="FT52" s="119"/>
      <c r="FU52" s="119"/>
      <c r="FV52" s="119"/>
      <c r="FW52" s="119"/>
      <c r="FX52" s="119">
        <f>データ!BH7</f>
        <v>22.6</v>
      </c>
      <c r="FY52" s="119"/>
      <c r="FZ52" s="119"/>
      <c r="GA52" s="119"/>
      <c r="GB52" s="119"/>
      <c r="GC52" s="119"/>
      <c r="GD52" s="119"/>
      <c r="GE52" s="119"/>
      <c r="GF52" s="119"/>
      <c r="GG52" s="119"/>
      <c r="GH52" s="119"/>
      <c r="GI52" s="119"/>
      <c r="GJ52" s="119"/>
      <c r="GK52" s="119"/>
      <c r="GL52" s="119"/>
      <c r="GM52" s="119"/>
      <c r="GN52" s="119"/>
      <c r="GO52" s="119"/>
      <c r="GP52" s="119"/>
      <c r="GQ52" s="119">
        <f>データ!BI7</f>
        <v>23.4</v>
      </c>
      <c r="GR52" s="119"/>
      <c r="GS52" s="119"/>
      <c r="GT52" s="119"/>
      <c r="GU52" s="119"/>
      <c r="GV52" s="119"/>
      <c r="GW52" s="119"/>
      <c r="GX52" s="119"/>
      <c r="GY52" s="119"/>
      <c r="GZ52" s="119"/>
      <c r="HA52" s="119"/>
      <c r="HB52" s="119"/>
      <c r="HC52" s="119"/>
      <c r="HD52" s="119"/>
      <c r="HE52" s="119"/>
      <c r="HF52" s="119"/>
      <c r="HG52" s="119"/>
      <c r="HH52" s="119"/>
      <c r="HI52" s="119"/>
      <c r="HJ52" s="119">
        <f>データ!BJ7</f>
        <v>10.3</v>
      </c>
      <c r="HK52" s="119"/>
      <c r="HL52" s="119"/>
      <c r="HM52" s="119"/>
      <c r="HN52" s="119"/>
      <c r="HO52" s="119"/>
      <c r="HP52" s="119"/>
      <c r="HQ52" s="119"/>
      <c r="HR52" s="119"/>
      <c r="HS52" s="119"/>
      <c r="HT52" s="119"/>
      <c r="HU52" s="119"/>
      <c r="HV52" s="119"/>
      <c r="HW52" s="119"/>
      <c r="HX52" s="119"/>
      <c r="HY52" s="119"/>
      <c r="HZ52" s="119"/>
      <c r="IA52" s="119"/>
      <c r="IB52" s="119"/>
      <c r="IC52" s="18"/>
      <c r="ID52" s="18"/>
      <c r="IE52" s="18"/>
      <c r="IF52" s="18"/>
      <c r="IG52" s="18"/>
      <c r="IH52" s="18"/>
      <c r="II52" s="18"/>
      <c r="IJ52" s="18"/>
      <c r="IK52" s="18"/>
      <c r="IL52" s="18"/>
      <c r="IM52" s="18"/>
      <c r="IN52" s="18"/>
      <c r="IO52" s="18"/>
      <c r="IP52" s="18"/>
      <c r="IQ52" s="18"/>
      <c r="IR52" s="116" t="s">
        <v>27</v>
      </c>
      <c r="IS52" s="117"/>
      <c r="IT52" s="117"/>
      <c r="IU52" s="117"/>
      <c r="IV52" s="117"/>
      <c r="IW52" s="117"/>
      <c r="IX52" s="117"/>
      <c r="IY52" s="117"/>
      <c r="IZ52" s="117"/>
      <c r="JA52" s="117"/>
      <c r="JB52" s="118"/>
      <c r="JC52" s="123">
        <f>データ!BQ7</f>
        <v>21899</v>
      </c>
      <c r="JD52" s="123"/>
      <c r="JE52" s="123"/>
      <c r="JF52" s="123"/>
      <c r="JG52" s="123"/>
      <c r="JH52" s="123"/>
      <c r="JI52" s="123"/>
      <c r="JJ52" s="123"/>
      <c r="JK52" s="123"/>
      <c r="JL52" s="123"/>
      <c r="JM52" s="123"/>
      <c r="JN52" s="123"/>
      <c r="JO52" s="123"/>
      <c r="JP52" s="123"/>
      <c r="JQ52" s="123"/>
      <c r="JR52" s="123"/>
      <c r="JS52" s="123"/>
      <c r="JT52" s="123"/>
      <c r="JU52" s="123"/>
      <c r="JV52" s="123">
        <f>データ!BR7</f>
        <v>12588</v>
      </c>
      <c r="JW52" s="123"/>
      <c r="JX52" s="123"/>
      <c r="JY52" s="123"/>
      <c r="JZ52" s="123"/>
      <c r="KA52" s="123"/>
      <c r="KB52" s="123"/>
      <c r="KC52" s="123"/>
      <c r="KD52" s="123"/>
      <c r="KE52" s="123"/>
      <c r="KF52" s="123"/>
      <c r="KG52" s="123"/>
      <c r="KH52" s="123"/>
      <c r="KI52" s="123"/>
      <c r="KJ52" s="123"/>
      <c r="KK52" s="123"/>
      <c r="KL52" s="123"/>
      <c r="KM52" s="123"/>
      <c r="KN52" s="123"/>
      <c r="KO52" s="123">
        <f>データ!BS7</f>
        <v>13381</v>
      </c>
      <c r="KP52" s="123"/>
      <c r="KQ52" s="123"/>
      <c r="KR52" s="123"/>
      <c r="KS52" s="123"/>
      <c r="KT52" s="123"/>
      <c r="KU52" s="123"/>
      <c r="KV52" s="123"/>
      <c r="KW52" s="123"/>
      <c r="KX52" s="123"/>
      <c r="KY52" s="123"/>
      <c r="KZ52" s="123"/>
      <c r="LA52" s="123"/>
      <c r="LB52" s="123"/>
      <c r="LC52" s="123"/>
      <c r="LD52" s="123"/>
      <c r="LE52" s="123"/>
      <c r="LF52" s="123"/>
      <c r="LG52" s="123"/>
      <c r="LH52" s="123">
        <f>データ!BT7</f>
        <v>14031</v>
      </c>
      <c r="LI52" s="123"/>
      <c r="LJ52" s="123"/>
      <c r="LK52" s="123"/>
      <c r="LL52" s="123"/>
      <c r="LM52" s="123"/>
      <c r="LN52" s="123"/>
      <c r="LO52" s="123"/>
      <c r="LP52" s="123"/>
      <c r="LQ52" s="123"/>
      <c r="LR52" s="123"/>
      <c r="LS52" s="123"/>
      <c r="LT52" s="123"/>
      <c r="LU52" s="123"/>
      <c r="LV52" s="123"/>
      <c r="LW52" s="123"/>
      <c r="LX52" s="123"/>
      <c r="LY52" s="123"/>
      <c r="LZ52" s="123"/>
      <c r="MA52" s="123">
        <f>データ!BU7</f>
        <v>12032</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6" t="s">
        <v>29</v>
      </c>
      <c r="K53" s="117"/>
      <c r="L53" s="117"/>
      <c r="M53" s="117"/>
      <c r="N53" s="117"/>
      <c r="O53" s="117"/>
      <c r="P53" s="117"/>
      <c r="Q53" s="117"/>
      <c r="R53" s="117"/>
      <c r="S53" s="117"/>
      <c r="T53" s="118"/>
      <c r="U53" s="123">
        <f>データ!AZ7</f>
        <v>54</v>
      </c>
      <c r="V53" s="123"/>
      <c r="W53" s="123"/>
      <c r="X53" s="123"/>
      <c r="Y53" s="123"/>
      <c r="Z53" s="123"/>
      <c r="AA53" s="123"/>
      <c r="AB53" s="123"/>
      <c r="AC53" s="123"/>
      <c r="AD53" s="123"/>
      <c r="AE53" s="123"/>
      <c r="AF53" s="123"/>
      <c r="AG53" s="123"/>
      <c r="AH53" s="123"/>
      <c r="AI53" s="123"/>
      <c r="AJ53" s="123"/>
      <c r="AK53" s="123"/>
      <c r="AL53" s="123"/>
      <c r="AM53" s="123"/>
      <c r="AN53" s="123">
        <f>データ!BA7</f>
        <v>654</v>
      </c>
      <c r="AO53" s="123"/>
      <c r="AP53" s="123"/>
      <c r="AQ53" s="123"/>
      <c r="AR53" s="123"/>
      <c r="AS53" s="123"/>
      <c r="AT53" s="123"/>
      <c r="AU53" s="123"/>
      <c r="AV53" s="123"/>
      <c r="AW53" s="123"/>
      <c r="AX53" s="123"/>
      <c r="AY53" s="123"/>
      <c r="AZ53" s="123"/>
      <c r="BA53" s="123"/>
      <c r="BB53" s="123"/>
      <c r="BC53" s="123"/>
      <c r="BD53" s="123"/>
      <c r="BE53" s="123"/>
      <c r="BF53" s="123"/>
      <c r="BG53" s="123">
        <f>データ!BB7</f>
        <v>2466</v>
      </c>
      <c r="BH53" s="123"/>
      <c r="BI53" s="123"/>
      <c r="BJ53" s="123"/>
      <c r="BK53" s="123"/>
      <c r="BL53" s="123"/>
      <c r="BM53" s="123"/>
      <c r="BN53" s="123"/>
      <c r="BO53" s="123"/>
      <c r="BP53" s="123"/>
      <c r="BQ53" s="123"/>
      <c r="BR53" s="123"/>
      <c r="BS53" s="123"/>
      <c r="BT53" s="123"/>
      <c r="BU53" s="123"/>
      <c r="BV53" s="123"/>
      <c r="BW53" s="123"/>
      <c r="BX53" s="123"/>
      <c r="BY53" s="123"/>
      <c r="BZ53" s="123">
        <f>データ!BC7</f>
        <v>58</v>
      </c>
      <c r="CA53" s="123"/>
      <c r="CB53" s="123"/>
      <c r="CC53" s="123"/>
      <c r="CD53" s="123"/>
      <c r="CE53" s="123"/>
      <c r="CF53" s="123"/>
      <c r="CG53" s="123"/>
      <c r="CH53" s="123"/>
      <c r="CI53" s="123"/>
      <c r="CJ53" s="123"/>
      <c r="CK53" s="123"/>
      <c r="CL53" s="123"/>
      <c r="CM53" s="123"/>
      <c r="CN53" s="123"/>
      <c r="CO53" s="123"/>
      <c r="CP53" s="123"/>
      <c r="CQ53" s="123"/>
      <c r="CR53" s="123"/>
      <c r="CS53" s="123">
        <f>データ!BD7</f>
        <v>49</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6" t="s">
        <v>29</v>
      </c>
      <c r="EB53" s="117"/>
      <c r="EC53" s="117"/>
      <c r="ED53" s="117"/>
      <c r="EE53" s="117"/>
      <c r="EF53" s="117"/>
      <c r="EG53" s="117"/>
      <c r="EH53" s="117"/>
      <c r="EI53" s="117"/>
      <c r="EJ53" s="117"/>
      <c r="EK53" s="118"/>
      <c r="EL53" s="119">
        <f>データ!BK7</f>
        <v>2.2000000000000002</v>
      </c>
      <c r="EM53" s="119"/>
      <c r="EN53" s="119"/>
      <c r="EO53" s="119"/>
      <c r="EP53" s="119"/>
      <c r="EQ53" s="119"/>
      <c r="ER53" s="119"/>
      <c r="ES53" s="119"/>
      <c r="ET53" s="119"/>
      <c r="EU53" s="119"/>
      <c r="EV53" s="119"/>
      <c r="EW53" s="119"/>
      <c r="EX53" s="119"/>
      <c r="EY53" s="119"/>
      <c r="EZ53" s="119"/>
      <c r="FA53" s="119"/>
      <c r="FB53" s="119"/>
      <c r="FC53" s="119"/>
      <c r="FD53" s="119"/>
      <c r="FE53" s="119">
        <f>データ!BL7</f>
        <v>-81</v>
      </c>
      <c r="FF53" s="119"/>
      <c r="FG53" s="119"/>
      <c r="FH53" s="119"/>
      <c r="FI53" s="119"/>
      <c r="FJ53" s="119"/>
      <c r="FK53" s="119"/>
      <c r="FL53" s="119"/>
      <c r="FM53" s="119"/>
      <c r="FN53" s="119"/>
      <c r="FO53" s="119"/>
      <c r="FP53" s="119"/>
      <c r="FQ53" s="119"/>
      <c r="FR53" s="119"/>
      <c r="FS53" s="119"/>
      <c r="FT53" s="119"/>
      <c r="FU53" s="119"/>
      <c r="FV53" s="119"/>
      <c r="FW53" s="119"/>
      <c r="FX53" s="119">
        <f>データ!BM7</f>
        <v>-25.1</v>
      </c>
      <c r="FY53" s="119"/>
      <c r="FZ53" s="119"/>
      <c r="GA53" s="119"/>
      <c r="GB53" s="119"/>
      <c r="GC53" s="119"/>
      <c r="GD53" s="119"/>
      <c r="GE53" s="119"/>
      <c r="GF53" s="119"/>
      <c r="GG53" s="119"/>
      <c r="GH53" s="119"/>
      <c r="GI53" s="119"/>
      <c r="GJ53" s="119"/>
      <c r="GK53" s="119"/>
      <c r="GL53" s="119"/>
      <c r="GM53" s="119"/>
      <c r="GN53" s="119"/>
      <c r="GO53" s="119"/>
      <c r="GP53" s="119"/>
      <c r="GQ53" s="119">
        <f>データ!BN7</f>
        <v>-18</v>
      </c>
      <c r="GR53" s="119"/>
      <c r="GS53" s="119"/>
      <c r="GT53" s="119"/>
      <c r="GU53" s="119"/>
      <c r="GV53" s="119"/>
      <c r="GW53" s="119"/>
      <c r="GX53" s="119"/>
      <c r="GY53" s="119"/>
      <c r="GZ53" s="119"/>
      <c r="HA53" s="119"/>
      <c r="HB53" s="119"/>
      <c r="HC53" s="119"/>
      <c r="HD53" s="119"/>
      <c r="HE53" s="119"/>
      <c r="HF53" s="119"/>
      <c r="HG53" s="119"/>
      <c r="HH53" s="119"/>
      <c r="HI53" s="119"/>
      <c r="HJ53" s="119">
        <f>データ!BO7</f>
        <v>-20.7</v>
      </c>
      <c r="HK53" s="119"/>
      <c r="HL53" s="119"/>
      <c r="HM53" s="119"/>
      <c r="HN53" s="119"/>
      <c r="HO53" s="119"/>
      <c r="HP53" s="119"/>
      <c r="HQ53" s="119"/>
      <c r="HR53" s="119"/>
      <c r="HS53" s="119"/>
      <c r="HT53" s="119"/>
      <c r="HU53" s="119"/>
      <c r="HV53" s="119"/>
      <c r="HW53" s="119"/>
      <c r="HX53" s="119"/>
      <c r="HY53" s="119"/>
      <c r="HZ53" s="119"/>
      <c r="IA53" s="119"/>
      <c r="IB53" s="119"/>
      <c r="IC53" s="18"/>
      <c r="ID53" s="18"/>
      <c r="IE53" s="18"/>
      <c r="IF53" s="18"/>
      <c r="IG53" s="18"/>
      <c r="IH53" s="18"/>
      <c r="II53" s="18"/>
      <c r="IJ53" s="18"/>
      <c r="IK53" s="18"/>
      <c r="IL53" s="18"/>
      <c r="IM53" s="18"/>
      <c r="IN53" s="18"/>
      <c r="IO53" s="18"/>
      <c r="IP53" s="18"/>
      <c r="IQ53" s="18"/>
      <c r="IR53" s="116" t="s">
        <v>29</v>
      </c>
      <c r="IS53" s="117"/>
      <c r="IT53" s="117"/>
      <c r="IU53" s="117"/>
      <c r="IV53" s="117"/>
      <c r="IW53" s="117"/>
      <c r="IX53" s="117"/>
      <c r="IY53" s="117"/>
      <c r="IZ53" s="117"/>
      <c r="JA53" s="117"/>
      <c r="JB53" s="118"/>
      <c r="JC53" s="123">
        <f>データ!BV7</f>
        <v>16100</v>
      </c>
      <c r="JD53" s="123"/>
      <c r="JE53" s="123"/>
      <c r="JF53" s="123"/>
      <c r="JG53" s="123"/>
      <c r="JH53" s="123"/>
      <c r="JI53" s="123"/>
      <c r="JJ53" s="123"/>
      <c r="JK53" s="123"/>
      <c r="JL53" s="123"/>
      <c r="JM53" s="123"/>
      <c r="JN53" s="123"/>
      <c r="JO53" s="123"/>
      <c r="JP53" s="123"/>
      <c r="JQ53" s="123"/>
      <c r="JR53" s="123"/>
      <c r="JS53" s="123"/>
      <c r="JT53" s="123"/>
      <c r="JU53" s="123"/>
      <c r="JV53" s="123">
        <f>データ!BW7</f>
        <v>4836</v>
      </c>
      <c r="JW53" s="123"/>
      <c r="JX53" s="123"/>
      <c r="JY53" s="123"/>
      <c r="JZ53" s="123"/>
      <c r="KA53" s="123"/>
      <c r="KB53" s="123"/>
      <c r="KC53" s="123"/>
      <c r="KD53" s="123"/>
      <c r="KE53" s="123"/>
      <c r="KF53" s="123"/>
      <c r="KG53" s="123"/>
      <c r="KH53" s="123"/>
      <c r="KI53" s="123"/>
      <c r="KJ53" s="123"/>
      <c r="KK53" s="123"/>
      <c r="KL53" s="123"/>
      <c r="KM53" s="123"/>
      <c r="KN53" s="123"/>
      <c r="KO53" s="123">
        <f>データ!BX7</f>
        <v>37213</v>
      </c>
      <c r="KP53" s="123"/>
      <c r="KQ53" s="123"/>
      <c r="KR53" s="123"/>
      <c r="KS53" s="123"/>
      <c r="KT53" s="123"/>
      <c r="KU53" s="123"/>
      <c r="KV53" s="123"/>
      <c r="KW53" s="123"/>
      <c r="KX53" s="123"/>
      <c r="KY53" s="123"/>
      <c r="KZ53" s="123"/>
      <c r="LA53" s="123"/>
      <c r="LB53" s="123"/>
      <c r="LC53" s="123"/>
      <c r="LD53" s="123"/>
      <c r="LE53" s="123"/>
      <c r="LF53" s="123"/>
      <c r="LG53" s="123"/>
      <c r="LH53" s="123">
        <f>データ!BY7</f>
        <v>17293</v>
      </c>
      <c r="LI53" s="123"/>
      <c r="LJ53" s="123"/>
      <c r="LK53" s="123"/>
      <c r="LL53" s="123"/>
      <c r="LM53" s="123"/>
      <c r="LN53" s="123"/>
      <c r="LO53" s="123"/>
      <c r="LP53" s="123"/>
      <c r="LQ53" s="123"/>
      <c r="LR53" s="123"/>
      <c r="LS53" s="123"/>
      <c r="LT53" s="123"/>
      <c r="LU53" s="123"/>
      <c r="LV53" s="123"/>
      <c r="LW53" s="123"/>
      <c r="LX53" s="123"/>
      <c r="LY53" s="123"/>
      <c r="LZ53" s="123"/>
      <c r="MA53" s="123">
        <f>データ!BZ7</f>
        <v>15316</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113" t="s">
        <v>33</v>
      </c>
      <c r="NE65" s="114"/>
      <c r="NF65" s="114"/>
      <c r="NG65" s="114"/>
      <c r="NH65" s="114"/>
      <c r="NI65" s="114"/>
      <c r="NJ65" s="114"/>
      <c r="NK65" s="114"/>
      <c r="NL65" s="114"/>
      <c r="NM65" s="114"/>
      <c r="NN65" s="114"/>
      <c r="NO65" s="114"/>
      <c r="NP65" s="114"/>
      <c r="NQ65" s="114"/>
      <c r="NR65" s="11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40000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KCnaiiy+KY9Zo4lGp4nnJcDfxKjZuuf+cwFsMenLWg0P97rObbs27wT981aDXMCxGWQA2GgWeXrmwF+exM6SOg==" saltValue="bKxOTLgRm9Ty9l7x9ml1e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101</v>
      </c>
      <c r="AX5" s="47" t="s">
        <v>102</v>
      </c>
      <c r="AY5" s="47" t="s">
        <v>103</v>
      </c>
      <c r="AZ5" s="47" t="s">
        <v>94</v>
      </c>
      <c r="BA5" s="47" t="s">
        <v>95</v>
      </c>
      <c r="BB5" s="47" t="s">
        <v>96</v>
      </c>
      <c r="BC5" s="47" t="s">
        <v>97</v>
      </c>
      <c r="BD5" s="47" t="s">
        <v>98</v>
      </c>
      <c r="BE5" s="47" t="s">
        <v>99</v>
      </c>
      <c r="BF5" s="47" t="s">
        <v>89</v>
      </c>
      <c r="BG5" s="47" t="s">
        <v>104</v>
      </c>
      <c r="BH5" s="47" t="s">
        <v>105</v>
      </c>
      <c r="BI5" s="47" t="s">
        <v>92</v>
      </c>
      <c r="BJ5" s="47" t="s">
        <v>93</v>
      </c>
      <c r="BK5" s="47" t="s">
        <v>94</v>
      </c>
      <c r="BL5" s="47" t="s">
        <v>95</v>
      </c>
      <c r="BM5" s="47" t="s">
        <v>96</v>
      </c>
      <c r="BN5" s="47" t="s">
        <v>97</v>
      </c>
      <c r="BO5" s="47" t="s">
        <v>98</v>
      </c>
      <c r="BP5" s="47" t="s">
        <v>99</v>
      </c>
      <c r="BQ5" s="47" t="s">
        <v>89</v>
      </c>
      <c r="BR5" s="47" t="s">
        <v>106</v>
      </c>
      <c r="BS5" s="47" t="s">
        <v>105</v>
      </c>
      <c r="BT5" s="47" t="s">
        <v>92</v>
      </c>
      <c r="BU5" s="47" t="s">
        <v>100</v>
      </c>
      <c r="BV5" s="47" t="s">
        <v>94</v>
      </c>
      <c r="BW5" s="47" t="s">
        <v>95</v>
      </c>
      <c r="BX5" s="47" t="s">
        <v>96</v>
      </c>
      <c r="BY5" s="47" t="s">
        <v>97</v>
      </c>
      <c r="BZ5" s="47" t="s">
        <v>98</v>
      </c>
      <c r="CA5" s="47" t="s">
        <v>99</v>
      </c>
      <c r="CB5" s="47" t="s">
        <v>107</v>
      </c>
      <c r="CC5" s="47" t="s">
        <v>104</v>
      </c>
      <c r="CD5" s="47" t="s">
        <v>91</v>
      </c>
      <c r="CE5" s="47" t="s">
        <v>102</v>
      </c>
      <c r="CF5" s="47" t="s">
        <v>100</v>
      </c>
      <c r="CG5" s="47" t="s">
        <v>94</v>
      </c>
      <c r="CH5" s="47" t="s">
        <v>95</v>
      </c>
      <c r="CI5" s="47" t="s">
        <v>96</v>
      </c>
      <c r="CJ5" s="47" t="s">
        <v>97</v>
      </c>
      <c r="CK5" s="47" t="s">
        <v>98</v>
      </c>
      <c r="CL5" s="47" t="s">
        <v>99</v>
      </c>
      <c r="CM5" s="148"/>
      <c r="CN5" s="148"/>
      <c r="CO5" s="47" t="s">
        <v>89</v>
      </c>
      <c r="CP5" s="47" t="s">
        <v>104</v>
      </c>
      <c r="CQ5" s="47" t="s">
        <v>91</v>
      </c>
      <c r="CR5" s="47" t="s">
        <v>102</v>
      </c>
      <c r="CS5" s="47" t="s">
        <v>100</v>
      </c>
      <c r="CT5" s="47" t="s">
        <v>94</v>
      </c>
      <c r="CU5" s="47" t="s">
        <v>95</v>
      </c>
      <c r="CV5" s="47" t="s">
        <v>96</v>
      </c>
      <c r="CW5" s="47" t="s">
        <v>97</v>
      </c>
      <c r="CX5" s="47" t="s">
        <v>98</v>
      </c>
      <c r="CY5" s="47" t="s">
        <v>99</v>
      </c>
      <c r="CZ5" s="47" t="s">
        <v>89</v>
      </c>
      <c r="DA5" s="47" t="s">
        <v>106</v>
      </c>
      <c r="DB5" s="47" t="s">
        <v>91</v>
      </c>
      <c r="DC5" s="47" t="s">
        <v>108</v>
      </c>
      <c r="DD5" s="47" t="s">
        <v>100</v>
      </c>
      <c r="DE5" s="47" t="s">
        <v>94</v>
      </c>
      <c r="DF5" s="47" t="s">
        <v>95</v>
      </c>
      <c r="DG5" s="47" t="s">
        <v>96</v>
      </c>
      <c r="DH5" s="47" t="s">
        <v>97</v>
      </c>
      <c r="DI5" s="47" t="s">
        <v>98</v>
      </c>
      <c r="DJ5" s="47" t="s">
        <v>35</v>
      </c>
      <c r="DK5" s="47" t="s">
        <v>89</v>
      </c>
      <c r="DL5" s="47" t="s">
        <v>104</v>
      </c>
      <c r="DM5" s="47" t="s">
        <v>105</v>
      </c>
      <c r="DN5" s="47" t="s">
        <v>92</v>
      </c>
      <c r="DO5" s="47" t="s">
        <v>100</v>
      </c>
      <c r="DP5" s="47" t="s">
        <v>94</v>
      </c>
      <c r="DQ5" s="47" t="s">
        <v>95</v>
      </c>
      <c r="DR5" s="47" t="s">
        <v>96</v>
      </c>
      <c r="DS5" s="47" t="s">
        <v>97</v>
      </c>
      <c r="DT5" s="47" t="s">
        <v>98</v>
      </c>
      <c r="DU5" s="47" t="s">
        <v>99</v>
      </c>
    </row>
    <row r="6" spans="1:125" s="54" customFormat="1" x14ac:dyDescent="0.2">
      <c r="A6" s="37" t="s">
        <v>109</v>
      </c>
      <c r="B6" s="48">
        <f>B8</f>
        <v>2023</v>
      </c>
      <c r="C6" s="48">
        <f t="shared" ref="C6:X6" si="1">C8</f>
        <v>272060</v>
      </c>
      <c r="D6" s="48">
        <f t="shared" si="1"/>
        <v>47</v>
      </c>
      <c r="E6" s="48">
        <f t="shared" si="1"/>
        <v>14</v>
      </c>
      <c r="F6" s="48">
        <f t="shared" si="1"/>
        <v>0</v>
      </c>
      <c r="G6" s="48">
        <f t="shared" si="1"/>
        <v>1</v>
      </c>
      <c r="H6" s="48" t="str">
        <f>SUBSTITUTE(H8,"　","")</f>
        <v>大阪府泉大津市</v>
      </c>
      <c r="I6" s="48" t="str">
        <f t="shared" si="1"/>
        <v>泉大津市立駐車場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30</v>
      </c>
      <c r="S6" s="50" t="str">
        <f t="shared" si="1"/>
        <v>商業施設</v>
      </c>
      <c r="T6" s="50" t="str">
        <f t="shared" si="1"/>
        <v>有</v>
      </c>
      <c r="U6" s="51">
        <f t="shared" si="1"/>
        <v>2440</v>
      </c>
      <c r="V6" s="51">
        <f t="shared" si="1"/>
        <v>200</v>
      </c>
      <c r="W6" s="51">
        <f t="shared" si="1"/>
        <v>400</v>
      </c>
      <c r="X6" s="50" t="str">
        <f t="shared" si="1"/>
        <v>利用料金制</v>
      </c>
      <c r="Y6" s="52">
        <f>IF(Y8="-",NA(),Y8)</f>
        <v>212.4</v>
      </c>
      <c r="Z6" s="52">
        <f t="shared" ref="Z6:AH6" si="2">IF(Z8="-",NA(),Z8)</f>
        <v>165.5</v>
      </c>
      <c r="AA6" s="52">
        <f t="shared" si="2"/>
        <v>172.5</v>
      </c>
      <c r="AB6" s="52">
        <f t="shared" si="2"/>
        <v>171.1</v>
      </c>
      <c r="AC6" s="52">
        <f t="shared" si="2"/>
        <v>155.6</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38.799999999999997</v>
      </c>
      <c r="BG6" s="52">
        <f t="shared" ref="BG6:BO6" si="5">IF(BG8="-",NA(),BG8)</f>
        <v>19.3</v>
      </c>
      <c r="BH6" s="52">
        <f t="shared" si="5"/>
        <v>22.6</v>
      </c>
      <c r="BI6" s="52">
        <f t="shared" si="5"/>
        <v>23.4</v>
      </c>
      <c r="BJ6" s="52">
        <f t="shared" si="5"/>
        <v>10.3</v>
      </c>
      <c r="BK6" s="52">
        <f t="shared" si="5"/>
        <v>2.2000000000000002</v>
      </c>
      <c r="BL6" s="52">
        <f t="shared" si="5"/>
        <v>-81</v>
      </c>
      <c r="BM6" s="52">
        <f t="shared" si="5"/>
        <v>-25.1</v>
      </c>
      <c r="BN6" s="52">
        <f t="shared" si="5"/>
        <v>-18</v>
      </c>
      <c r="BO6" s="52">
        <f t="shared" si="5"/>
        <v>-20.7</v>
      </c>
      <c r="BP6" s="49" t="str">
        <f>IF(BP8="-","",IF(BP8="-","【-】","【"&amp;SUBSTITUTE(TEXT(BP8,"#,##0.0"),"-","△")&amp;"】"))</f>
        <v>【△55.6】</v>
      </c>
      <c r="BQ6" s="53">
        <f>IF(BQ8="-",NA(),BQ8)</f>
        <v>21899</v>
      </c>
      <c r="BR6" s="53">
        <f t="shared" ref="BR6:BZ6" si="6">IF(BR8="-",NA(),BR8)</f>
        <v>12588</v>
      </c>
      <c r="BS6" s="53">
        <f t="shared" si="6"/>
        <v>13381</v>
      </c>
      <c r="BT6" s="53">
        <f t="shared" si="6"/>
        <v>14031</v>
      </c>
      <c r="BU6" s="53">
        <f t="shared" si="6"/>
        <v>12032</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110</v>
      </c>
      <c r="CM6" s="51">
        <f t="shared" ref="CM6:CN6" si="7">CM8</f>
        <v>0</v>
      </c>
      <c r="CN6" s="51">
        <f t="shared" si="7"/>
        <v>40000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52</v>
      </c>
      <c r="DL6" s="52">
        <f t="shared" ref="DL6:DT6" si="9">IF(DL8="-",NA(),DL8)</f>
        <v>39</v>
      </c>
      <c r="DM6" s="52">
        <f t="shared" si="9"/>
        <v>41.5</v>
      </c>
      <c r="DN6" s="52">
        <f t="shared" si="9"/>
        <v>45.5</v>
      </c>
      <c r="DO6" s="52">
        <f t="shared" si="9"/>
        <v>52.5</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111</v>
      </c>
      <c r="B7" s="48">
        <f t="shared" ref="B7:X7" si="10">B8</f>
        <v>2023</v>
      </c>
      <c r="C7" s="48">
        <f t="shared" si="10"/>
        <v>272060</v>
      </c>
      <c r="D7" s="48">
        <f t="shared" si="10"/>
        <v>47</v>
      </c>
      <c r="E7" s="48">
        <f t="shared" si="10"/>
        <v>14</v>
      </c>
      <c r="F7" s="48">
        <f t="shared" si="10"/>
        <v>0</v>
      </c>
      <c r="G7" s="48">
        <f t="shared" si="10"/>
        <v>1</v>
      </c>
      <c r="H7" s="48" t="str">
        <f t="shared" si="10"/>
        <v>大阪府　泉大津市</v>
      </c>
      <c r="I7" s="48" t="str">
        <f t="shared" si="10"/>
        <v>泉大津市立駐車場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30</v>
      </c>
      <c r="S7" s="50" t="str">
        <f t="shared" si="10"/>
        <v>商業施設</v>
      </c>
      <c r="T7" s="50" t="str">
        <f t="shared" si="10"/>
        <v>有</v>
      </c>
      <c r="U7" s="51">
        <f t="shared" si="10"/>
        <v>2440</v>
      </c>
      <c r="V7" s="51">
        <f t="shared" si="10"/>
        <v>200</v>
      </c>
      <c r="W7" s="51">
        <f t="shared" si="10"/>
        <v>400</v>
      </c>
      <c r="X7" s="50" t="str">
        <f t="shared" si="10"/>
        <v>利用料金制</v>
      </c>
      <c r="Y7" s="52">
        <f>Y8</f>
        <v>212.4</v>
      </c>
      <c r="Z7" s="52">
        <f t="shared" ref="Z7:AH7" si="11">Z8</f>
        <v>165.5</v>
      </c>
      <c r="AA7" s="52">
        <f t="shared" si="11"/>
        <v>172.5</v>
      </c>
      <c r="AB7" s="52">
        <f t="shared" si="11"/>
        <v>171.1</v>
      </c>
      <c r="AC7" s="52">
        <f t="shared" si="11"/>
        <v>155.6</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38.799999999999997</v>
      </c>
      <c r="BG7" s="52">
        <f t="shared" ref="BG7:BO7" si="14">BG8</f>
        <v>19.3</v>
      </c>
      <c r="BH7" s="52">
        <f t="shared" si="14"/>
        <v>22.6</v>
      </c>
      <c r="BI7" s="52">
        <f t="shared" si="14"/>
        <v>23.4</v>
      </c>
      <c r="BJ7" s="52">
        <f t="shared" si="14"/>
        <v>10.3</v>
      </c>
      <c r="BK7" s="52">
        <f t="shared" si="14"/>
        <v>2.2000000000000002</v>
      </c>
      <c r="BL7" s="52">
        <f t="shared" si="14"/>
        <v>-81</v>
      </c>
      <c r="BM7" s="52">
        <f t="shared" si="14"/>
        <v>-25.1</v>
      </c>
      <c r="BN7" s="52">
        <f t="shared" si="14"/>
        <v>-18</v>
      </c>
      <c r="BO7" s="52">
        <f t="shared" si="14"/>
        <v>-20.7</v>
      </c>
      <c r="BP7" s="49"/>
      <c r="BQ7" s="53">
        <f>BQ8</f>
        <v>21899</v>
      </c>
      <c r="BR7" s="53">
        <f t="shared" ref="BR7:BZ7" si="15">BR8</f>
        <v>12588</v>
      </c>
      <c r="BS7" s="53">
        <f t="shared" si="15"/>
        <v>13381</v>
      </c>
      <c r="BT7" s="53">
        <f t="shared" si="15"/>
        <v>14031</v>
      </c>
      <c r="BU7" s="53">
        <f t="shared" si="15"/>
        <v>12032</v>
      </c>
      <c r="BV7" s="53">
        <f t="shared" si="15"/>
        <v>16100</v>
      </c>
      <c r="BW7" s="53">
        <f t="shared" si="15"/>
        <v>4836</v>
      </c>
      <c r="BX7" s="53">
        <f t="shared" si="15"/>
        <v>37213</v>
      </c>
      <c r="BY7" s="53">
        <f t="shared" si="15"/>
        <v>17293</v>
      </c>
      <c r="BZ7" s="53">
        <f t="shared" si="15"/>
        <v>15316</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40000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52</v>
      </c>
      <c r="DL7" s="52">
        <f t="shared" ref="DL7:DT7" si="17">DL8</f>
        <v>39</v>
      </c>
      <c r="DM7" s="52">
        <f t="shared" si="17"/>
        <v>41.5</v>
      </c>
      <c r="DN7" s="52">
        <f t="shared" si="17"/>
        <v>45.5</v>
      </c>
      <c r="DO7" s="52">
        <f t="shared" si="17"/>
        <v>52.5</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272060</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30</v>
      </c>
      <c r="S8" s="57" t="s">
        <v>123</v>
      </c>
      <c r="T8" s="57" t="s">
        <v>124</v>
      </c>
      <c r="U8" s="58">
        <v>2440</v>
      </c>
      <c r="V8" s="58">
        <v>200</v>
      </c>
      <c r="W8" s="58">
        <v>400</v>
      </c>
      <c r="X8" s="57" t="s">
        <v>125</v>
      </c>
      <c r="Y8" s="59">
        <v>212.4</v>
      </c>
      <c r="Z8" s="59">
        <v>165.5</v>
      </c>
      <c r="AA8" s="59">
        <v>172.5</v>
      </c>
      <c r="AB8" s="59">
        <v>171.1</v>
      </c>
      <c r="AC8" s="59">
        <v>155.6</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38.799999999999997</v>
      </c>
      <c r="BG8" s="59">
        <v>19.3</v>
      </c>
      <c r="BH8" s="59">
        <v>22.6</v>
      </c>
      <c r="BI8" s="59">
        <v>23.4</v>
      </c>
      <c r="BJ8" s="59">
        <v>10.3</v>
      </c>
      <c r="BK8" s="59">
        <v>2.2000000000000002</v>
      </c>
      <c r="BL8" s="59">
        <v>-81</v>
      </c>
      <c r="BM8" s="59">
        <v>-25.1</v>
      </c>
      <c r="BN8" s="59">
        <v>-18</v>
      </c>
      <c r="BO8" s="59">
        <v>-20.7</v>
      </c>
      <c r="BP8" s="56">
        <v>-55.6</v>
      </c>
      <c r="BQ8" s="60">
        <v>21899</v>
      </c>
      <c r="BR8" s="60">
        <v>12588</v>
      </c>
      <c r="BS8" s="60">
        <v>13381</v>
      </c>
      <c r="BT8" s="61">
        <v>14031</v>
      </c>
      <c r="BU8" s="61">
        <v>12032</v>
      </c>
      <c r="BV8" s="60">
        <v>16100</v>
      </c>
      <c r="BW8" s="60">
        <v>4836</v>
      </c>
      <c r="BX8" s="60">
        <v>37213</v>
      </c>
      <c r="BY8" s="60">
        <v>17293</v>
      </c>
      <c r="BZ8" s="60">
        <v>15316</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40000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163.69999999999999</v>
      </c>
      <c r="DF8" s="59">
        <v>88</v>
      </c>
      <c r="DG8" s="59">
        <v>77.3</v>
      </c>
      <c r="DH8" s="59">
        <v>51.8</v>
      </c>
      <c r="DI8" s="59">
        <v>45.3</v>
      </c>
      <c r="DJ8" s="56">
        <v>79</v>
      </c>
      <c r="DK8" s="59">
        <v>52</v>
      </c>
      <c r="DL8" s="59">
        <v>39</v>
      </c>
      <c r="DM8" s="59">
        <v>41.5</v>
      </c>
      <c r="DN8" s="59">
        <v>45.5</v>
      </c>
      <c r="DO8" s="59">
        <v>52.5</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2025-02-21T04:38:31Z</cp:lastPrinted>
  <dcterms:created xsi:type="dcterms:W3CDTF">2024-12-19T01:06:05Z</dcterms:created>
  <dcterms:modified xsi:type="dcterms:W3CDTF">2025-03-04T07:54:17Z</dcterms:modified>
  <cp:category/>
</cp:coreProperties>
</file>