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07281F2D-4540-4BAA-A6F1-ECBE2CFE7B7D}" xr6:coauthVersionLast="47" xr6:coauthVersionMax="47" xr10:uidLastSave="{00000000-0000-0000-0000-000000000000}"/>
  <workbookProtection workbookAlgorithmName="SHA-512" workbookHashValue="PasDePUA3WzYt44ZSmXpSxEtBYRrFvUTcGjNYYJ1EhFu77RN5wavIefb+u5HbSTR6S5pTl3Hg4fJs4znAj7LdA==" workbookSaltValue="0UkmOuup9zHB5znabFclXA==" workbookSpinCount="100000" lockStructure="1"/>
  <bookViews>
    <workbookView xWindow="9276" yWindow="696" windowWidth="13764" windowHeight="1324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E85" i="4"/>
  <c r="BB10" i="4"/>
  <c r="AT10" i="4"/>
  <c r="AL10" i="4"/>
  <c r="W10" i="4"/>
  <c r="I10" i="4"/>
  <c r="B10" i="4"/>
  <c r="BB8" i="4"/>
  <c r="AT8" i="4"/>
  <c r="AL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<sst xmlns="http://schemas.openxmlformats.org/spreadsheetml/2006/main" count="228" uniqueCount="112">
  <si>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</si>
  <si>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</si>
  <si>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</si>
  <si>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</si>
  <si>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</si>
  <si>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</si>
  <si>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</si>
  <si>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</si>
  <si>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</si>
  <si>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</si>
  <si>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</si>
  <si>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</si>
  <si>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</si>
  <si>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</si>
  <si>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</si>
  <si>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</si>
  <si>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</si>
  <si>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</si>
  <si>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</si>
  <si>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</si>
  <si>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</si>
  <si>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</si>
  <si>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</si>
  <si>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</si>
  <si>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</si>
  <si>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</si>
  <si>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</si>
  <si>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</si>
  <si>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</si>
  <si>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</si>
  <si>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</si>
  <si>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</si>
  <si>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</si>
  <si>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</si>
  <si>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</si>
  <si>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</si>
  <si>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</si>
  <si>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</si>
  <si>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</si>
  <si>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</si>
  <si>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</si>
  <si>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</si>
  <si>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</si>
  <si>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</si>
  <si>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</si>
  <si>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</si>
  <si>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</si>
  <si>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</si>
  <si>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</si>
  <si>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</si>
  <si>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</si>
  <si>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</si>
  <si>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</si>
  <si>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</si>
  <si>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</si>
  <si>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</si>
  <si>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</si>
  <si>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</si>
  <si>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</si>
  <si>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</si>
  <si>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</si>
  <si>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</si>
  <si>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</si>
  <si>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</si>
  <si>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</si>
  <si>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</si>
  <si>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</si>
  <si>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</si>
  <si>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</si>
  <si>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</si>
  <si>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</si>
  <si>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</si>
  <si>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</si>
  <si>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</si>
  <si>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</si>
  <si>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</si>
  <si>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</si>
  <si>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</si>
  <si>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</si>
  <si>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</si>
  <si>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</si>
  <si>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</si>
  <si>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</si>
  <si>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</si>
  <si>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</si>
  <si>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</si>
  <si>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</si>
  <si>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</si>
  <si>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</si>
  <si>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</si>
  <si>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</si>
  <si>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</si>
  <si>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</si>
  <si>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池田市</t>
  </si>
  <si>
    <t>法適用</t>
  </si>
  <si>
    <t>水道事業</t>
  </si>
  <si>
    <t>末端給水事業</t>
  </si>
  <si>
    <t>A3</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</si>
  <si>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</si>
  <si>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</si>
  <si>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</si>
  <si>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</si>
  <si>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</si>
  <si>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</si>
  <si>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</si>
  <si>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</si>
  <si>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</si>
  <si>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</si>
  <si>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</si>
  <si>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　①有形固定資産減価償却率は微増傾向で、依然、類似団体平均値と比較すると少し高い水準にある。
　</t>
    </r>
    <r>
      <rPr>
        <sz val="11"/>
        <rFont val="ＭＳ ゴシック"/>
        <family val="3"/>
        <charset val="128"/>
      </rPr>
      <t>②管路経年化率</t>
    </r>
    <r>
      <rPr>
        <sz val="11"/>
        <color theme="1"/>
        <rFont val="ＭＳ ゴシック"/>
        <family val="3"/>
        <charset val="128"/>
      </rPr>
      <t>について、令和5年度は横ばいで推移したものの近年増加傾向にあり、類似団体平均値を大きく上回っている。これは早期に管路を整備したことによるものである。
　なお、管路については第2次施設整備計画に基づき毎年着実に更新していることから、③管路更新率は概ね1%前後で推移している。</t>
    </r>
    <rPh sb="2" eb="13">
      <t>ユウケイコテイシサンゲンカショウキャクリツ</t>
    </rPh>
    <rPh sb="14" eb="16">
      <t>ビゾウ</t>
    </rPh>
    <rPh sb="16" eb="18">
      <t>ケイコウ</t>
    </rPh>
    <rPh sb="20" eb="22">
      <t>イゼン</t>
    </rPh>
    <rPh sb="23" eb="30">
      <t>ルイジダンタイヘイキンチ</t>
    </rPh>
    <rPh sb="31" eb="33">
      <t>ヒカク</t>
    </rPh>
    <rPh sb="36" eb="37">
      <t>スコ</t>
    </rPh>
    <rPh sb="38" eb="39">
      <t>タカ</t>
    </rPh>
    <rPh sb="40" eb="42">
      <t>スイジュン</t>
    </rPh>
    <rPh sb="77" eb="79">
      <t>キンネン</t>
    </rPh>
    <rPh sb="79" eb="81">
      <t>ゾウカ</t>
    </rPh>
    <rPh sb="81" eb="83">
      <t>ケイコウ</t>
    </rPh>
    <rPh sb="87" eb="94">
      <t>ルイジダンタイヘイキンチ</t>
    </rPh>
    <rPh sb="95" eb="96">
      <t>オオ</t>
    </rPh>
    <rPh sb="98" eb="100">
      <t>ウワマワ</t>
    </rPh>
    <rPh sb="108" eb="110">
      <t>ソウキ</t>
    </rPh>
    <rPh sb="111" eb="113">
      <t>カンロ</t>
    </rPh>
    <rPh sb="114" eb="116">
      <t>セイビ</t>
    </rPh>
    <rPh sb="134" eb="136">
      <t>カンロ</t>
    </rPh>
    <rPh sb="141" eb="142">
      <t>ダイ</t>
    </rPh>
    <rPh sb="143" eb="144">
      <t>ジ</t>
    </rPh>
    <rPh sb="144" eb="150">
      <t>シセツセイビケイカク</t>
    </rPh>
    <rPh sb="151" eb="152">
      <t>モト</t>
    </rPh>
    <rPh sb="154" eb="156">
      <t>マイトシ</t>
    </rPh>
    <rPh sb="156" eb="158">
      <t>チャクジツ</t>
    </rPh>
    <rPh sb="159" eb="161">
      <t>コウシン</t>
    </rPh>
    <rPh sb="171" eb="176">
      <t>カンロコウシンリツ</t>
    </rPh>
    <rPh sb="177" eb="178">
      <t>オオム</t>
    </rPh>
    <rPh sb="181" eb="183">
      <t>ゼンゴ</t>
    </rPh>
    <rPh sb="184" eb="186">
      <t>スイイ</t>
    </rPh>
    <phoneticPr fontId="4"/>
  </si>
  <si>
    <t>　令和5年度から危機管理体制の充実及び既存施設の更新を主体とした第2次施設整備計画を施行しており、管路の更新を行った。また、上記に加え、取水施設の設備更新等を実施した。
　これらの現状や将来の水需要の減少、老朽化施設の更新需要の増加を鑑み、将来にわたり水道事業を持続可能なものにするために業務の委託や設備更新に取り組んでいる。
　令和6年1月から水道料金改定を実施し収益性の改善を見込んでいるが、今後は施設の維持管理費を含む経費の削減等、更なるコストカットを行うとともに、老朽化した施設の更新についても重要度・優先度を考慮して着実に実施していく必要がある。
　令和5年度に改定した経営戦略をもとに、中長期的な視点で将来を見据えた効率的な事業運営を行っていく。</t>
    <rPh sb="1" eb="3">
      <t>レイワ</t>
    </rPh>
    <rPh sb="4" eb="6">
      <t>ネンド</t>
    </rPh>
    <rPh sb="35" eb="41">
      <t>シセツセイビケイカク</t>
    </rPh>
    <rPh sb="42" eb="44">
      <t>シコウ</t>
    </rPh>
    <rPh sb="49" eb="51">
      <t>カンロ</t>
    </rPh>
    <rPh sb="52" eb="54">
      <t>コウシン</t>
    </rPh>
    <rPh sb="55" eb="56">
      <t>オコナ</t>
    </rPh>
    <rPh sb="62" eb="64">
      <t>ジョウキ</t>
    </rPh>
    <rPh sb="65" eb="66">
      <t>クワ</t>
    </rPh>
    <rPh sb="73" eb="77">
      <t>セツビコウシン</t>
    </rPh>
    <rPh sb="77" eb="78">
      <t>トウ</t>
    </rPh>
    <rPh sb="79" eb="81">
      <t>ジッシ</t>
    </rPh>
    <rPh sb="90" eb="92">
      <t>ゲンジョウ</t>
    </rPh>
    <rPh sb="93" eb="95">
      <t>ショウライ</t>
    </rPh>
    <rPh sb="96" eb="99">
      <t>ミズジュヨウ</t>
    </rPh>
    <rPh sb="100" eb="102">
      <t>ゲンショウ</t>
    </rPh>
    <rPh sb="103" eb="108">
      <t>ロウキュウカシセツ</t>
    </rPh>
    <rPh sb="109" eb="113">
      <t>コウシンジュヨウ</t>
    </rPh>
    <rPh sb="114" eb="116">
      <t>ゾウカ</t>
    </rPh>
    <rPh sb="117" eb="118">
      <t>カンガ</t>
    </rPh>
    <rPh sb="120" eb="122">
      <t>ショウライ</t>
    </rPh>
    <rPh sb="126" eb="130">
      <t>スイドウジギョウ</t>
    </rPh>
    <rPh sb="131" eb="135">
      <t>ジゾクカノウ</t>
    </rPh>
    <rPh sb="144" eb="146">
      <t>ギョウム</t>
    </rPh>
    <rPh sb="147" eb="149">
      <t>イタク</t>
    </rPh>
    <rPh sb="150" eb="152">
      <t>セツビ</t>
    </rPh>
    <rPh sb="152" eb="154">
      <t>コウシン</t>
    </rPh>
    <rPh sb="155" eb="156">
      <t>ト</t>
    </rPh>
    <rPh sb="157" eb="158">
      <t>ク</t>
    </rPh>
    <rPh sb="165" eb="167">
      <t>レイワ</t>
    </rPh>
    <rPh sb="168" eb="169">
      <t>ネン</t>
    </rPh>
    <rPh sb="170" eb="171">
      <t>ガツ</t>
    </rPh>
    <rPh sb="173" eb="177">
      <t>スイドウリョウキン</t>
    </rPh>
    <rPh sb="177" eb="179">
      <t>カイテイ</t>
    </rPh>
    <rPh sb="180" eb="182">
      <t>ジッシ</t>
    </rPh>
    <rPh sb="183" eb="186">
      <t>シュウエキセイ</t>
    </rPh>
    <rPh sb="187" eb="189">
      <t>カイゼン</t>
    </rPh>
    <rPh sb="190" eb="192">
      <t>ミコ</t>
    </rPh>
    <rPh sb="198" eb="200">
      <t>コンゴ</t>
    </rPh>
    <rPh sb="201" eb="203">
      <t>シセツ</t>
    </rPh>
    <rPh sb="204" eb="209">
      <t>イジカンリヒ</t>
    </rPh>
    <rPh sb="210" eb="211">
      <t>フク</t>
    </rPh>
    <rPh sb="212" eb="214">
      <t>ケイヒ</t>
    </rPh>
    <rPh sb="215" eb="218">
      <t>サクゲントウ</t>
    </rPh>
    <rPh sb="219" eb="220">
      <t>サラ</t>
    </rPh>
    <rPh sb="229" eb="230">
      <t>オコナ</t>
    </rPh>
    <rPh sb="236" eb="239">
      <t>ロウキュウカ</t>
    </rPh>
    <rPh sb="241" eb="243">
      <t>シセツ</t>
    </rPh>
    <rPh sb="244" eb="246">
      <t>コウシン</t>
    </rPh>
    <rPh sb="251" eb="254">
      <t>ジュウヨウド</t>
    </rPh>
    <rPh sb="255" eb="258">
      <t>ユウセンド</t>
    </rPh>
    <rPh sb="259" eb="261">
      <t>コウリョ</t>
    </rPh>
    <rPh sb="263" eb="265">
      <t>チャクジツ</t>
    </rPh>
    <rPh sb="266" eb="268">
      <t>ジッシ</t>
    </rPh>
    <rPh sb="272" eb="274">
      <t>ヒツヨウ</t>
    </rPh>
    <rPh sb="280" eb="282">
      <t>レイワ</t>
    </rPh>
    <rPh sb="283" eb="284">
      <t>ネン</t>
    </rPh>
    <rPh sb="284" eb="285">
      <t>ド</t>
    </rPh>
    <rPh sb="286" eb="288">
      <t>カイテイ</t>
    </rPh>
    <rPh sb="290" eb="294">
      <t>ケイエイセンリャク</t>
    </rPh>
    <rPh sb="299" eb="303">
      <t>チュウチョウキテキ</t>
    </rPh>
    <rPh sb="304" eb="306">
      <t>シテン</t>
    </rPh>
    <rPh sb="307" eb="309">
      <t>ショウライ</t>
    </rPh>
    <rPh sb="310" eb="312">
      <t>ミス</t>
    </rPh>
    <rPh sb="314" eb="317">
      <t>コウリツテキ</t>
    </rPh>
    <rPh sb="318" eb="322">
      <t>ジギョウウンエイ</t>
    </rPh>
    <rPh sb="323" eb="324">
      <t>オコナ</t>
    </rPh>
    <phoneticPr fontId="4"/>
  </si>
  <si>
    <t>　収益性については、単年度収支が赤字となり欠損金が発生し、①経常収支比率は昨年度から5.17ポイント減で類似団体平均値を下回り、②累積欠損金比率は類似団体平均値を大きく上回っている。
⑤料金回収率は、新型コロナウイルス感染症対策の一環としての水道料金の減免事業が終了したことにより給水収益が増加し、昨年度から4.67ポイント回復しているが、100％を大きく下回っている。
⑥給水原価は施設維持工事の増及び設備更新による減価償却費の増により、類似団体平均値を上回る状況が続いている。
　財政状態については、③流動比率は類似団体平均値を下回っているものの、100%を超える状況が続いていることから、1年以内に支払うべき債務に対して支払うことができる現金等を十分に保有している状況である。一方で、④企業債残高対給水収益比率については、第2次施設整備計画に沿って施設の更新を行ったことに伴い、施設の整備に係る企業債の発行額が多額となったため、類似団体平均値を大きく上回っている。
　施設の活用については、水需要の減少により⑦施設利用率が類似団体平均値と比べて低い状況が続いている。一方で、⑧有収率は漏水対策の強化により近年は改善傾向にあり、施設の稼働は概ね収益に反映されていると考えられる。</t>
    <rPh sb="1" eb="4">
      <t>シュウエキセイ</t>
    </rPh>
    <rPh sb="30" eb="36">
      <t>ケイジョウシュウシヒリツ</t>
    </rPh>
    <rPh sb="93" eb="98">
      <t>リョウキンカイシュウリツ</t>
    </rPh>
    <rPh sb="131" eb="133">
      <t>シュウリョウ</t>
    </rPh>
    <rPh sb="162" eb="164">
      <t>カイフク</t>
    </rPh>
    <rPh sb="175" eb="176">
      <t>オオ</t>
    </rPh>
    <rPh sb="178" eb="180">
      <t>シタマワ</t>
    </rPh>
    <rPh sb="187" eb="191">
      <t>キュウスイゲンカ</t>
    </rPh>
    <rPh sb="192" eb="194">
      <t>シセツ</t>
    </rPh>
    <rPh sb="194" eb="198">
      <t>イジコウジ</t>
    </rPh>
    <rPh sb="199" eb="200">
      <t>ゾウ</t>
    </rPh>
    <rPh sb="200" eb="201">
      <t>オヨ</t>
    </rPh>
    <rPh sb="202" eb="206">
      <t>セツビコウシン</t>
    </rPh>
    <rPh sb="209" eb="214">
      <t>ゲンカショウキャクヒ</t>
    </rPh>
    <rPh sb="215" eb="216">
      <t>ゾウ</t>
    </rPh>
    <rPh sb="220" eb="227">
      <t>ルイジダンタイヘイキンチ</t>
    </rPh>
    <rPh sb="228" eb="230">
      <t>ウワマワ</t>
    </rPh>
    <rPh sb="231" eb="233">
      <t>ジョウキョウ</t>
    </rPh>
    <rPh sb="234" eb="235">
      <t>ツヅ</t>
    </rPh>
    <rPh sb="243" eb="247">
      <t>ザイセイジョウタイ</t>
    </rPh>
    <rPh sb="254" eb="258">
      <t>リュウドウヒリツ</t>
    </rPh>
    <rPh sb="259" eb="263">
      <t>ルイジダンタイ</t>
    </rPh>
    <rPh sb="263" eb="266">
      <t>ヘイキンチ</t>
    </rPh>
    <rPh sb="267" eb="269">
      <t>シタマワ</t>
    </rPh>
    <rPh sb="282" eb="283">
      <t>コ</t>
    </rPh>
    <rPh sb="285" eb="287">
      <t>ジョウキョウ</t>
    </rPh>
    <rPh sb="288" eb="289">
      <t>ツヅ</t>
    </rPh>
    <rPh sb="299" eb="302">
      <t>ネンイナイ</t>
    </rPh>
    <rPh sb="303" eb="305">
      <t>シハラ</t>
    </rPh>
    <rPh sb="308" eb="310">
      <t>サイム</t>
    </rPh>
    <rPh sb="311" eb="312">
      <t>タイ</t>
    </rPh>
    <rPh sb="314" eb="316">
      <t>シハラ</t>
    </rPh>
    <rPh sb="323" eb="325">
      <t>ゲンキン</t>
    </rPh>
    <rPh sb="325" eb="326">
      <t>トウ</t>
    </rPh>
    <rPh sb="327" eb="329">
      <t>ジュウブン</t>
    </rPh>
    <rPh sb="330" eb="332">
      <t>ホユウ</t>
    </rPh>
    <rPh sb="336" eb="338">
      <t>ジョウキョウ</t>
    </rPh>
    <rPh sb="342" eb="344">
      <t>イッポウ</t>
    </rPh>
    <rPh sb="347" eb="352">
      <t>キギョウサイザンダカ</t>
    </rPh>
    <rPh sb="352" eb="353">
      <t>タイ</t>
    </rPh>
    <rPh sb="353" eb="359">
      <t>キュウスイシュウエキヒリツ</t>
    </rPh>
    <rPh sb="365" eb="366">
      <t>ダイ</t>
    </rPh>
    <rPh sb="367" eb="368">
      <t>ジ</t>
    </rPh>
    <rPh sb="368" eb="374">
      <t>シセツセイビケイカク</t>
    </rPh>
    <rPh sb="375" eb="376">
      <t>ソ</t>
    </rPh>
    <rPh sb="378" eb="380">
      <t>シセツ</t>
    </rPh>
    <rPh sb="381" eb="383">
      <t>コウシン</t>
    </rPh>
    <rPh sb="384" eb="385">
      <t>オコナ</t>
    </rPh>
    <rPh sb="390" eb="391">
      <t>トモナ</t>
    </rPh>
    <rPh sb="393" eb="395">
      <t>シセツ</t>
    </rPh>
    <rPh sb="396" eb="398">
      <t>セイビ</t>
    </rPh>
    <rPh sb="399" eb="400">
      <t>カカ</t>
    </rPh>
    <rPh sb="401" eb="404">
      <t>キギョウサイ</t>
    </rPh>
    <rPh sb="405" eb="407">
      <t>ハッコウ</t>
    </rPh>
    <rPh sb="407" eb="408">
      <t>ガク</t>
    </rPh>
    <rPh sb="409" eb="410">
      <t>オオ</t>
    </rPh>
    <rPh sb="410" eb="411">
      <t>ガク</t>
    </rPh>
    <rPh sb="418" eb="425">
      <t>ルイジダンタイヘイキンチ</t>
    </rPh>
    <rPh sb="426" eb="427">
      <t>オオ</t>
    </rPh>
    <rPh sb="429" eb="431">
      <t>ウワマワ</t>
    </rPh>
    <rPh sb="439" eb="441">
      <t>シセツ</t>
    </rPh>
    <rPh sb="442" eb="444">
      <t>カツヨウ</t>
    </rPh>
    <rPh sb="450" eb="453">
      <t>ミズジュヨウ</t>
    </rPh>
    <rPh sb="454" eb="456">
      <t>ゲンショウ</t>
    </rPh>
    <rPh sb="460" eb="465">
      <t>シセツリヨウリツ</t>
    </rPh>
    <rPh sb="466" eb="473">
      <t>ルイジダンタイヘイキンチ</t>
    </rPh>
    <rPh sb="474" eb="475">
      <t>クラ</t>
    </rPh>
    <rPh sb="477" eb="478">
      <t>ヒク</t>
    </rPh>
    <rPh sb="479" eb="481">
      <t>ジョウキョウ</t>
    </rPh>
    <rPh sb="482" eb="483">
      <t>ツヅ</t>
    </rPh>
    <rPh sb="488" eb="490">
      <t>イッポウ</t>
    </rPh>
    <rPh sb="493" eb="496">
      <t>ユウシュウリツ</t>
    </rPh>
    <rPh sb="497" eb="501">
      <t>ロウスイタイサク</t>
    </rPh>
    <rPh sb="502" eb="504">
      <t>キョウカ</t>
    </rPh>
    <rPh sb="507" eb="509">
      <t>キンネン</t>
    </rPh>
    <rPh sb="510" eb="514">
      <t>カイゼンケイコウ</t>
    </rPh>
    <rPh sb="518" eb="520">
      <t>シセツ</t>
    </rPh>
    <rPh sb="521" eb="523">
      <t>カドウ</t>
    </rPh>
    <rPh sb="524" eb="525">
      <t>オオム</t>
    </rPh>
    <rPh sb="526" eb="528">
      <t>シュウエキ</t>
    </rPh>
    <rPh sb="529" eb="531">
      <t>ハンエイ</t>
    </rPh>
    <rPh sb="537" eb="53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</si>
</sst>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1.08</c:v>
                </c:pt>
                <c:pt idx="1">
                  <c:v>1.24</c:v>
                </c:pt>
                <c:pt idx="2">
                  <c:v>0.96</c:v>
                </c:pt>
                <c:pt idx="3">
                  <c:v>1.1399999999999999</c:v>
                </c:pt>
                <c:pt idx="4">
                  <c:v>0.82</c:v>
                </c:pt>
              </c:numCache>
            </c:numRef>
          </c:val>
          <c:extLst>
            <c:ext xmlns:c16="http://schemas.microsoft.com/office/drawing/2014/chart" uri="{C3380CC4-5D6E-409C-BE32-E72D297353CC}">
              <c16:uniqueId val="{00000000-A6B0-4F7F-B47B-7605FD5110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A6B0-4F7F-B47B-7605FD5110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46.4</c:v>
                </c:pt>
                <c:pt idx="1">
                  <c:v>46.21</c:v>
                </c:pt>
                <c:pt idx="2">
                  <c:v>45.31</c:v>
                </c:pt>
                <c:pt idx="3">
                  <c:v>44.39</c:v>
                </c:pt>
                <c:pt idx="4">
                  <c:v>43.5</c:v>
                </c:pt>
              </c:numCache>
            </c:numRef>
          </c:val>
          <c:extLst>
            <c:ext xmlns:c16="http://schemas.microsoft.com/office/drawing/2014/chart" uri="{C3380CC4-5D6E-409C-BE32-E72D297353CC}">
              <c16:uniqueId val="{00000000-D4BD-48D2-AD57-DE40393E0FF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D4BD-48D2-AD57-DE40393E0FF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95.1</c:v>
                </c:pt>
                <c:pt idx="1">
                  <c:v>95.21</c:v>
                </c:pt>
                <c:pt idx="2">
                  <c:v>95.81</c:v>
                </c:pt>
                <c:pt idx="3">
                  <c:v>95.68</c:v>
                </c:pt>
                <c:pt idx="4">
                  <c:v>95.83</c:v>
                </c:pt>
              </c:numCache>
            </c:numRef>
          </c:val>
          <c:extLst>
            <c:ext xmlns:c16="http://schemas.microsoft.com/office/drawing/2014/chart" uri="{C3380CC4-5D6E-409C-BE32-E72D297353CC}">
              <c16:uniqueId val="{00000000-A57E-4E18-B4CA-344C2E28D4E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A57E-4E18-B4CA-344C2E28D4E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118.43</c:v>
                </c:pt>
                <c:pt idx="1">
                  <c:v>105.24</c:v>
                </c:pt>
                <c:pt idx="2">
                  <c:v>105.72</c:v>
                </c:pt>
                <c:pt idx="3">
                  <c:v>100.82</c:v>
                </c:pt>
                <c:pt idx="4">
                  <c:v>95.65</c:v>
                </c:pt>
              </c:numCache>
            </c:numRef>
          </c:val>
          <c:extLst>
            <c:ext xmlns:c16="http://schemas.microsoft.com/office/drawing/2014/chart" uri="{C3380CC4-5D6E-409C-BE32-E72D297353CC}">
              <c16:uniqueId val="{00000000-0BC1-4EAC-A08D-1C34AD74A81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0BC1-4EAC-A08D-1C34AD74A81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50.63</c:v>
                </c:pt>
                <c:pt idx="1">
                  <c:v>50.68</c:v>
                </c:pt>
                <c:pt idx="2">
                  <c:v>52.32</c:v>
                </c:pt>
                <c:pt idx="3">
                  <c:v>53.31</c:v>
                </c:pt>
                <c:pt idx="4">
                  <c:v>54.88</c:v>
                </c:pt>
              </c:numCache>
            </c:numRef>
          </c:val>
          <c:extLst>
            <c:ext xmlns:c16="http://schemas.microsoft.com/office/drawing/2014/chart" uri="{C3380CC4-5D6E-409C-BE32-E72D297353CC}">
              <c16:uniqueId val="{00000000-60DF-4E69-98C2-42A8304DF9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60DF-4E69-98C2-42A8304DF9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48.49</c:v>
                </c:pt>
                <c:pt idx="1">
                  <c:v>48.93</c:v>
                </c:pt>
                <c:pt idx="2">
                  <c:v>49.72</c:v>
                </c:pt>
                <c:pt idx="3">
                  <c:v>49.66</c:v>
                </c:pt>
                <c:pt idx="4">
                  <c:v>50.5</c:v>
                </c:pt>
              </c:numCache>
            </c:numRef>
          </c:val>
          <c:extLst>
            <c:ext xmlns:c16="http://schemas.microsoft.com/office/drawing/2014/chart" uri="{C3380CC4-5D6E-409C-BE32-E72D297353CC}">
              <c16:uniqueId val="{00000000-C82A-4A14-B33E-3AC805D0F75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C82A-4A14-B33E-3AC805D0F75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quot;-&quot;">
                  <c:v>5.66</c:v>
                </c:pt>
              </c:numCache>
            </c:numRef>
          </c:val>
          <c:extLst>
            <c:ext xmlns:c16="http://schemas.microsoft.com/office/drawing/2014/chart" uri="{C3380CC4-5D6E-409C-BE32-E72D297353CC}">
              <c16:uniqueId val="{00000000-3B6E-4405-A740-6FDAC667B4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3B6E-4405-A740-6FDAC667B4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302.76</c:v>
                </c:pt>
                <c:pt idx="1">
                  <c:v>253.42</c:v>
                </c:pt>
                <c:pt idx="2">
                  <c:v>335.4</c:v>
                </c:pt>
                <c:pt idx="3">
                  <c:v>333.54</c:v>
                </c:pt>
                <c:pt idx="4">
                  <c:v>304.72000000000003</c:v>
                </c:pt>
              </c:numCache>
            </c:numRef>
          </c:val>
          <c:extLst>
            <c:ext xmlns:c16="http://schemas.microsoft.com/office/drawing/2014/chart" uri="{C3380CC4-5D6E-409C-BE32-E72D297353CC}">
              <c16:uniqueId val="{00000000-0672-4697-9B40-AE746E0591D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0672-4697-9B40-AE746E0591D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464.09</c:v>
                </c:pt>
                <c:pt idx="1">
                  <c:v>484.31</c:v>
                </c:pt>
                <c:pt idx="2">
                  <c:v>524.28</c:v>
                </c:pt>
                <c:pt idx="3">
                  <c:v>532.55999999999995</c:v>
                </c:pt>
                <c:pt idx="4">
                  <c:v>483.05</c:v>
                </c:pt>
              </c:numCache>
            </c:numRef>
          </c:val>
          <c:extLst>
            <c:ext xmlns:c16="http://schemas.microsoft.com/office/drawing/2014/chart" uri="{C3380CC4-5D6E-409C-BE32-E72D297353CC}">
              <c16:uniqueId val="{00000000-0BB8-499A-ADA3-A0845E3B31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0BB8-499A-ADA3-A0845E3B31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105.55</c:v>
                </c:pt>
                <c:pt idx="1">
                  <c:v>95.32</c:v>
                </c:pt>
                <c:pt idx="2">
                  <c:v>87.41</c:v>
                </c:pt>
                <c:pt idx="3">
                  <c:v>81.23</c:v>
                </c:pt>
                <c:pt idx="4">
                  <c:v>85.9</c:v>
                </c:pt>
              </c:numCache>
            </c:numRef>
          </c:val>
          <c:extLst>
            <c:ext xmlns:c16="http://schemas.microsoft.com/office/drawing/2014/chart" uri="{C3380CC4-5D6E-409C-BE32-E72D297353CC}">
              <c16:uniqueId val="{00000000-096C-4FBA-8A69-C4F5EF81CA8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096C-4FBA-8A69-C4F5EF81CA8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164.83</c:v>
                </c:pt>
                <c:pt idx="1">
                  <c:v>176.2</c:v>
                </c:pt>
                <c:pt idx="2">
                  <c:v>174.62</c:v>
                </c:pt>
                <c:pt idx="3">
                  <c:v>186.24</c:v>
                </c:pt>
                <c:pt idx="4">
                  <c:v>193.8</c:v>
                </c:pt>
              </c:numCache>
            </c:numRef>
          </c:val>
          <c:extLst>
            <c:ext xmlns:c16="http://schemas.microsoft.com/office/drawing/2014/chart" uri="{C3380CC4-5D6E-409C-BE32-E72D297353CC}">
              <c16:uniqueId val="{00000000-ACE8-475B-BE02-E45A3206A52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ACE8-475B-BE02-E45A3206A52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大阪府　池田市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A3</v>
      </c>
      <c r="X8" s="74"/>
      <c r="Y8" s="74"/>
      <c r="Z8" s="74"/>
      <c r="AA8" s="74"/>
      <c r="AB8" s="74"/>
      <c r="AC8" s="74"/>
      <c r="AD8" s="74" t="str">
        <f>データ!$M$6</f>
        <v>自治体職員 その他</v>
      </c>
      <c r="AE8" s="74"/>
      <c r="AF8" s="74"/>
      <c r="AG8" s="74"/>
      <c r="AH8" s="74"/>
      <c r="AI8" s="74"/>
      <c r="AJ8" s="74"/>
      <c r="AK8" s="2"/>
      <c r="AL8" s="65">
        <f>データ!$R$6</f>
        <v>102969</v>
      </c>
      <c r="AM8" s="65"/>
      <c r="AN8" s="65"/>
      <c r="AO8" s="65"/>
      <c r="AP8" s="65"/>
      <c r="AQ8" s="65"/>
      <c r="AR8" s="65"/>
      <c r="AS8" s="65"/>
      <c r="AT8" s="36">
        <f>データ!$S$6</f>
        <v>22.14</v>
      </c>
      <c r="AU8" s="37"/>
      <c r="AV8" s="37"/>
      <c r="AW8" s="37"/>
      <c r="AX8" s="37"/>
      <c r="AY8" s="37"/>
      <c r="AZ8" s="37"/>
      <c r="BA8" s="37"/>
      <c r="BB8" s="54">
        <f>データ!$T$6</f>
        <v>4650.8100000000004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58.47</v>
      </c>
      <c r="J10" s="37"/>
      <c r="K10" s="37"/>
      <c r="L10" s="37"/>
      <c r="M10" s="37"/>
      <c r="N10" s="37"/>
      <c r="O10" s="64"/>
      <c r="P10" s="54">
        <f>データ!$P$6</f>
        <v>99.99</v>
      </c>
      <c r="Q10" s="54"/>
      <c r="R10" s="54"/>
      <c r="S10" s="54"/>
      <c r="T10" s="54"/>
      <c r="U10" s="54"/>
      <c r="V10" s="54"/>
      <c r="W10" s="65">
        <f>データ!$Q$6</f>
        <v>2750</v>
      </c>
      <c r="X10" s="65"/>
      <c r="Y10" s="65"/>
      <c r="Z10" s="65"/>
      <c r="AA10" s="65"/>
      <c r="AB10" s="65"/>
      <c r="AC10" s="65"/>
      <c r="AD10" s="2"/>
      <c r="AE10" s="2"/>
      <c r="AF10" s="2"/>
      <c r="AG10" s="2"/>
      <c r="AH10" s="2"/>
      <c r="AI10" s="2"/>
      <c r="AJ10" s="2"/>
      <c r="AK10" s="2"/>
      <c r="AL10" s="65">
        <f>データ!$U$6</f>
        <v>102693</v>
      </c>
      <c r="AM10" s="65"/>
      <c r="AN10" s="65"/>
      <c r="AO10" s="65"/>
      <c r="AP10" s="65"/>
      <c r="AQ10" s="65"/>
      <c r="AR10" s="65"/>
      <c r="AS10" s="65"/>
      <c r="AT10" s="36">
        <f>データ!$V$6</f>
        <v>13.44</v>
      </c>
      <c r="AU10" s="37"/>
      <c r="AV10" s="37"/>
      <c r="AW10" s="37"/>
      <c r="AX10" s="37"/>
      <c r="AY10" s="37"/>
      <c r="AZ10" s="37"/>
      <c r="BA10" s="37"/>
      <c r="BB10" s="54">
        <f>データ!$W$6</f>
        <v>7640.85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ldzuzgEuNqVytr+Pd1djRsvwVhyk1+0xymXb8yZ3jFFnMjKKPmNVZ6Mf17MuXdnYq4smKhIAD7mEEubxW6Ozw==" saltValue="LmXecAmwBtCv+5zyS0vB4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272043</v>
      </c>
      <c r="D6" s="20">
        <f t="shared" si="3"/>
        <v>46</v>
      </c>
      <c r="E6" s="20">
        <f t="shared" si="3"/>
        <v>1</v>
      </c>
      <c r="F6" s="20">
        <f t="shared" si="3"/>
        <v>0</v>
      </c>
      <c r="G6" s="20">
        <f t="shared" si="3"/>
        <v>1</v>
      </c>
      <c r="H6" s="20" t="str">
        <f t="shared" si="3"/>
        <v>大阪府　池田市</v>
      </c>
      <c r="I6" s="20" t="str">
        <f t="shared" si="3"/>
        <v>法適用</v>
      </c>
      <c r="J6" s="20" t="str">
        <f t="shared" si="3"/>
        <v>水道事業</v>
      </c>
      <c r="K6" s="20" t="str">
        <f t="shared" si="3"/>
        <v>末端給水事業</v>
      </c>
      <c r="L6" s="20" t="str">
        <f t="shared" si="3"/>
        <v>A3</v>
      </c>
      <c r="M6" s="20" t="str">
        <f t="shared" si="3"/>
        <v>自治体職員 その他</v>
      </c>
      <c r="N6" s="21" t="str">
        <f t="shared" si="3"/>
        <v>-</v>
      </c>
      <c r="O6" s="21">
        <f t="shared" si="3"/>
        <v>58.47</v>
      </c>
      <c r="P6" s="21">
        <f t="shared" si="3"/>
        <v>99.99</v>
      </c>
      <c r="Q6" s="21">
        <f t="shared" si="3"/>
        <v>2750</v>
      </c>
      <c r="R6" s="21">
        <f t="shared" si="3"/>
        <v>102969</v>
      </c>
      <c r="S6" s="21">
        <f t="shared" si="3"/>
        <v>22.14</v>
      </c>
      <c r="T6" s="21">
        <f t="shared" si="3"/>
        <v>4650.8100000000004</v>
      </c>
      <c r="U6" s="21">
        <f t="shared" si="3"/>
        <v>102693</v>
      </c>
      <c r="V6" s="21">
        <f t="shared" si="3"/>
        <v>13.44</v>
      </c>
      <c r="W6" s="21">
        <f t="shared" si="3"/>
        <v>7640.85</v>
      </c>
      <c r="X6" s="22">
        <f>IF(X7="",NA(),X7)</f>
        <v>118.43</v>
      </c>
      <c r="Y6" s="22">
        <f t="shared" ref="Y6:AG6" si="4">IF(Y7="",NA(),Y7)</f>
        <v>105.24</v>
      </c>
      <c r="Z6" s="22">
        <f t="shared" si="4"/>
        <v>105.72</v>
      </c>
      <c r="AA6" s="22">
        <f t="shared" si="4"/>
        <v>100.82</v>
      </c>
      <c r="AB6" s="22">
        <f t="shared" si="4"/>
        <v>95.65</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2">
        <f t="shared" si="5"/>
        <v>5.66</v>
      </c>
      <c r="AN6" s="21">
        <f t="shared" si="5"/>
        <v>0</v>
      </c>
      <c r="AO6" s="21">
        <f t="shared" si="5"/>
        <v>0</v>
      </c>
      <c r="AP6" s="22">
        <f t="shared" si="5"/>
        <v>0.45</v>
      </c>
      <c r="AQ6" s="21">
        <f t="shared" si="5"/>
        <v>0</v>
      </c>
      <c r="AR6" s="22">
        <f t="shared" si="5"/>
        <v>0.05</v>
      </c>
      <c r="AS6" s="21" t="str">
        <f>IF(AS7="","",IF(AS7="-","【-】","【"&amp;SUBSTITUTE(TEXT(AS7,"#,##0.00"),"-","△")&amp;"】"))</f>
        <v>【1.50】</v>
      </c>
      <c r="AT6" s="22">
        <f>IF(AT7="",NA(),AT7)</f>
        <v>302.76</v>
      </c>
      <c r="AU6" s="22">
        <f t="shared" ref="AU6:BC6" si="6">IF(AU7="",NA(),AU7)</f>
        <v>253.42</v>
      </c>
      <c r="AV6" s="22">
        <f t="shared" si="6"/>
        <v>335.4</v>
      </c>
      <c r="AW6" s="22">
        <f t="shared" si="6"/>
        <v>333.54</v>
      </c>
      <c r="AX6" s="22">
        <f t="shared" si="6"/>
        <v>304.72000000000003</v>
      </c>
      <c r="AY6" s="22">
        <f t="shared" si="6"/>
        <v>358.91</v>
      </c>
      <c r="AZ6" s="22">
        <f t="shared" si="6"/>
        <v>360.96</v>
      </c>
      <c r="BA6" s="22">
        <f t="shared" si="6"/>
        <v>351.29</v>
      </c>
      <c r="BB6" s="22">
        <f t="shared" si="6"/>
        <v>364.24</v>
      </c>
      <c r="BC6" s="22">
        <f t="shared" si="6"/>
        <v>369.82</v>
      </c>
      <c r="BD6" s="21" t="str">
        <f>IF(BD7="","",IF(BD7="-","【-】","【"&amp;SUBSTITUTE(TEXT(BD7,"#,##0.00"),"-","△")&amp;"】"))</f>
        <v>【243.36】</v>
      </c>
      <c r="BE6" s="22">
        <f>IF(BE7="",NA(),BE7)</f>
        <v>464.09</v>
      </c>
      <c r="BF6" s="22">
        <f t="shared" ref="BF6:BN6" si="7">IF(BF7="",NA(),BF7)</f>
        <v>484.31</v>
      </c>
      <c r="BG6" s="22">
        <f t="shared" si="7"/>
        <v>524.28</v>
      </c>
      <c r="BH6" s="22">
        <f t="shared" si="7"/>
        <v>532.55999999999995</v>
      </c>
      <c r="BI6" s="22">
        <f t="shared" si="7"/>
        <v>483.05</v>
      </c>
      <c r="BJ6" s="22">
        <f t="shared" si="7"/>
        <v>247.27</v>
      </c>
      <c r="BK6" s="22">
        <f t="shared" si="7"/>
        <v>239.18</v>
      </c>
      <c r="BL6" s="22">
        <f t="shared" si="7"/>
        <v>236.29</v>
      </c>
      <c r="BM6" s="22">
        <f t="shared" si="7"/>
        <v>238.77</v>
      </c>
      <c r="BN6" s="22">
        <f t="shared" si="7"/>
        <v>218.57</v>
      </c>
      <c r="BO6" s="21" t="str">
        <f>IF(BO7="","",IF(BO7="-","【-】","【"&amp;SUBSTITUTE(TEXT(BO7,"#,##0.00"),"-","△")&amp;"】"))</f>
        <v>【265.93】</v>
      </c>
      <c r="BP6" s="22">
        <f>IF(BP7="",NA(),BP7)</f>
        <v>105.55</v>
      </c>
      <c r="BQ6" s="22">
        <f t="shared" ref="BQ6:BY6" si="8">IF(BQ7="",NA(),BQ7)</f>
        <v>95.32</v>
      </c>
      <c r="BR6" s="22">
        <f t="shared" si="8"/>
        <v>87.41</v>
      </c>
      <c r="BS6" s="22">
        <f t="shared" si="8"/>
        <v>81.23</v>
      </c>
      <c r="BT6" s="22">
        <f t="shared" si="8"/>
        <v>85.9</v>
      </c>
      <c r="BU6" s="22">
        <f t="shared" si="8"/>
        <v>105.34</v>
      </c>
      <c r="BV6" s="22">
        <f t="shared" si="8"/>
        <v>101.89</v>
      </c>
      <c r="BW6" s="22">
        <f t="shared" si="8"/>
        <v>104.33</v>
      </c>
      <c r="BX6" s="22">
        <f t="shared" si="8"/>
        <v>98.85</v>
      </c>
      <c r="BY6" s="22">
        <f t="shared" si="8"/>
        <v>101.78</v>
      </c>
      <c r="BZ6" s="21" t="str">
        <f>IF(BZ7="","",IF(BZ7="-","【-】","【"&amp;SUBSTITUTE(TEXT(BZ7,"#,##0.00"),"-","△")&amp;"】"))</f>
        <v>【97.82】</v>
      </c>
      <c r="CA6" s="22">
        <f>IF(CA7="",NA(),CA7)</f>
        <v>164.83</v>
      </c>
      <c r="CB6" s="22">
        <f t="shared" ref="CB6:CJ6" si="9">IF(CB7="",NA(),CB7)</f>
        <v>176.2</v>
      </c>
      <c r="CC6" s="22">
        <f t="shared" si="9"/>
        <v>174.62</v>
      </c>
      <c r="CD6" s="22">
        <f t="shared" si="9"/>
        <v>186.24</v>
      </c>
      <c r="CE6" s="22">
        <f t="shared" si="9"/>
        <v>193.8</v>
      </c>
      <c r="CF6" s="22">
        <f t="shared" si="9"/>
        <v>159.6</v>
      </c>
      <c r="CG6" s="22">
        <f t="shared" si="9"/>
        <v>156.32</v>
      </c>
      <c r="CH6" s="22">
        <f t="shared" si="9"/>
        <v>157.4</v>
      </c>
      <c r="CI6" s="22">
        <f t="shared" si="9"/>
        <v>162.61000000000001</v>
      </c>
      <c r="CJ6" s="22">
        <f t="shared" si="9"/>
        <v>163.94</v>
      </c>
      <c r="CK6" s="21" t="str">
        <f>IF(CK7="","",IF(CK7="-","【-】","【"&amp;SUBSTITUTE(TEXT(CK7,"#,##0.00"),"-","△")&amp;"】"))</f>
        <v>【177.56】</v>
      </c>
      <c r="CL6" s="22">
        <f>IF(CL7="",NA(),CL7)</f>
        <v>46.4</v>
      </c>
      <c r="CM6" s="22">
        <f t="shared" ref="CM6:CU6" si="10">IF(CM7="",NA(),CM7)</f>
        <v>46.21</v>
      </c>
      <c r="CN6" s="22">
        <f t="shared" si="10"/>
        <v>45.31</v>
      </c>
      <c r="CO6" s="22">
        <f t="shared" si="10"/>
        <v>44.39</v>
      </c>
      <c r="CP6" s="22">
        <f t="shared" si="10"/>
        <v>43.5</v>
      </c>
      <c r="CQ6" s="22">
        <f t="shared" si="10"/>
        <v>62.05</v>
      </c>
      <c r="CR6" s="22">
        <f t="shared" si="10"/>
        <v>63.23</v>
      </c>
      <c r="CS6" s="22">
        <f t="shared" si="10"/>
        <v>62.59</v>
      </c>
      <c r="CT6" s="22">
        <f t="shared" si="10"/>
        <v>61.81</v>
      </c>
      <c r="CU6" s="22">
        <f t="shared" si="10"/>
        <v>62.35</v>
      </c>
      <c r="CV6" s="21" t="str">
        <f>IF(CV7="","",IF(CV7="-","【-】","【"&amp;SUBSTITUTE(TEXT(CV7,"#,##0.00"),"-","△")&amp;"】"))</f>
        <v>【59.81】</v>
      </c>
      <c r="CW6" s="22">
        <f>IF(CW7="",NA(),CW7)</f>
        <v>95.1</v>
      </c>
      <c r="CX6" s="22">
        <f t="shared" ref="CX6:DF6" si="11">IF(CX7="",NA(),CX7)</f>
        <v>95.21</v>
      </c>
      <c r="CY6" s="22">
        <f t="shared" si="11"/>
        <v>95.81</v>
      </c>
      <c r="CZ6" s="22">
        <f t="shared" si="11"/>
        <v>95.68</v>
      </c>
      <c r="DA6" s="22">
        <f t="shared" si="11"/>
        <v>95.83</v>
      </c>
      <c r="DB6" s="22">
        <f t="shared" si="11"/>
        <v>89.11</v>
      </c>
      <c r="DC6" s="22">
        <f t="shared" si="11"/>
        <v>89.35</v>
      </c>
      <c r="DD6" s="22">
        <f t="shared" si="11"/>
        <v>89.7</v>
      </c>
      <c r="DE6" s="22">
        <f t="shared" si="11"/>
        <v>89.24</v>
      </c>
      <c r="DF6" s="22">
        <f t="shared" si="11"/>
        <v>88.71</v>
      </c>
      <c r="DG6" s="21" t="str">
        <f>IF(DG7="","",IF(DG7="-","【-】","【"&amp;SUBSTITUTE(TEXT(DG7,"#,##0.00"),"-","△")&amp;"】"))</f>
        <v>【89.42】</v>
      </c>
      <c r="DH6" s="22">
        <f>IF(DH7="",NA(),DH7)</f>
        <v>50.63</v>
      </c>
      <c r="DI6" s="22">
        <f t="shared" ref="DI6:DQ6" si="12">IF(DI7="",NA(),DI7)</f>
        <v>50.68</v>
      </c>
      <c r="DJ6" s="22">
        <f t="shared" si="12"/>
        <v>52.32</v>
      </c>
      <c r="DK6" s="22">
        <f t="shared" si="12"/>
        <v>53.31</v>
      </c>
      <c r="DL6" s="22">
        <f t="shared" si="12"/>
        <v>54.88</v>
      </c>
      <c r="DM6" s="22">
        <f t="shared" si="12"/>
        <v>48.69</v>
      </c>
      <c r="DN6" s="22">
        <f t="shared" si="12"/>
        <v>49.62</v>
      </c>
      <c r="DO6" s="22">
        <f t="shared" si="12"/>
        <v>50.5</v>
      </c>
      <c r="DP6" s="22">
        <f t="shared" si="12"/>
        <v>51.28</v>
      </c>
      <c r="DQ6" s="22">
        <f t="shared" si="12"/>
        <v>51.95</v>
      </c>
      <c r="DR6" s="21" t="str">
        <f>IF(DR7="","",IF(DR7="-","【-】","【"&amp;SUBSTITUTE(TEXT(DR7,"#,##0.00"),"-","△")&amp;"】"))</f>
        <v>【52.02】</v>
      </c>
      <c r="DS6" s="22">
        <f>IF(DS7="",NA(),DS7)</f>
        <v>48.49</v>
      </c>
      <c r="DT6" s="22">
        <f t="shared" ref="DT6:EB6" si="13">IF(DT7="",NA(),DT7)</f>
        <v>48.93</v>
      </c>
      <c r="DU6" s="22">
        <f t="shared" si="13"/>
        <v>49.72</v>
      </c>
      <c r="DV6" s="22">
        <f t="shared" si="13"/>
        <v>49.66</v>
      </c>
      <c r="DW6" s="22">
        <f t="shared" si="13"/>
        <v>50.5</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1.08</v>
      </c>
      <c r="EE6" s="22">
        <f t="shared" ref="EE6:EM6" si="14">IF(EE7="",NA(),EE7)</f>
        <v>1.24</v>
      </c>
      <c r="EF6" s="22">
        <f t="shared" si="14"/>
        <v>0.96</v>
      </c>
      <c r="EG6" s="22">
        <f t="shared" si="14"/>
        <v>1.1399999999999999</v>
      </c>
      <c r="EH6" s="22">
        <f t="shared" si="14"/>
        <v>0.82</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272043</v>
      </c>
      <c r="D7" s="24">
        <v>46</v>
      </c>
      <c r="E7" s="24">
        <v>1</v>
      </c>
      <c r="F7" s="24">
        <v>0</v>
      </c>
      <c r="G7" s="24">
        <v>1</v>
      </c>
      <c r="H7" s="24" t="s">
        <v>93</v>
      </c>
      <c r="I7" s="24" t="s">
        <v>94</v>
      </c>
      <c r="J7" s="24" t="s">
        <v>95</v>
      </c>
      <c r="K7" s="24" t="s">
        <v>96</v>
      </c>
      <c r="L7" s="24" t="s">
        <v>97</v>
      </c>
      <c r="M7" s="24" t="s">
        <v>98</v>
      </c>
      <c r="N7" s="25" t="s">
        <v>99</v>
      </c>
      <c r="O7" s="25">
        <v>58.47</v>
      </c>
      <c r="P7" s="25">
        <v>99.99</v>
      </c>
      <c r="Q7" s="25">
        <v>2750</v>
      </c>
      <c r="R7" s="25">
        <v>102969</v>
      </c>
      <c r="S7" s="25">
        <v>22.14</v>
      </c>
      <c r="T7" s="25">
        <v>4650.8100000000004</v>
      </c>
      <c r="U7" s="25">
        <v>102693</v>
      </c>
      <c r="V7" s="25">
        <v>13.44</v>
      </c>
      <c r="W7" s="25">
        <v>7640.85</v>
      </c>
      <c r="X7" s="25">
        <v>118.43</v>
      </c>
      <c r="Y7" s="25">
        <v>105.24</v>
      </c>
      <c r="Z7" s="25">
        <v>105.72</v>
      </c>
      <c r="AA7" s="25">
        <v>100.82</v>
      </c>
      <c r="AB7" s="25">
        <v>95.65</v>
      </c>
      <c r="AC7" s="25">
        <v>112.82</v>
      </c>
      <c r="AD7" s="25">
        <v>111.21</v>
      </c>
      <c r="AE7" s="25">
        <v>111.89</v>
      </c>
      <c r="AF7" s="25">
        <v>109.99</v>
      </c>
      <c r="AG7" s="25">
        <v>110.2</v>
      </c>
      <c r="AH7" s="25">
        <v>108.24</v>
      </c>
      <c r="AI7" s="25">
        <v>0</v>
      </c>
      <c r="AJ7" s="25">
        <v>0</v>
      </c>
      <c r="AK7" s="25">
        <v>0</v>
      </c>
      <c r="AL7" s="25">
        <v>0</v>
      </c>
      <c r="AM7" s="25">
        <v>5.66</v>
      </c>
      <c r="AN7" s="25">
        <v>0</v>
      </c>
      <c r="AO7" s="25">
        <v>0</v>
      </c>
      <c r="AP7" s="25">
        <v>0.45</v>
      </c>
      <c r="AQ7" s="25">
        <v>0</v>
      </c>
      <c r="AR7" s="25">
        <v>0.05</v>
      </c>
      <c r="AS7" s="25">
        <v>1.5</v>
      </c>
      <c r="AT7" s="25">
        <v>302.76</v>
      </c>
      <c r="AU7" s="25">
        <v>253.42</v>
      </c>
      <c r="AV7" s="25">
        <v>335.4</v>
      </c>
      <c r="AW7" s="25">
        <v>333.54</v>
      </c>
      <c r="AX7" s="25">
        <v>304.72000000000003</v>
      </c>
      <c r="AY7" s="25">
        <v>358.91</v>
      </c>
      <c r="AZ7" s="25">
        <v>360.96</v>
      </c>
      <c r="BA7" s="25">
        <v>351.29</v>
      </c>
      <c r="BB7" s="25">
        <v>364.24</v>
      </c>
      <c r="BC7" s="25">
        <v>369.82</v>
      </c>
      <c r="BD7" s="25">
        <v>243.36</v>
      </c>
      <c r="BE7" s="25">
        <v>464.09</v>
      </c>
      <c r="BF7" s="25">
        <v>484.31</v>
      </c>
      <c r="BG7" s="25">
        <v>524.28</v>
      </c>
      <c r="BH7" s="25">
        <v>532.55999999999995</v>
      </c>
      <c r="BI7" s="25">
        <v>483.05</v>
      </c>
      <c r="BJ7" s="25">
        <v>247.27</v>
      </c>
      <c r="BK7" s="25">
        <v>239.18</v>
      </c>
      <c r="BL7" s="25">
        <v>236.29</v>
      </c>
      <c r="BM7" s="25">
        <v>238.77</v>
      </c>
      <c r="BN7" s="25">
        <v>218.57</v>
      </c>
      <c r="BO7" s="25">
        <v>265.93</v>
      </c>
      <c r="BP7" s="25">
        <v>105.55</v>
      </c>
      <c r="BQ7" s="25">
        <v>95.32</v>
      </c>
      <c r="BR7" s="25">
        <v>87.41</v>
      </c>
      <c r="BS7" s="25">
        <v>81.23</v>
      </c>
      <c r="BT7" s="25">
        <v>85.9</v>
      </c>
      <c r="BU7" s="25">
        <v>105.34</v>
      </c>
      <c r="BV7" s="25">
        <v>101.89</v>
      </c>
      <c r="BW7" s="25">
        <v>104.33</v>
      </c>
      <c r="BX7" s="25">
        <v>98.85</v>
      </c>
      <c r="BY7" s="25">
        <v>101.78</v>
      </c>
      <c r="BZ7" s="25">
        <v>97.82</v>
      </c>
      <c r="CA7" s="25">
        <v>164.83</v>
      </c>
      <c r="CB7" s="25">
        <v>176.2</v>
      </c>
      <c r="CC7" s="25">
        <v>174.62</v>
      </c>
      <c r="CD7" s="25">
        <v>186.24</v>
      </c>
      <c r="CE7" s="25">
        <v>193.8</v>
      </c>
      <c r="CF7" s="25">
        <v>159.6</v>
      </c>
      <c r="CG7" s="25">
        <v>156.32</v>
      </c>
      <c r="CH7" s="25">
        <v>157.4</v>
      </c>
      <c r="CI7" s="25">
        <v>162.61000000000001</v>
      </c>
      <c r="CJ7" s="25">
        <v>163.94</v>
      </c>
      <c r="CK7" s="25">
        <v>177.56</v>
      </c>
      <c r="CL7" s="25">
        <v>46.4</v>
      </c>
      <c r="CM7" s="25">
        <v>46.21</v>
      </c>
      <c r="CN7" s="25">
        <v>45.31</v>
      </c>
      <c r="CO7" s="25">
        <v>44.39</v>
      </c>
      <c r="CP7" s="25">
        <v>43.5</v>
      </c>
      <c r="CQ7" s="25">
        <v>62.05</v>
      </c>
      <c r="CR7" s="25">
        <v>63.23</v>
      </c>
      <c r="CS7" s="25">
        <v>62.59</v>
      </c>
      <c r="CT7" s="25">
        <v>61.81</v>
      </c>
      <c r="CU7" s="25">
        <v>62.35</v>
      </c>
      <c r="CV7" s="25">
        <v>59.81</v>
      </c>
      <c r="CW7" s="25">
        <v>95.1</v>
      </c>
      <c r="CX7" s="25">
        <v>95.21</v>
      </c>
      <c r="CY7" s="25">
        <v>95.81</v>
      </c>
      <c r="CZ7" s="25">
        <v>95.68</v>
      </c>
      <c r="DA7" s="25">
        <v>95.83</v>
      </c>
      <c r="DB7" s="25">
        <v>89.11</v>
      </c>
      <c r="DC7" s="25">
        <v>89.35</v>
      </c>
      <c r="DD7" s="25">
        <v>89.7</v>
      </c>
      <c r="DE7" s="25">
        <v>89.24</v>
      </c>
      <c r="DF7" s="25">
        <v>88.71</v>
      </c>
      <c r="DG7" s="25">
        <v>89.42</v>
      </c>
      <c r="DH7" s="25">
        <v>50.63</v>
      </c>
      <c r="DI7" s="25">
        <v>50.68</v>
      </c>
      <c r="DJ7" s="25">
        <v>52.32</v>
      </c>
      <c r="DK7" s="25">
        <v>53.31</v>
      </c>
      <c r="DL7" s="25">
        <v>54.88</v>
      </c>
      <c r="DM7" s="25">
        <v>48.69</v>
      </c>
      <c r="DN7" s="25">
        <v>49.62</v>
      </c>
      <c r="DO7" s="25">
        <v>50.5</v>
      </c>
      <c r="DP7" s="25">
        <v>51.28</v>
      </c>
      <c r="DQ7" s="25">
        <v>51.95</v>
      </c>
      <c r="DR7" s="25">
        <v>52.02</v>
      </c>
      <c r="DS7" s="25">
        <v>48.49</v>
      </c>
      <c r="DT7" s="25">
        <v>48.93</v>
      </c>
      <c r="DU7" s="25">
        <v>49.72</v>
      </c>
      <c r="DV7" s="25">
        <v>49.66</v>
      </c>
      <c r="DW7" s="25">
        <v>50.5</v>
      </c>
      <c r="DX7" s="25">
        <v>18.260000000000002</v>
      </c>
      <c r="DY7" s="25">
        <v>19.510000000000002</v>
      </c>
      <c r="DZ7" s="25">
        <v>21.19</v>
      </c>
      <c r="EA7" s="25">
        <v>22.64</v>
      </c>
      <c r="EB7" s="25">
        <v>24.49</v>
      </c>
      <c r="EC7" s="25">
        <v>25.37</v>
      </c>
      <c r="ED7" s="25">
        <v>1.08</v>
      </c>
      <c r="EE7" s="25">
        <v>1.24</v>
      </c>
      <c r="EF7" s="25">
        <v>0.96</v>
      </c>
      <c r="EG7" s="25">
        <v>1.1399999999999999</v>
      </c>
      <c r="EH7" s="25">
        <v>0.82</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2025-02-03T23:57:00Z</cp:lastPrinted>
  <dcterms:created xsi:type="dcterms:W3CDTF">2025-01-24T06:51:39Z</dcterms:created>
  <dcterms:modified xsi:type="dcterms:W3CDTF">2025-03-04T07:51:16Z</dcterms:modified>
  <cp:category/>
</cp:coreProperties>
</file>