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Zドライブ直下\02_資金担当\財政庶務\庁外照会回答\R6\大阪府行政課\070123公営企業に係る経営比較分析表（令和５年度決算）の分析等について（依頼）\回答\"/>
    </mc:Choice>
  </mc:AlternateContent>
  <workbookProtection workbookAlgorithmName="SHA-512" workbookHashValue="LzbkLLyKPOeVpQ0lN3iMI0DC7Fw1NawYmpRzd8vjoSmG8WuRgI0pkOhhQn0pTIESaA2fIe1eY5ISxUwBhcLvZA==" workbookSaltValue="fpCs5NUaRpe/d7otmLJ4s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<sst xmlns="http://schemas.openxmlformats.org/spreadsheetml/2006/main" count="231" uniqueCount="117">
  <si>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</si>
  <si>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</si>
  <si>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</si>
  <si>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</si>
  <si>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</si>
  <si>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</si>
  <si>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</si>
  <si>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</si>
  <si>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</si>
  <si>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</si>
  <si>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</si>
  <si>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</si>
  <si>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</si>
  <si>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</si>
  <si>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</si>
  <si>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</si>
  <si>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</si>
  <si>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</si>
  <si>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</si>
  <si>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</si>
  <si>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</si>
  <si>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</si>
  <si>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</si>
  <si>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</si>
  <si>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</si>
  <si>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</si>
  <si>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</si>
  <si>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</si>
  <si>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</si>
  <si>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</si>
  <si>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</si>
  <si>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</si>
  <si>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</si>
  <si>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</si>
  <si>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</si>
  <si>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</si>
  <si>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</si>
  <si>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</si>
  <si>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</si>
  <si>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</si>
  <si>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</si>
  <si>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</si>
  <si>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</si>
  <si>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</si>
  <si>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</si>
  <si>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</si>
  <si>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</si>
  <si>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</si>
  <si>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</si>
  <si>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</si>
  <si>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</si>
  <si>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</si>
  <si>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</si>
  <si>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</si>
  <si>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</si>
  <si>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</si>
  <si>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</si>
  <si>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</si>
  <si>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</si>
  <si>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</si>
  <si>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</si>
  <si>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</si>
  <si>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</si>
  <si>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</si>
  <si>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</si>
  <si>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</si>
  <si>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</si>
  <si>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</si>
  <si>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</si>
  <si>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</si>
  <si>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</si>
  <si>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</si>
  <si>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</si>
  <si>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</si>
  <si>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</si>
  <si>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</si>
  <si>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</si>
  <si>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</si>
  <si>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</si>
  <si>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</si>
  <si>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</si>
  <si>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</si>
  <si>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</si>
  <si>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</si>
  <si>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</si>
  <si>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</si>
  <si>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</si>
  <si>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</si>
  <si>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</si>
  <si>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</si>
  <si>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</si>
  <si>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</si>
  <si>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</si>
  <si>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</si>
  <si>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</si>
  <si>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</si>
  <si>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岸和田市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</si>
  <si>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</si>
  <si>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</si>
  <si>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</si>
  <si>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</si>
  <si>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</si>
  <si>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</si>
  <si>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</si>
  <si>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</si>
  <si>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</si>
  <si>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</si>
  <si>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</si>
  <si>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</si>
  <si>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</si>
  <si>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</si>
  <si>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</si>
  <si>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</si>
  <si>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</si>
  <si>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有形固定資産減価償却率は、下水道施設の老朽度合いを示す指標であるが、平成13年の供用開始後施設の更新をほとんど行っていないため、徐々に増加する傾向にあり、類似団体平均値に比べて高い水準となっている。
　管渠老朽化率は、法定耐用年数の50年を経過した管渠の割合、管渠改善率は、当該年度に更新・修繕等を行った管渠の割合を、それぞれ示す指標である。供用開始後まだ23年しか経過していないため、どちらの指標も0％となっている。</t>
    <phoneticPr fontId="4"/>
  </si>
  <si>
    <t>　令和5年度は、統廃合に伴う除却費に対する一般会計からの繰入金により、経常経費では黒字を確保できている。
　しかし、事業の構造上、汚水処理に係る費用を料金収入で賄えていない状況が続いており、今後も一般会計からの繰入金に頼る状況が続く見込みである。
　処理場の施設・設備やマンホールポンプの老朽化が進みつつあることから、今後更新費用が必要となることが予想される。また、平成29年度の災害により、処理施設1箇所が機能停止し、現在仮設浄化槽により処理を行っている。そのため、将来的に単独処理施設を廃止し、公共下水道に接続するため、令和4年度に計画変更を行った。
　今後は、本計画及び経営戦略に基づき、施設更新及び維持管理に係る費用の縮減に取り組み、経営基盤強化を図っていくものである。</t>
    <rPh sb="35" eb="39">
      <t>ケイジョウケイヒ</t>
    </rPh>
    <rPh sb="41" eb="43">
      <t>クロジ</t>
    </rPh>
    <rPh sb="44" eb="46">
      <t>カクホ</t>
    </rPh>
    <rPh sb="249" eb="251">
      <t>コウキョウ</t>
    </rPh>
    <rPh sb="262" eb="264">
      <t>レイワ</t>
    </rPh>
    <rPh sb="265" eb="267">
      <t>ネンド</t>
    </rPh>
    <rPh sb="273" eb="274">
      <t>オコナ</t>
    </rPh>
    <rPh sb="316" eb="317">
      <t>ト</t>
    </rPh>
    <rPh sb="318" eb="319">
      <t>ク</t>
    </rPh>
    <phoneticPr fontId="4"/>
  </si>
  <si>
    <t>　農業集落排水事業は、山間部の集落2地区の汚水処理を行う事業であり、汚水処理に係る費用が高額になる一方、十分な料金収入を得られない構造となっている。
　経常収支比率は、経常的な収入と費用が均衡している状態を保つため、維持管理費用に対して料金収入が不足する額を、一般会計からの繰入金で補てんしている。また、令和5年度は、統廃合に伴う除却費に対する一般会計からの繰入金により、100％を上回った。
　累積欠損金比率は、1年間の料金収入に対する累積欠損金の割合を示す指標である。平成29年度の災害により被災した処理施設の資産を処分計上した令和4年度以降、累積欠損金が類似団体平均値を大幅に上回っている。
　経常収支では均衡しているが、投資の財源として借り入れた企業債（借金）の償還も含めた資金収支では不足を生じており、資金が年々減少している。そのため、短期的な支払い能力を示す流動比率は、年々減少しており、十分な支払い能力があることを示す100％を大きく下回った状態である。
　企業債残高対事業規模比率は、1年間の料金収入に対してどれくらい企業債の残高があるかを示す指標である。供用開始後に大きな投資を行っていないため、年々減少しているが、類似団体平均値と比べ、かなり高い水準である。
　経費回収率は、過去から100％を下回っている。人口密度が低い山間部での事業であることから、施設整備・維持管理に係る費用が高くなるのに対し、得られる収入が少ないため、汚水処理費用を料金収入で賄えない状態が続いている。
　汚水処理原価は、汚水1㎥を処理するためにかかる費用である。令和5年度は、費用が減少し、処理水量が増加したため、1㎥あたりの費用は減少したが、類似団体平均値を上回っている状況に変わりはない。</t>
    <rPh sb="159" eb="162">
      <t>トウハイゴウ</t>
    </rPh>
    <rPh sb="163" eb="164">
      <t>トモナ</t>
    </rPh>
    <rPh sb="165" eb="168">
      <t>ジョキャクヒ</t>
    </rPh>
    <rPh sb="169" eb="170">
      <t>タイ</t>
    </rPh>
    <rPh sb="172" eb="176">
      <t>イッパンカイケイ</t>
    </rPh>
    <rPh sb="179" eb="181">
      <t>クリイレ</t>
    </rPh>
    <rPh sb="181" eb="182">
      <t>キン</t>
    </rPh>
    <rPh sb="248" eb="250">
      <t>ヒサイ</t>
    </rPh>
    <rPh sb="257" eb="259">
      <t>シサン</t>
    </rPh>
    <rPh sb="260" eb="264">
      <t>ショブンケイジョウ</t>
    </rPh>
    <rPh sb="266" eb="268">
      <t>レイワ</t>
    </rPh>
    <rPh sb="269" eb="271">
      <t>ネンド</t>
    </rPh>
    <rPh sb="271" eb="273">
      <t>イコウ</t>
    </rPh>
    <rPh sb="274" eb="279">
      <t>ルイセキケッソンキン</t>
    </rPh>
    <rPh sb="280" eb="282">
      <t>ルイジ</t>
    </rPh>
    <rPh sb="282" eb="284">
      <t>ダンタイ</t>
    </rPh>
    <rPh sb="284" eb="287">
      <t>ヘイキンチ</t>
    </rPh>
    <rPh sb="288" eb="290">
      <t>オオハバ</t>
    </rPh>
    <rPh sb="291" eb="293">
      <t>ウワマワ</t>
    </rPh>
    <rPh sb="689" eb="691">
      <t>ゲンショウ</t>
    </rPh>
    <rPh sb="693" eb="697">
      <t>ショリスイリョウ</t>
    </rPh>
    <rPh sb="698" eb="700">
      <t>ゾウカ</t>
    </rPh>
    <rPh sb="711" eb="713">
      <t>ヒヨウ</t>
    </rPh>
    <rPh sb="714" eb="716">
      <t>ゲンショウ</t>
    </rPh>
    <rPh sb="734" eb="736">
      <t>ジョウキョウ</t>
    </rPh>
    <rPh sb="737" eb="738">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</si>
</sst>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6999999999999993"/>
      <name val="ＭＳ ゴシック"/>
      <family val="3"/>
      <charset val="128"/>
    </font>
    <font>
      <sz val="11"/>
      <name val="ＭＳ ゴシック"/>
      <family val="3"/>
      <charset val="128"/>
    </font>
    <font>
      <sz val="10.5"/>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0" xfId="0" applyFont="1" applyAlignment="1">
      <alignment horizontal="left" vertical="center"/>
    </xf>
    <xf numFmtId="0" fontId="18"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95-4C72-A477-D8B03F4EA24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AF95-4C72-A477-D8B03F4EA24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40.36</c:v>
                </c:pt>
                <c:pt idx="1">
                  <c:v>39.47</c:v>
                </c:pt>
                <c:pt idx="2">
                  <c:v>39.47</c:v>
                </c:pt>
                <c:pt idx="3">
                  <c:v>36.799999999999997</c:v>
                </c:pt>
                <c:pt idx="4">
                  <c:v>37.39</c:v>
                </c:pt>
              </c:numCache>
            </c:numRef>
          </c:val>
          <c:extLst>
            <c:ext xmlns:c16="http://schemas.microsoft.com/office/drawing/2014/chart" uri="{C3380CC4-5D6E-409C-BE32-E72D297353CC}">
              <c16:uniqueId val="{00000000-979D-4BB6-92D4-07C9744EDB9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979D-4BB6-92D4-07C9744EDB9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67.78</c:v>
                </c:pt>
                <c:pt idx="1">
                  <c:v>68.569999999999993</c:v>
                </c:pt>
                <c:pt idx="2">
                  <c:v>69.59</c:v>
                </c:pt>
                <c:pt idx="3">
                  <c:v>70.03</c:v>
                </c:pt>
                <c:pt idx="4">
                  <c:v>71.08</c:v>
                </c:pt>
              </c:numCache>
            </c:numRef>
          </c:val>
          <c:extLst>
            <c:ext xmlns:c16="http://schemas.microsoft.com/office/drawing/2014/chart" uri="{C3380CC4-5D6E-409C-BE32-E72D297353CC}">
              <c16:uniqueId val="{00000000-FC17-4AE3-834E-3F930BEB116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FC17-4AE3-834E-3F930BEB116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83.39</c:v>
                </c:pt>
                <c:pt idx="1">
                  <c:v>100</c:v>
                </c:pt>
                <c:pt idx="2">
                  <c:v>100</c:v>
                </c:pt>
                <c:pt idx="3">
                  <c:v>100</c:v>
                </c:pt>
                <c:pt idx="4">
                  <c:v>120.1</c:v>
                </c:pt>
              </c:numCache>
            </c:numRef>
          </c:val>
          <c:extLst>
            <c:ext xmlns:c16="http://schemas.microsoft.com/office/drawing/2014/chart" uri="{C3380CC4-5D6E-409C-BE32-E72D297353CC}">
              <c16:uniqueId val="{00000000-7604-466A-B35E-7FE6FA22669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7604-466A-B35E-7FE6FA22669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35.67</c:v>
                </c:pt>
                <c:pt idx="1">
                  <c:v>37.94</c:v>
                </c:pt>
                <c:pt idx="2">
                  <c:v>40.299999999999997</c:v>
                </c:pt>
                <c:pt idx="3">
                  <c:v>40.880000000000003</c:v>
                </c:pt>
                <c:pt idx="4">
                  <c:v>42.9</c:v>
                </c:pt>
              </c:numCache>
            </c:numRef>
          </c:val>
          <c:extLst>
            <c:ext xmlns:c16="http://schemas.microsoft.com/office/drawing/2014/chart" uri="{C3380CC4-5D6E-409C-BE32-E72D297353CC}">
              <c16:uniqueId val="{00000000-0DFA-49E4-AE97-AEF7D3FF98A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0DFA-49E4-AE97-AEF7D3FF98A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55-4245-9F9B-8B8C07F4A12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9955-4245-9F9B-8B8C07F4A12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665.7</c:v>
                </c:pt>
                <c:pt idx="1">
                  <c:v>663.45</c:v>
                </c:pt>
                <c:pt idx="2">
                  <c:v>682.78</c:v>
                </c:pt>
                <c:pt idx="3">
                  <c:v>2895.15</c:v>
                </c:pt>
                <c:pt idx="4">
                  <c:v>2084.66</c:v>
                </c:pt>
              </c:numCache>
            </c:numRef>
          </c:val>
          <c:extLst>
            <c:ext xmlns:c16="http://schemas.microsoft.com/office/drawing/2014/chart" uri="{C3380CC4-5D6E-409C-BE32-E72D297353CC}">
              <c16:uniqueId val="{00000000-70E4-4726-A5E6-5967CE8C35A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70E4-4726-A5E6-5967CE8C35A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57.41</c:v>
                </c:pt>
                <c:pt idx="1">
                  <c:v>42.17</c:v>
                </c:pt>
                <c:pt idx="2">
                  <c:v>18.12</c:v>
                </c:pt>
                <c:pt idx="3">
                  <c:v>1.88</c:v>
                </c:pt>
                <c:pt idx="4">
                  <c:v>1.21</c:v>
                </c:pt>
              </c:numCache>
            </c:numRef>
          </c:val>
          <c:extLst>
            <c:ext xmlns:c16="http://schemas.microsoft.com/office/drawing/2014/chart" uri="{C3380CC4-5D6E-409C-BE32-E72D297353CC}">
              <c16:uniqueId val="{00000000-8845-4FAA-BC3F-424E287ED99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8845-4FAA-BC3F-424E287ED99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4891.37</c:v>
                </c:pt>
                <c:pt idx="1">
                  <c:v>4843.93</c:v>
                </c:pt>
                <c:pt idx="2">
                  <c:v>4617.16</c:v>
                </c:pt>
                <c:pt idx="3">
                  <c:v>4342.47</c:v>
                </c:pt>
                <c:pt idx="4">
                  <c:v>3863.84</c:v>
                </c:pt>
              </c:numCache>
            </c:numRef>
          </c:val>
          <c:extLst>
            <c:ext xmlns:c16="http://schemas.microsoft.com/office/drawing/2014/chart" uri="{C3380CC4-5D6E-409C-BE32-E72D297353CC}">
              <c16:uniqueId val="{00000000-0DD9-4AD1-B412-2C48B8D1619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0DD9-4AD1-B412-2C48B8D1619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34.67</c:v>
                </c:pt>
                <c:pt idx="1">
                  <c:v>45.53</c:v>
                </c:pt>
                <c:pt idx="2">
                  <c:v>45.28</c:v>
                </c:pt>
                <c:pt idx="3">
                  <c:v>37.44</c:v>
                </c:pt>
                <c:pt idx="4">
                  <c:v>41.73</c:v>
                </c:pt>
              </c:numCache>
            </c:numRef>
          </c:val>
          <c:extLst>
            <c:ext xmlns:c16="http://schemas.microsoft.com/office/drawing/2014/chart" uri="{C3380CC4-5D6E-409C-BE32-E72D297353CC}">
              <c16:uniqueId val="{00000000-48CD-4A58-A92B-C77D9DDD2AF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48CD-4A58-A92B-C77D9DDD2AF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445.08</c:v>
                </c:pt>
                <c:pt idx="1">
                  <c:v>340.08</c:v>
                </c:pt>
                <c:pt idx="2">
                  <c:v>339.64</c:v>
                </c:pt>
                <c:pt idx="3">
                  <c:v>406.73</c:v>
                </c:pt>
                <c:pt idx="4">
                  <c:v>371.1</c:v>
                </c:pt>
              </c:numCache>
            </c:numRef>
          </c:val>
          <c:extLst>
            <c:ext xmlns:c16="http://schemas.microsoft.com/office/drawing/2014/chart" uri="{C3380CC4-5D6E-409C-BE32-E72D297353CC}">
              <c16:uniqueId val="{00000000-120D-440E-B6D6-EDA01ADC9C3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120D-440E-B6D6-EDA01ADC9C3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大阪府　岸和田市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188002</v>
      </c>
      <c r="AM8" s="41"/>
      <c r="AN8" s="41"/>
      <c r="AO8" s="41"/>
      <c r="AP8" s="41"/>
      <c r="AQ8" s="41"/>
      <c r="AR8" s="41"/>
      <c r="AS8" s="41"/>
      <c r="AT8" s="34">
        <f>データ!T6</f>
        <v>36.090000000000003</v>
      </c>
      <c r="AU8" s="34"/>
      <c r="AV8" s="34"/>
      <c r="AW8" s="34"/>
      <c r="AX8" s="34"/>
      <c r="AY8" s="34"/>
      <c r="AZ8" s="34"/>
      <c r="BA8" s="34"/>
      <c r="BB8" s="34">
        <f>データ!U6</f>
        <v>5209.25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60.49</v>
      </c>
      <c r="J10" s="34"/>
      <c r="K10" s="34"/>
      <c r="L10" s="34"/>
      <c r="M10" s="34"/>
      <c r="N10" s="34"/>
      <c r="O10" s="34"/>
      <c r="P10" s="34">
        <f>データ!P6</f>
        <v>0.3</v>
      </c>
      <c r="Q10" s="34"/>
      <c r="R10" s="34"/>
      <c r="S10" s="34"/>
      <c r="T10" s="34"/>
      <c r="U10" s="34"/>
      <c r="V10" s="34"/>
      <c r="W10" s="34">
        <f>データ!Q6</f>
        <v>92.5</v>
      </c>
      <c r="X10" s="34"/>
      <c r="Y10" s="34"/>
      <c r="Z10" s="34"/>
      <c r="AA10" s="34"/>
      <c r="AB10" s="34"/>
      <c r="AC10" s="34"/>
      <c r="AD10" s="41">
        <f>データ!R6</f>
        <v>2871</v>
      </c>
      <c r="AE10" s="41"/>
      <c r="AF10" s="41"/>
      <c r="AG10" s="41"/>
      <c r="AH10" s="41"/>
      <c r="AI10" s="41"/>
      <c r="AJ10" s="41"/>
      <c r="AK10" s="2"/>
      <c r="AL10" s="41">
        <f>データ!V6</f>
        <v>567</v>
      </c>
      <c r="AM10" s="41"/>
      <c r="AN10" s="41"/>
      <c r="AO10" s="41"/>
      <c r="AP10" s="41"/>
      <c r="AQ10" s="41"/>
      <c r="AR10" s="41"/>
      <c r="AS10" s="41"/>
      <c r="AT10" s="34">
        <f>データ!W6</f>
        <v>0.17</v>
      </c>
      <c r="AU10" s="34"/>
      <c r="AV10" s="34"/>
      <c r="AW10" s="34"/>
      <c r="AX10" s="34"/>
      <c r="AY10" s="34"/>
      <c r="AZ10" s="34"/>
      <c r="BA10" s="34"/>
      <c r="BB10" s="34">
        <f>データ!X6</f>
        <v>3335.29</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0" t="s">
        <v>116</v>
      </c>
      <c r="BM16" s="71"/>
      <c r="BN16" s="71"/>
      <c r="BO16" s="71"/>
      <c r="BP16" s="71"/>
      <c r="BQ16" s="71"/>
      <c r="BR16" s="71"/>
      <c r="BS16" s="71"/>
      <c r="BT16" s="71"/>
      <c r="BU16" s="71"/>
      <c r="BV16" s="71"/>
      <c r="BW16" s="71"/>
      <c r="BX16" s="71"/>
      <c r="BY16" s="71"/>
      <c r="BZ16" s="7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0"/>
      <c r="BM17" s="71"/>
      <c r="BN17" s="71"/>
      <c r="BO17" s="71"/>
      <c r="BP17" s="71"/>
      <c r="BQ17" s="71"/>
      <c r="BR17" s="71"/>
      <c r="BS17" s="71"/>
      <c r="BT17" s="71"/>
      <c r="BU17" s="71"/>
      <c r="BV17" s="71"/>
      <c r="BW17" s="71"/>
      <c r="BX17" s="71"/>
      <c r="BY17" s="71"/>
      <c r="BZ17" s="7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0"/>
      <c r="BM18" s="71"/>
      <c r="BN18" s="71"/>
      <c r="BO18" s="71"/>
      <c r="BP18" s="71"/>
      <c r="BQ18" s="71"/>
      <c r="BR18" s="71"/>
      <c r="BS18" s="71"/>
      <c r="BT18" s="71"/>
      <c r="BU18" s="71"/>
      <c r="BV18" s="71"/>
      <c r="BW18" s="71"/>
      <c r="BX18" s="71"/>
      <c r="BY18" s="71"/>
      <c r="BZ18" s="7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0"/>
      <c r="BM19" s="71"/>
      <c r="BN19" s="71"/>
      <c r="BO19" s="71"/>
      <c r="BP19" s="71"/>
      <c r="BQ19" s="71"/>
      <c r="BR19" s="71"/>
      <c r="BS19" s="71"/>
      <c r="BT19" s="71"/>
      <c r="BU19" s="71"/>
      <c r="BV19" s="71"/>
      <c r="BW19" s="71"/>
      <c r="BX19" s="71"/>
      <c r="BY19" s="71"/>
      <c r="BZ19" s="7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0"/>
      <c r="BM20" s="71"/>
      <c r="BN20" s="71"/>
      <c r="BO20" s="71"/>
      <c r="BP20" s="71"/>
      <c r="BQ20" s="71"/>
      <c r="BR20" s="71"/>
      <c r="BS20" s="71"/>
      <c r="BT20" s="71"/>
      <c r="BU20" s="71"/>
      <c r="BV20" s="71"/>
      <c r="BW20" s="71"/>
      <c r="BX20" s="71"/>
      <c r="BY20" s="71"/>
      <c r="BZ20" s="7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0"/>
      <c r="BM21" s="71"/>
      <c r="BN21" s="71"/>
      <c r="BO21" s="71"/>
      <c r="BP21" s="71"/>
      <c r="BQ21" s="71"/>
      <c r="BR21" s="71"/>
      <c r="BS21" s="71"/>
      <c r="BT21" s="71"/>
      <c r="BU21" s="71"/>
      <c r="BV21" s="71"/>
      <c r="BW21" s="71"/>
      <c r="BX21" s="71"/>
      <c r="BY21" s="71"/>
      <c r="BZ21" s="7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0"/>
      <c r="BM22" s="71"/>
      <c r="BN22" s="71"/>
      <c r="BO22" s="71"/>
      <c r="BP22" s="71"/>
      <c r="BQ22" s="71"/>
      <c r="BR22" s="71"/>
      <c r="BS22" s="71"/>
      <c r="BT22" s="71"/>
      <c r="BU22" s="71"/>
      <c r="BV22" s="71"/>
      <c r="BW22" s="71"/>
      <c r="BX22" s="71"/>
      <c r="BY22" s="71"/>
      <c r="BZ22" s="7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0"/>
      <c r="BM23" s="71"/>
      <c r="BN23" s="71"/>
      <c r="BO23" s="71"/>
      <c r="BP23" s="71"/>
      <c r="BQ23" s="71"/>
      <c r="BR23" s="71"/>
      <c r="BS23" s="71"/>
      <c r="BT23" s="71"/>
      <c r="BU23" s="71"/>
      <c r="BV23" s="71"/>
      <c r="BW23" s="71"/>
      <c r="BX23" s="71"/>
      <c r="BY23" s="71"/>
      <c r="BZ23" s="7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0"/>
      <c r="BM24" s="71"/>
      <c r="BN24" s="71"/>
      <c r="BO24" s="71"/>
      <c r="BP24" s="71"/>
      <c r="BQ24" s="71"/>
      <c r="BR24" s="71"/>
      <c r="BS24" s="71"/>
      <c r="BT24" s="71"/>
      <c r="BU24" s="71"/>
      <c r="BV24" s="71"/>
      <c r="BW24" s="71"/>
      <c r="BX24" s="71"/>
      <c r="BY24" s="71"/>
      <c r="BZ24" s="7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0"/>
      <c r="BM25" s="71"/>
      <c r="BN25" s="71"/>
      <c r="BO25" s="71"/>
      <c r="BP25" s="71"/>
      <c r="BQ25" s="71"/>
      <c r="BR25" s="71"/>
      <c r="BS25" s="71"/>
      <c r="BT25" s="71"/>
      <c r="BU25" s="71"/>
      <c r="BV25" s="71"/>
      <c r="BW25" s="71"/>
      <c r="BX25" s="71"/>
      <c r="BY25" s="71"/>
      <c r="BZ25" s="7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0"/>
      <c r="BM26" s="71"/>
      <c r="BN26" s="71"/>
      <c r="BO26" s="71"/>
      <c r="BP26" s="71"/>
      <c r="BQ26" s="71"/>
      <c r="BR26" s="71"/>
      <c r="BS26" s="71"/>
      <c r="BT26" s="71"/>
      <c r="BU26" s="71"/>
      <c r="BV26" s="71"/>
      <c r="BW26" s="71"/>
      <c r="BX26" s="71"/>
      <c r="BY26" s="71"/>
      <c r="BZ26" s="7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0"/>
      <c r="BM27" s="71"/>
      <c r="BN27" s="71"/>
      <c r="BO27" s="71"/>
      <c r="BP27" s="71"/>
      <c r="BQ27" s="71"/>
      <c r="BR27" s="71"/>
      <c r="BS27" s="71"/>
      <c r="BT27" s="71"/>
      <c r="BU27" s="71"/>
      <c r="BV27" s="71"/>
      <c r="BW27" s="71"/>
      <c r="BX27" s="71"/>
      <c r="BY27" s="71"/>
      <c r="BZ27" s="7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0"/>
      <c r="BM28" s="71"/>
      <c r="BN28" s="71"/>
      <c r="BO28" s="71"/>
      <c r="BP28" s="71"/>
      <c r="BQ28" s="71"/>
      <c r="BR28" s="71"/>
      <c r="BS28" s="71"/>
      <c r="BT28" s="71"/>
      <c r="BU28" s="71"/>
      <c r="BV28" s="71"/>
      <c r="BW28" s="71"/>
      <c r="BX28" s="71"/>
      <c r="BY28" s="71"/>
      <c r="BZ28" s="7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0"/>
      <c r="BM29" s="71"/>
      <c r="BN29" s="71"/>
      <c r="BO29" s="71"/>
      <c r="BP29" s="71"/>
      <c r="BQ29" s="71"/>
      <c r="BR29" s="71"/>
      <c r="BS29" s="71"/>
      <c r="BT29" s="71"/>
      <c r="BU29" s="71"/>
      <c r="BV29" s="71"/>
      <c r="BW29" s="71"/>
      <c r="BX29" s="71"/>
      <c r="BY29" s="71"/>
      <c r="BZ29" s="7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0"/>
      <c r="BM30" s="71"/>
      <c r="BN30" s="71"/>
      <c r="BO30" s="71"/>
      <c r="BP30" s="71"/>
      <c r="BQ30" s="71"/>
      <c r="BR30" s="71"/>
      <c r="BS30" s="71"/>
      <c r="BT30" s="71"/>
      <c r="BU30" s="71"/>
      <c r="BV30" s="71"/>
      <c r="BW30" s="71"/>
      <c r="BX30" s="71"/>
      <c r="BY30" s="71"/>
      <c r="BZ30" s="7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0"/>
      <c r="BM31" s="71"/>
      <c r="BN31" s="71"/>
      <c r="BO31" s="71"/>
      <c r="BP31" s="71"/>
      <c r="BQ31" s="71"/>
      <c r="BR31" s="71"/>
      <c r="BS31" s="71"/>
      <c r="BT31" s="71"/>
      <c r="BU31" s="71"/>
      <c r="BV31" s="71"/>
      <c r="BW31" s="71"/>
      <c r="BX31" s="71"/>
      <c r="BY31" s="71"/>
      <c r="BZ31" s="7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0"/>
      <c r="BM32" s="71"/>
      <c r="BN32" s="71"/>
      <c r="BO32" s="71"/>
      <c r="BP32" s="71"/>
      <c r="BQ32" s="71"/>
      <c r="BR32" s="71"/>
      <c r="BS32" s="71"/>
      <c r="BT32" s="71"/>
      <c r="BU32" s="71"/>
      <c r="BV32" s="71"/>
      <c r="BW32" s="71"/>
      <c r="BX32" s="71"/>
      <c r="BY32" s="71"/>
      <c r="BZ32" s="7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0"/>
      <c r="BM33" s="71"/>
      <c r="BN33" s="71"/>
      <c r="BO33" s="71"/>
      <c r="BP33" s="71"/>
      <c r="BQ33" s="71"/>
      <c r="BR33" s="71"/>
      <c r="BS33" s="71"/>
      <c r="BT33" s="71"/>
      <c r="BU33" s="71"/>
      <c r="BV33" s="71"/>
      <c r="BW33" s="71"/>
      <c r="BX33" s="71"/>
      <c r="BY33" s="71"/>
      <c r="BZ33" s="7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0"/>
      <c r="BM34" s="71"/>
      <c r="BN34" s="71"/>
      <c r="BO34" s="71"/>
      <c r="BP34" s="71"/>
      <c r="BQ34" s="71"/>
      <c r="BR34" s="71"/>
      <c r="BS34" s="71"/>
      <c r="BT34" s="71"/>
      <c r="BU34" s="71"/>
      <c r="BV34" s="71"/>
      <c r="BW34" s="71"/>
      <c r="BX34" s="71"/>
      <c r="BY34" s="71"/>
      <c r="BZ34" s="7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0"/>
      <c r="BM35" s="71"/>
      <c r="BN35" s="71"/>
      <c r="BO35" s="71"/>
      <c r="BP35" s="71"/>
      <c r="BQ35" s="71"/>
      <c r="BR35" s="71"/>
      <c r="BS35" s="71"/>
      <c r="BT35" s="71"/>
      <c r="BU35" s="71"/>
      <c r="BV35" s="71"/>
      <c r="BW35" s="71"/>
      <c r="BX35" s="71"/>
      <c r="BY35" s="71"/>
      <c r="BZ35" s="7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0"/>
      <c r="BM36" s="71"/>
      <c r="BN36" s="71"/>
      <c r="BO36" s="71"/>
      <c r="BP36" s="71"/>
      <c r="BQ36" s="71"/>
      <c r="BR36" s="71"/>
      <c r="BS36" s="71"/>
      <c r="BT36" s="71"/>
      <c r="BU36" s="71"/>
      <c r="BV36" s="71"/>
      <c r="BW36" s="71"/>
      <c r="BX36" s="71"/>
      <c r="BY36" s="71"/>
      <c r="BZ36" s="7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0"/>
      <c r="BM37" s="71"/>
      <c r="BN37" s="71"/>
      <c r="BO37" s="71"/>
      <c r="BP37" s="71"/>
      <c r="BQ37" s="71"/>
      <c r="BR37" s="71"/>
      <c r="BS37" s="71"/>
      <c r="BT37" s="71"/>
      <c r="BU37" s="71"/>
      <c r="BV37" s="71"/>
      <c r="BW37" s="71"/>
      <c r="BX37" s="71"/>
      <c r="BY37" s="71"/>
      <c r="BZ37" s="7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0"/>
      <c r="BM38" s="71"/>
      <c r="BN38" s="71"/>
      <c r="BO38" s="71"/>
      <c r="BP38" s="71"/>
      <c r="BQ38" s="71"/>
      <c r="BR38" s="71"/>
      <c r="BS38" s="71"/>
      <c r="BT38" s="71"/>
      <c r="BU38" s="71"/>
      <c r="BV38" s="71"/>
      <c r="BW38" s="71"/>
      <c r="BX38" s="71"/>
      <c r="BY38" s="71"/>
      <c r="BZ38" s="7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0"/>
      <c r="BM39" s="71"/>
      <c r="BN39" s="71"/>
      <c r="BO39" s="71"/>
      <c r="BP39" s="71"/>
      <c r="BQ39" s="71"/>
      <c r="BR39" s="71"/>
      <c r="BS39" s="71"/>
      <c r="BT39" s="71"/>
      <c r="BU39" s="71"/>
      <c r="BV39" s="71"/>
      <c r="BW39" s="71"/>
      <c r="BX39" s="71"/>
      <c r="BY39" s="71"/>
      <c r="BZ39" s="7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0"/>
      <c r="BM40" s="71"/>
      <c r="BN40" s="71"/>
      <c r="BO40" s="71"/>
      <c r="BP40" s="71"/>
      <c r="BQ40" s="71"/>
      <c r="BR40" s="71"/>
      <c r="BS40" s="71"/>
      <c r="BT40" s="71"/>
      <c r="BU40" s="71"/>
      <c r="BV40" s="71"/>
      <c r="BW40" s="71"/>
      <c r="BX40" s="71"/>
      <c r="BY40" s="71"/>
      <c r="BZ40" s="7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0"/>
      <c r="BM41" s="71"/>
      <c r="BN41" s="71"/>
      <c r="BO41" s="71"/>
      <c r="BP41" s="71"/>
      <c r="BQ41" s="71"/>
      <c r="BR41" s="71"/>
      <c r="BS41" s="71"/>
      <c r="BT41" s="71"/>
      <c r="BU41" s="71"/>
      <c r="BV41" s="71"/>
      <c r="BW41" s="71"/>
      <c r="BX41" s="71"/>
      <c r="BY41" s="71"/>
      <c r="BZ41" s="7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0"/>
      <c r="BM42" s="71"/>
      <c r="BN42" s="71"/>
      <c r="BO42" s="71"/>
      <c r="BP42" s="71"/>
      <c r="BQ42" s="71"/>
      <c r="BR42" s="71"/>
      <c r="BS42" s="71"/>
      <c r="BT42" s="71"/>
      <c r="BU42" s="71"/>
      <c r="BV42" s="71"/>
      <c r="BW42" s="71"/>
      <c r="BX42" s="71"/>
      <c r="BY42" s="71"/>
      <c r="BZ42" s="7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0"/>
      <c r="BM43" s="71"/>
      <c r="BN43" s="71"/>
      <c r="BO43" s="71"/>
      <c r="BP43" s="71"/>
      <c r="BQ43" s="71"/>
      <c r="BR43" s="71"/>
      <c r="BS43" s="71"/>
      <c r="BT43" s="71"/>
      <c r="BU43" s="71"/>
      <c r="BV43" s="71"/>
      <c r="BW43" s="71"/>
      <c r="BX43" s="71"/>
      <c r="BY43" s="71"/>
      <c r="BZ43" s="7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3"/>
      <c r="BM44" s="74"/>
      <c r="BN44" s="74"/>
      <c r="BO44" s="74"/>
      <c r="BP44" s="74"/>
      <c r="BQ44" s="74"/>
      <c r="BR44" s="74"/>
      <c r="BS44" s="74"/>
      <c r="BT44" s="74"/>
      <c r="BU44" s="74"/>
      <c r="BV44" s="74"/>
      <c r="BW44" s="74"/>
      <c r="BX44" s="74"/>
      <c r="BY44" s="74"/>
      <c r="BZ44" s="7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6" t="s">
        <v>114</v>
      </c>
      <c r="BM47" s="77"/>
      <c r="BN47" s="77"/>
      <c r="BO47" s="77"/>
      <c r="BP47" s="77"/>
      <c r="BQ47" s="77"/>
      <c r="BR47" s="77"/>
      <c r="BS47" s="77"/>
      <c r="BT47" s="77"/>
      <c r="BU47" s="77"/>
      <c r="BV47" s="77"/>
      <c r="BW47" s="77"/>
      <c r="BX47" s="77"/>
      <c r="BY47" s="77"/>
      <c r="BZ47" s="7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6"/>
      <c r="BM48" s="77"/>
      <c r="BN48" s="77"/>
      <c r="BO48" s="77"/>
      <c r="BP48" s="77"/>
      <c r="BQ48" s="77"/>
      <c r="BR48" s="77"/>
      <c r="BS48" s="77"/>
      <c r="BT48" s="77"/>
      <c r="BU48" s="77"/>
      <c r="BV48" s="77"/>
      <c r="BW48" s="77"/>
      <c r="BX48" s="77"/>
      <c r="BY48" s="77"/>
      <c r="BZ48" s="7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6"/>
      <c r="BM49" s="77"/>
      <c r="BN49" s="77"/>
      <c r="BO49" s="77"/>
      <c r="BP49" s="77"/>
      <c r="BQ49" s="77"/>
      <c r="BR49" s="77"/>
      <c r="BS49" s="77"/>
      <c r="BT49" s="77"/>
      <c r="BU49" s="77"/>
      <c r="BV49" s="77"/>
      <c r="BW49" s="77"/>
      <c r="BX49" s="77"/>
      <c r="BY49" s="77"/>
      <c r="BZ49" s="7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6"/>
      <c r="BM50" s="77"/>
      <c r="BN50" s="77"/>
      <c r="BO50" s="77"/>
      <c r="BP50" s="77"/>
      <c r="BQ50" s="77"/>
      <c r="BR50" s="77"/>
      <c r="BS50" s="77"/>
      <c r="BT50" s="77"/>
      <c r="BU50" s="77"/>
      <c r="BV50" s="77"/>
      <c r="BW50" s="77"/>
      <c r="BX50" s="77"/>
      <c r="BY50" s="77"/>
      <c r="BZ50" s="7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6"/>
      <c r="BM51" s="77"/>
      <c r="BN51" s="77"/>
      <c r="BO51" s="77"/>
      <c r="BP51" s="77"/>
      <c r="BQ51" s="77"/>
      <c r="BR51" s="77"/>
      <c r="BS51" s="77"/>
      <c r="BT51" s="77"/>
      <c r="BU51" s="77"/>
      <c r="BV51" s="77"/>
      <c r="BW51" s="77"/>
      <c r="BX51" s="77"/>
      <c r="BY51" s="77"/>
      <c r="BZ51" s="7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6"/>
      <c r="BM52" s="77"/>
      <c r="BN52" s="77"/>
      <c r="BO52" s="77"/>
      <c r="BP52" s="77"/>
      <c r="BQ52" s="77"/>
      <c r="BR52" s="77"/>
      <c r="BS52" s="77"/>
      <c r="BT52" s="77"/>
      <c r="BU52" s="77"/>
      <c r="BV52" s="77"/>
      <c r="BW52" s="77"/>
      <c r="BX52" s="77"/>
      <c r="BY52" s="77"/>
      <c r="BZ52" s="7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6"/>
      <c r="BM53" s="77"/>
      <c r="BN53" s="77"/>
      <c r="BO53" s="77"/>
      <c r="BP53" s="77"/>
      <c r="BQ53" s="77"/>
      <c r="BR53" s="77"/>
      <c r="BS53" s="77"/>
      <c r="BT53" s="77"/>
      <c r="BU53" s="77"/>
      <c r="BV53" s="77"/>
      <c r="BW53" s="77"/>
      <c r="BX53" s="77"/>
      <c r="BY53" s="77"/>
      <c r="BZ53" s="7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6"/>
      <c r="BM54" s="77"/>
      <c r="BN54" s="77"/>
      <c r="BO54" s="77"/>
      <c r="BP54" s="77"/>
      <c r="BQ54" s="77"/>
      <c r="BR54" s="77"/>
      <c r="BS54" s="77"/>
      <c r="BT54" s="77"/>
      <c r="BU54" s="77"/>
      <c r="BV54" s="77"/>
      <c r="BW54" s="77"/>
      <c r="BX54" s="77"/>
      <c r="BY54" s="77"/>
      <c r="BZ54" s="7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6"/>
      <c r="BM55" s="77"/>
      <c r="BN55" s="77"/>
      <c r="BO55" s="77"/>
      <c r="BP55" s="77"/>
      <c r="BQ55" s="77"/>
      <c r="BR55" s="77"/>
      <c r="BS55" s="77"/>
      <c r="BT55" s="77"/>
      <c r="BU55" s="77"/>
      <c r="BV55" s="77"/>
      <c r="BW55" s="77"/>
      <c r="BX55" s="77"/>
      <c r="BY55" s="77"/>
      <c r="BZ55" s="7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6"/>
      <c r="BM56" s="77"/>
      <c r="BN56" s="77"/>
      <c r="BO56" s="77"/>
      <c r="BP56" s="77"/>
      <c r="BQ56" s="77"/>
      <c r="BR56" s="77"/>
      <c r="BS56" s="77"/>
      <c r="BT56" s="77"/>
      <c r="BU56" s="77"/>
      <c r="BV56" s="77"/>
      <c r="BW56" s="77"/>
      <c r="BX56" s="77"/>
      <c r="BY56" s="77"/>
      <c r="BZ56" s="7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6"/>
      <c r="BM57" s="77"/>
      <c r="BN57" s="77"/>
      <c r="BO57" s="77"/>
      <c r="BP57" s="77"/>
      <c r="BQ57" s="77"/>
      <c r="BR57" s="77"/>
      <c r="BS57" s="77"/>
      <c r="BT57" s="77"/>
      <c r="BU57" s="77"/>
      <c r="BV57" s="77"/>
      <c r="BW57" s="77"/>
      <c r="BX57" s="77"/>
      <c r="BY57" s="77"/>
      <c r="BZ57" s="7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6"/>
      <c r="BM58" s="77"/>
      <c r="BN58" s="77"/>
      <c r="BO58" s="77"/>
      <c r="BP58" s="77"/>
      <c r="BQ58" s="77"/>
      <c r="BR58" s="77"/>
      <c r="BS58" s="77"/>
      <c r="BT58" s="77"/>
      <c r="BU58" s="77"/>
      <c r="BV58" s="77"/>
      <c r="BW58" s="77"/>
      <c r="BX58" s="77"/>
      <c r="BY58" s="77"/>
      <c r="BZ58" s="7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6"/>
      <c r="BM59" s="77"/>
      <c r="BN59" s="77"/>
      <c r="BO59" s="77"/>
      <c r="BP59" s="77"/>
      <c r="BQ59" s="77"/>
      <c r="BR59" s="77"/>
      <c r="BS59" s="77"/>
      <c r="BT59" s="77"/>
      <c r="BU59" s="77"/>
      <c r="BV59" s="77"/>
      <c r="BW59" s="77"/>
      <c r="BX59" s="77"/>
      <c r="BY59" s="77"/>
      <c r="BZ59" s="78"/>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6"/>
      <c r="BM60" s="77"/>
      <c r="BN60" s="77"/>
      <c r="BO60" s="77"/>
      <c r="BP60" s="77"/>
      <c r="BQ60" s="77"/>
      <c r="BR60" s="77"/>
      <c r="BS60" s="77"/>
      <c r="BT60" s="77"/>
      <c r="BU60" s="77"/>
      <c r="BV60" s="77"/>
      <c r="BW60" s="77"/>
      <c r="BX60" s="77"/>
      <c r="BY60" s="77"/>
      <c r="BZ60" s="7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6"/>
      <c r="BM61" s="77"/>
      <c r="BN61" s="77"/>
      <c r="BO61" s="77"/>
      <c r="BP61" s="77"/>
      <c r="BQ61" s="77"/>
      <c r="BR61" s="77"/>
      <c r="BS61" s="77"/>
      <c r="BT61" s="77"/>
      <c r="BU61" s="77"/>
      <c r="BV61" s="77"/>
      <c r="BW61" s="77"/>
      <c r="BX61" s="77"/>
      <c r="BY61" s="77"/>
      <c r="BZ61" s="7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6"/>
      <c r="BM62" s="77"/>
      <c r="BN62" s="77"/>
      <c r="BO62" s="77"/>
      <c r="BP62" s="77"/>
      <c r="BQ62" s="77"/>
      <c r="BR62" s="77"/>
      <c r="BS62" s="77"/>
      <c r="BT62" s="77"/>
      <c r="BU62" s="77"/>
      <c r="BV62" s="77"/>
      <c r="BW62" s="77"/>
      <c r="BX62" s="77"/>
      <c r="BY62" s="77"/>
      <c r="BZ62" s="7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9"/>
      <c r="BM63" s="80"/>
      <c r="BN63" s="80"/>
      <c r="BO63" s="80"/>
      <c r="BP63" s="80"/>
      <c r="BQ63" s="80"/>
      <c r="BR63" s="80"/>
      <c r="BS63" s="80"/>
      <c r="BT63" s="80"/>
      <c r="BU63" s="80"/>
      <c r="BV63" s="80"/>
      <c r="BW63" s="80"/>
      <c r="BX63" s="80"/>
      <c r="BY63" s="80"/>
      <c r="BZ63" s="8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2" t="s">
        <v>115</v>
      </c>
      <c r="BM66" s="83"/>
      <c r="BN66" s="83"/>
      <c r="BO66" s="83"/>
      <c r="BP66" s="83"/>
      <c r="BQ66" s="83"/>
      <c r="BR66" s="83"/>
      <c r="BS66" s="83"/>
      <c r="BT66" s="83"/>
      <c r="BU66" s="83"/>
      <c r="BV66" s="83"/>
      <c r="BW66" s="83"/>
      <c r="BX66" s="83"/>
      <c r="BY66" s="83"/>
      <c r="BZ66" s="8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2"/>
      <c r="BM67" s="83"/>
      <c r="BN67" s="83"/>
      <c r="BO67" s="83"/>
      <c r="BP67" s="83"/>
      <c r="BQ67" s="83"/>
      <c r="BR67" s="83"/>
      <c r="BS67" s="83"/>
      <c r="BT67" s="83"/>
      <c r="BU67" s="83"/>
      <c r="BV67" s="83"/>
      <c r="BW67" s="83"/>
      <c r="BX67" s="83"/>
      <c r="BY67" s="83"/>
      <c r="BZ67" s="8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2"/>
      <c r="BM68" s="83"/>
      <c r="BN68" s="83"/>
      <c r="BO68" s="83"/>
      <c r="BP68" s="83"/>
      <c r="BQ68" s="83"/>
      <c r="BR68" s="83"/>
      <c r="BS68" s="83"/>
      <c r="BT68" s="83"/>
      <c r="BU68" s="83"/>
      <c r="BV68" s="83"/>
      <c r="BW68" s="83"/>
      <c r="BX68" s="83"/>
      <c r="BY68" s="83"/>
      <c r="BZ68" s="8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2"/>
      <c r="BM69" s="83"/>
      <c r="BN69" s="83"/>
      <c r="BO69" s="83"/>
      <c r="BP69" s="83"/>
      <c r="BQ69" s="83"/>
      <c r="BR69" s="83"/>
      <c r="BS69" s="83"/>
      <c r="BT69" s="83"/>
      <c r="BU69" s="83"/>
      <c r="BV69" s="83"/>
      <c r="BW69" s="83"/>
      <c r="BX69" s="83"/>
      <c r="BY69" s="83"/>
      <c r="BZ69" s="8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2"/>
      <c r="BM70" s="83"/>
      <c r="BN70" s="83"/>
      <c r="BO70" s="83"/>
      <c r="BP70" s="83"/>
      <c r="BQ70" s="83"/>
      <c r="BR70" s="83"/>
      <c r="BS70" s="83"/>
      <c r="BT70" s="83"/>
      <c r="BU70" s="83"/>
      <c r="BV70" s="83"/>
      <c r="BW70" s="83"/>
      <c r="BX70" s="83"/>
      <c r="BY70" s="83"/>
      <c r="BZ70" s="8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2"/>
      <c r="BM71" s="83"/>
      <c r="BN71" s="83"/>
      <c r="BO71" s="83"/>
      <c r="BP71" s="83"/>
      <c r="BQ71" s="83"/>
      <c r="BR71" s="83"/>
      <c r="BS71" s="83"/>
      <c r="BT71" s="83"/>
      <c r="BU71" s="83"/>
      <c r="BV71" s="83"/>
      <c r="BW71" s="83"/>
      <c r="BX71" s="83"/>
      <c r="BY71" s="83"/>
      <c r="BZ71" s="8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2"/>
      <c r="BM72" s="83"/>
      <c r="BN72" s="83"/>
      <c r="BO72" s="83"/>
      <c r="BP72" s="83"/>
      <c r="BQ72" s="83"/>
      <c r="BR72" s="83"/>
      <c r="BS72" s="83"/>
      <c r="BT72" s="83"/>
      <c r="BU72" s="83"/>
      <c r="BV72" s="83"/>
      <c r="BW72" s="83"/>
      <c r="BX72" s="83"/>
      <c r="BY72" s="83"/>
      <c r="BZ72" s="8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2"/>
      <c r="BM73" s="83"/>
      <c r="BN73" s="83"/>
      <c r="BO73" s="83"/>
      <c r="BP73" s="83"/>
      <c r="BQ73" s="83"/>
      <c r="BR73" s="83"/>
      <c r="BS73" s="83"/>
      <c r="BT73" s="83"/>
      <c r="BU73" s="83"/>
      <c r="BV73" s="83"/>
      <c r="BW73" s="83"/>
      <c r="BX73" s="83"/>
      <c r="BY73" s="83"/>
      <c r="BZ73" s="8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2"/>
      <c r="BM74" s="83"/>
      <c r="BN74" s="83"/>
      <c r="BO74" s="83"/>
      <c r="BP74" s="83"/>
      <c r="BQ74" s="83"/>
      <c r="BR74" s="83"/>
      <c r="BS74" s="83"/>
      <c r="BT74" s="83"/>
      <c r="BU74" s="83"/>
      <c r="BV74" s="83"/>
      <c r="BW74" s="83"/>
      <c r="BX74" s="83"/>
      <c r="BY74" s="83"/>
      <c r="BZ74" s="8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2"/>
      <c r="BM75" s="83"/>
      <c r="BN75" s="83"/>
      <c r="BO75" s="83"/>
      <c r="BP75" s="83"/>
      <c r="BQ75" s="83"/>
      <c r="BR75" s="83"/>
      <c r="BS75" s="83"/>
      <c r="BT75" s="83"/>
      <c r="BU75" s="83"/>
      <c r="BV75" s="83"/>
      <c r="BW75" s="83"/>
      <c r="BX75" s="83"/>
      <c r="BY75" s="83"/>
      <c r="BZ75" s="8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2"/>
      <c r="BM76" s="83"/>
      <c r="BN76" s="83"/>
      <c r="BO76" s="83"/>
      <c r="BP76" s="83"/>
      <c r="BQ76" s="83"/>
      <c r="BR76" s="83"/>
      <c r="BS76" s="83"/>
      <c r="BT76" s="83"/>
      <c r="BU76" s="83"/>
      <c r="BV76" s="83"/>
      <c r="BW76" s="83"/>
      <c r="BX76" s="83"/>
      <c r="BY76" s="83"/>
      <c r="BZ76" s="8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2"/>
      <c r="BM77" s="83"/>
      <c r="BN77" s="83"/>
      <c r="BO77" s="83"/>
      <c r="BP77" s="83"/>
      <c r="BQ77" s="83"/>
      <c r="BR77" s="83"/>
      <c r="BS77" s="83"/>
      <c r="BT77" s="83"/>
      <c r="BU77" s="83"/>
      <c r="BV77" s="83"/>
      <c r="BW77" s="83"/>
      <c r="BX77" s="83"/>
      <c r="BY77" s="83"/>
      <c r="BZ77" s="8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2"/>
      <c r="BM78" s="83"/>
      <c r="BN78" s="83"/>
      <c r="BO78" s="83"/>
      <c r="BP78" s="83"/>
      <c r="BQ78" s="83"/>
      <c r="BR78" s="83"/>
      <c r="BS78" s="83"/>
      <c r="BT78" s="83"/>
      <c r="BU78" s="83"/>
      <c r="BV78" s="83"/>
      <c r="BW78" s="83"/>
      <c r="BX78" s="83"/>
      <c r="BY78" s="83"/>
      <c r="BZ78" s="8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2"/>
      <c r="BM79" s="83"/>
      <c r="BN79" s="83"/>
      <c r="BO79" s="83"/>
      <c r="BP79" s="83"/>
      <c r="BQ79" s="83"/>
      <c r="BR79" s="83"/>
      <c r="BS79" s="83"/>
      <c r="BT79" s="83"/>
      <c r="BU79" s="83"/>
      <c r="BV79" s="83"/>
      <c r="BW79" s="83"/>
      <c r="BX79" s="83"/>
      <c r="BY79" s="83"/>
      <c r="BZ79" s="8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2"/>
      <c r="BM80" s="83"/>
      <c r="BN80" s="83"/>
      <c r="BO80" s="83"/>
      <c r="BP80" s="83"/>
      <c r="BQ80" s="83"/>
      <c r="BR80" s="83"/>
      <c r="BS80" s="83"/>
      <c r="BT80" s="83"/>
      <c r="BU80" s="83"/>
      <c r="BV80" s="83"/>
      <c r="BW80" s="83"/>
      <c r="BX80" s="83"/>
      <c r="BY80" s="83"/>
      <c r="BZ80" s="8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2"/>
      <c r="BM81" s="83"/>
      <c r="BN81" s="83"/>
      <c r="BO81" s="83"/>
      <c r="BP81" s="83"/>
      <c r="BQ81" s="83"/>
      <c r="BR81" s="83"/>
      <c r="BS81" s="83"/>
      <c r="BT81" s="83"/>
      <c r="BU81" s="83"/>
      <c r="BV81" s="83"/>
      <c r="BW81" s="83"/>
      <c r="BX81" s="83"/>
      <c r="BY81" s="83"/>
      <c r="BZ81" s="8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5"/>
      <c r="BM82" s="86"/>
      <c r="BN82" s="86"/>
      <c r="BO82" s="86"/>
      <c r="BP82" s="86"/>
      <c r="BQ82" s="86"/>
      <c r="BR82" s="86"/>
      <c r="BS82" s="86"/>
      <c r="BT82" s="86"/>
      <c r="BU82" s="86"/>
      <c r="BV82" s="86"/>
      <c r="BW82" s="86"/>
      <c r="BX82" s="86"/>
      <c r="BY82" s="86"/>
      <c r="BZ82" s="87"/>
    </row>
    <row r="83" spans="1:78" x14ac:dyDescent="0.15">
      <c r="C83" s="88" t="s">
        <v>30</v>
      </c>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c r="BC83" s="88"/>
      <c r="BD83" s="88"/>
      <c r="BE83" s="88"/>
      <c r="BF83" s="88"/>
      <c r="BG83" s="88"/>
      <c r="BH83" s="88"/>
      <c r="BI83" s="88"/>
      <c r="BJ83" s="8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oUwN8t2ei7JvkPs5lG2InlbQ0HjxIrZz86lts4cjbyemsljBBAV6Ri8wAH2/aaur/mT+ffTWRy6ekRY/yBOXrw==" saltValue="RJb8nl+355glGZdBmmCg1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90" t="s">
        <v>52</v>
      </c>
      <c r="I3" s="91"/>
      <c r="J3" s="91"/>
      <c r="K3" s="91"/>
      <c r="L3" s="91"/>
      <c r="M3" s="91"/>
      <c r="N3" s="91"/>
      <c r="O3" s="91"/>
      <c r="P3" s="91"/>
      <c r="Q3" s="91"/>
      <c r="R3" s="91"/>
      <c r="S3" s="91"/>
      <c r="T3" s="91"/>
      <c r="U3" s="91"/>
      <c r="V3" s="91"/>
      <c r="W3" s="91"/>
      <c r="X3" s="92"/>
      <c r="Y3" s="96" t="s">
        <v>53</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54</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8" x14ac:dyDescent="0.15">
      <c r="A4" s="14" t="s">
        <v>55</v>
      </c>
      <c r="B4" s="16"/>
      <c r="C4" s="16"/>
      <c r="D4" s="16"/>
      <c r="E4" s="16"/>
      <c r="F4" s="16"/>
      <c r="G4" s="16"/>
      <c r="H4" s="93"/>
      <c r="I4" s="94"/>
      <c r="J4" s="94"/>
      <c r="K4" s="94"/>
      <c r="L4" s="94"/>
      <c r="M4" s="94"/>
      <c r="N4" s="94"/>
      <c r="O4" s="94"/>
      <c r="P4" s="94"/>
      <c r="Q4" s="94"/>
      <c r="R4" s="94"/>
      <c r="S4" s="94"/>
      <c r="T4" s="94"/>
      <c r="U4" s="94"/>
      <c r="V4" s="94"/>
      <c r="W4" s="94"/>
      <c r="X4" s="95"/>
      <c r="Y4" s="89" t="s">
        <v>56</v>
      </c>
      <c r="Z4" s="89"/>
      <c r="AA4" s="89"/>
      <c r="AB4" s="89"/>
      <c r="AC4" s="89"/>
      <c r="AD4" s="89"/>
      <c r="AE4" s="89"/>
      <c r="AF4" s="89"/>
      <c r="AG4" s="89"/>
      <c r="AH4" s="89"/>
      <c r="AI4" s="89"/>
      <c r="AJ4" s="89" t="s">
        <v>57</v>
      </c>
      <c r="AK4" s="89"/>
      <c r="AL4" s="89"/>
      <c r="AM4" s="89"/>
      <c r="AN4" s="89"/>
      <c r="AO4" s="89"/>
      <c r="AP4" s="89"/>
      <c r="AQ4" s="89"/>
      <c r="AR4" s="89"/>
      <c r="AS4" s="89"/>
      <c r="AT4" s="89"/>
      <c r="AU4" s="89" t="s">
        <v>58</v>
      </c>
      <c r="AV4" s="89"/>
      <c r="AW4" s="89"/>
      <c r="AX4" s="89"/>
      <c r="AY4" s="89"/>
      <c r="AZ4" s="89"/>
      <c r="BA4" s="89"/>
      <c r="BB4" s="89"/>
      <c r="BC4" s="89"/>
      <c r="BD4" s="89"/>
      <c r="BE4" s="89"/>
      <c r="BF4" s="89" t="s">
        <v>59</v>
      </c>
      <c r="BG4" s="89"/>
      <c r="BH4" s="89"/>
      <c r="BI4" s="89"/>
      <c r="BJ4" s="89"/>
      <c r="BK4" s="89"/>
      <c r="BL4" s="89"/>
      <c r="BM4" s="89"/>
      <c r="BN4" s="89"/>
      <c r="BO4" s="89"/>
      <c r="BP4" s="89"/>
      <c r="BQ4" s="89" t="s">
        <v>60</v>
      </c>
      <c r="BR4" s="89"/>
      <c r="BS4" s="89"/>
      <c r="BT4" s="89"/>
      <c r="BU4" s="89"/>
      <c r="BV4" s="89"/>
      <c r="BW4" s="89"/>
      <c r="BX4" s="89"/>
      <c r="BY4" s="89"/>
      <c r="BZ4" s="89"/>
      <c r="CA4" s="89"/>
      <c r="CB4" s="89" t="s">
        <v>61</v>
      </c>
      <c r="CC4" s="89"/>
      <c r="CD4" s="89"/>
      <c r="CE4" s="89"/>
      <c r="CF4" s="89"/>
      <c r="CG4" s="89"/>
      <c r="CH4" s="89"/>
      <c r="CI4" s="89"/>
      <c r="CJ4" s="89"/>
      <c r="CK4" s="89"/>
      <c r="CL4" s="89"/>
      <c r="CM4" s="89" t="s">
        <v>62</v>
      </c>
      <c r="CN4" s="89"/>
      <c r="CO4" s="89"/>
      <c r="CP4" s="89"/>
      <c r="CQ4" s="89"/>
      <c r="CR4" s="89"/>
      <c r="CS4" s="89"/>
      <c r="CT4" s="89"/>
      <c r="CU4" s="89"/>
      <c r="CV4" s="89"/>
      <c r="CW4" s="89"/>
      <c r="CX4" s="89" t="s">
        <v>63</v>
      </c>
      <c r="CY4" s="89"/>
      <c r="CZ4" s="89"/>
      <c r="DA4" s="89"/>
      <c r="DB4" s="89"/>
      <c r="DC4" s="89"/>
      <c r="DD4" s="89"/>
      <c r="DE4" s="89"/>
      <c r="DF4" s="89"/>
      <c r="DG4" s="89"/>
      <c r="DH4" s="89"/>
      <c r="DI4" s="89" t="s">
        <v>64</v>
      </c>
      <c r="DJ4" s="89"/>
      <c r="DK4" s="89"/>
      <c r="DL4" s="89"/>
      <c r="DM4" s="89"/>
      <c r="DN4" s="89"/>
      <c r="DO4" s="89"/>
      <c r="DP4" s="89"/>
      <c r="DQ4" s="89"/>
      <c r="DR4" s="89"/>
      <c r="DS4" s="89"/>
      <c r="DT4" s="89" t="s">
        <v>65</v>
      </c>
      <c r="DU4" s="89"/>
      <c r="DV4" s="89"/>
      <c r="DW4" s="89"/>
      <c r="DX4" s="89"/>
      <c r="DY4" s="89"/>
      <c r="DZ4" s="89"/>
      <c r="EA4" s="89"/>
      <c r="EB4" s="89"/>
      <c r="EC4" s="89"/>
      <c r="ED4" s="89"/>
      <c r="EE4" s="89" t="s">
        <v>66</v>
      </c>
      <c r="EF4" s="89"/>
      <c r="EG4" s="89"/>
      <c r="EH4" s="89"/>
      <c r="EI4" s="89"/>
      <c r="EJ4" s="89"/>
      <c r="EK4" s="89"/>
      <c r="EL4" s="89"/>
      <c r="EM4" s="89"/>
      <c r="EN4" s="89"/>
      <c r="EO4" s="89"/>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272027</v>
      </c>
      <c r="D6" s="19">
        <f t="shared" si="3"/>
        <v>46</v>
      </c>
      <c r="E6" s="19">
        <f t="shared" si="3"/>
        <v>17</v>
      </c>
      <c r="F6" s="19">
        <f t="shared" si="3"/>
        <v>5</v>
      </c>
      <c r="G6" s="19">
        <f t="shared" si="3"/>
        <v>0</v>
      </c>
      <c r="H6" s="19" t="str">
        <f t="shared" si="3"/>
        <v>大阪府　岸和田市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60.49</v>
      </c>
      <c r="P6" s="20">
        <f t="shared" si="3"/>
        <v>0.3</v>
      </c>
      <c r="Q6" s="20">
        <f t="shared" si="3"/>
        <v>92.5</v>
      </c>
      <c r="R6" s="20">
        <f t="shared" si="3"/>
        <v>2871</v>
      </c>
      <c r="S6" s="20">
        <f t="shared" si="3"/>
        <v>188002</v>
      </c>
      <c r="T6" s="20">
        <f t="shared" si="3"/>
        <v>36.090000000000003</v>
      </c>
      <c r="U6" s="20">
        <f t="shared" si="3"/>
        <v>5209.25</v>
      </c>
      <c r="V6" s="20">
        <f t="shared" si="3"/>
        <v>567</v>
      </c>
      <c r="W6" s="20">
        <f t="shared" si="3"/>
        <v>0.17</v>
      </c>
      <c r="X6" s="20">
        <f t="shared" si="3"/>
        <v>3335.29</v>
      </c>
      <c r="Y6" s="21">
        <f>IF(Y7="",NA(),Y7)</f>
        <v>83.39</v>
      </c>
      <c r="Z6" s="21">
        <f t="shared" ref="Z6:AH6" si="4">IF(Z7="",NA(),Z7)</f>
        <v>100</v>
      </c>
      <c r="AA6" s="21">
        <f t="shared" si="4"/>
        <v>100</v>
      </c>
      <c r="AB6" s="21">
        <f t="shared" si="4"/>
        <v>100</v>
      </c>
      <c r="AC6" s="21">
        <f t="shared" si="4"/>
        <v>120.1</v>
      </c>
      <c r="AD6" s="21">
        <f t="shared" si="4"/>
        <v>103.6</v>
      </c>
      <c r="AE6" s="21">
        <f t="shared" si="4"/>
        <v>106.37</v>
      </c>
      <c r="AF6" s="21">
        <f t="shared" si="4"/>
        <v>106.07</v>
      </c>
      <c r="AG6" s="21">
        <f t="shared" si="4"/>
        <v>105.5</v>
      </c>
      <c r="AH6" s="21">
        <f t="shared" si="4"/>
        <v>106.35</v>
      </c>
      <c r="AI6" s="20" t="str">
        <f>IF(AI7="","",IF(AI7="-","【-】","【"&amp;SUBSTITUTE(TEXT(AI7,"#,##0.00"),"-","△")&amp;"】"))</f>
        <v>【104.44】</v>
      </c>
      <c r="AJ6" s="21">
        <f>IF(AJ7="",NA(),AJ7)</f>
        <v>665.7</v>
      </c>
      <c r="AK6" s="21">
        <f t="shared" ref="AK6:AS6" si="5">IF(AK7="",NA(),AK7)</f>
        <v>663.45</v>
      </c>
      <c r="AL6" s="21">
        <f t="shared" si="5"/>
        <v>682.78</v>
      </c>
      <c r="AM6" s="21">
        <f t="shared" si="5"/>
        <v>2895.15</v>
      </c>
      <c r="AN6" s="21">
        <f t="shared" si="5"/>
        <v>2084.66</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57.41</v>
      </c>
      <c r="AV6" s="21">
        <f t="shared" ref="AV6:BD6" si="6">IF(AV7="",NA(),AV7)</f>
        <v>42.17</v>
      </c>
      <c r="AW6" s="21">
        <f t="shared" si="6"/>
        <v>18.12</v>
      </c>
      <c r="AX6" s="21">
        <f t="shared" si="6"/>
        <v>1.88</v>
      </c>
      <c r="AY6" s="21">
        <f t="shared" si="6"/>
        <v>1.21</v>
      </c>
      <c r="AZ6" s="21">
        <f t="shared" si="6"/>
        <v>26.99</v>
      </c>
      <c r="BA6" s="21">
        <f t="shared" si="6"/>
        <v>29.13</v>
      </c>
      <c r="BB6" s="21">
        <f t="shared" si="6"/>
        <v>35.69</v>
      </c>
      <c r="BC6" s="21">
        <f t="shared" si="6"/>
        <v>38.4</v>
      </c>
      <c r="BD6" s="21">
        <f t="shared" si="6"/>
        <v>44.04</v>
      </c>
      <c r="BE6" s="20" t="str">
        <f>IF(BE7="","",IF(BE7="-","【-】","【"&amp;SUBSTITUTE(TEXT(BE7,"#,##0.00"),"-","△")&amp;"】"))</f>
        <v>【42.02】</v>
      </c>
      <c r="BF6" s="21">
        <f>IF(BF7="",NA(),BF7)</f>
        <v>4891.37</v>
      </c>
      <c r="BG6" s="21">
        <f t="shared" ref="BG6:BO6" si="7">IF(BG7="",NA(),BG7)</f>
        <v>4843.93</v>
      </c>
      <c r="BH6" s="21">
        <f t="shared" si="7"/>
        <v>4617.16</v>
      </c>
      <c r="BI6" s="21">
        <f t="shared" si="7"/>
        <v>4342.47</v>
      </c>
      <c r="BJ6" s="21">
        <f t="shared" si="7"/>
        <v>3863.84</v>
      </c>
      <c r="BK6" s="21">
        <f t="shared" si="7"/>
        <v>826.83</v>
      </c>
      <c r="BL6" s="21">
        <f t="shared" si="7"/>
        <v>867.83</v>
      </c>
      <c r="BM6" s="21">
        <f t="shared" si="7"/>
        <v>791.76</v>
      </c>
      <c r="BN6" s="21">
        <f t="shared" si="7"/>
        <v>900.82</v>
      </c>
      <c r="BO6" s="21">
        <f t="shared" si="7"/>
        <v>839.21</v>
      </c>
      <c r="BP6" s="20" t="str">
        <f>IF(BP7="","",IF(BP7="-","【-】","【"&amp;SUBSTITUTE(TEXT(BP7,"#,##0.00"),"-","△")&amp;"】"))</f>
        <v>【785.10】</v>
      </c>
      <c r="BQ6" s="21">
        <f>IF(BQ7="",NA(),BQ7)</f>
        <v>34.67</v>
      </c>
      <c r="BR6" s="21">
        <f t="shared" ref="BR6:BZ6" si="8">IF(BR7="",NA(),BR7)</f>
        <v>45.53</v>
      </c>
      <c r="BS6" s="21">
        <f t="shared" si="8"/>
        <v>45.28</v>
      </c>
      <c r="BT6" s="21">
        <f t="shared" si="8"/>
        <v>37.44</v>
      </c>
      <c r="BU6" s="21">
        <f t="shared" si="8"/>
        <v>41.73</v>
      </c>
      <c r="BV6" s="21">
        <f t="shared" si="8"/>
        <v>57.31</v>
      </c>
      <c r="BW6" s="21">
        <f t="shared" si="8"/>
        <v>57.08</v>
      </c>
      <c r="BX6" s="21">
        <f t="shared" si="8"/>
        <v>56.26</v>
      </c>
      <c r="BY6" s="21">
        <f t="shared" si="8"/>
        <v>52.94</v>
      </c>
      <c r="BZ6" s="21">
        <f t="shared" si="8"/>
        <v>52.05</v>
      </c>
      <c r="CA6" s="20" t="str">
        <f>IF(CA7="","",IF(CA7="-","【-】","【"&amp;SUBSTITUTE(TEXT(CA7,"#,##0.00"),"-","△")&amp;"】"))</f>
        <v>【56.93】</v>
      </c>
      <c r="CB6" s="21">
        <f>IF(CB7="",NA(),CB7)</f>
        <v>445.08</v>
      </c>
      <c r="CC6" s="21">
        <f t="shared" ref="CC6:CK6" si="9">IF(CC7="",NA(),CC7)</f>
        <v>340.08</v>
      </c>
      <c r="CD6" s="21">
        <f t="shared" si="9"/>
        <v>339.64</v>
      </c>
      <c r="CE6" s="21">
        <f t="shared" si="9"/>
        <v>406.73</v>
      </c>
      <c r="CF6" s="21">
        <f t="shared" si="9"/>
        <v>371.1</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40.36</v>
      </c>
      <c r="CN6" s="21">
        <f t="shared" ref="CN6:CV6" si="10">IF(CN7="",NA(),CN7)</f>
        <v>39.47</v>
      </c>
      <c r="CO6" s="21">
        <f t="shared" si="10"/>
        <v>39.47</v>
      </c>
      <c r="CP6" s="21">
        <f t="shared" si="10"/>
        <v>36.799999999999997</v>
      </c>
      <c r="CQ6" s="21">
        <f t="shared" si="10"/>
        <v>37.39</v>
      </c>
      <c r="CR6" s="21">
        <f t="shared" si="10"/>
        <v>50.14</v>
      </c>
      <c r="CS6" s="21">
        <f t="shared" si="10"/>
        <v>54.83</v>
      </c>
      <c r="CT6" s="21">
        <f t="shared" si="10"/>
        <v>66.53</v>
      </c>
      <c r="CU6" s="21">
        <f t="shared" si="10"/>
        <v>52.35</v>
      </c>
      <c r="CV6" s="21">
        <f t="shared" si="10"/>
        <v>46.25</v>
      </c>
      <c r="CW6" s="20" t="str">
        <f>IF(CW7="","",IF(CW7="-","【-】","【"&amp;SUBSTITUTE(TEXT(CW7,"#,##0.00"),"-","△")&amp;"】"))</f>
        <v>【49.87】</v>
      </c>
      <c r="CX6" s="21">
        <f>IF(CX7="",NA(),CX7)</f>
        <v>67.78</v>
      </c>
      <c r="CY6" s="21">
        <f t="shared" ref="CY6:DG6" si="11">IF(CY7="",NA(),CY7)</f>
        <v>68.569999999999993</v>
      </c>
      <c r="CZ6" s="21">
        <f t="shared" si="11"/>
        <v>69.59</v>
      </c>
      <c r="DA6" s="21">
        <f t="shared" si="11"/>
        <v>70.03</v>
      </c>
      <c r="DB6" s="21">
        <f t="shared" si="11"/>
        <v>71.08</v>
      </c>
      <c r="DC6" s="21">
        <f t="shared" si="11"/>
        <v>84.98</v>
      </c>
      <c r="DD6" s="21">
        <f t="shared" si="11"/>
        <v>84.7</v>
      </c>
      <c r="DE6" s="21">
        <f t="shared" si="11"/>
        <v>84.67</v>
      </c>
      <c r="DF6" s="21">
        <f t="shared" si="11"/>
        <v>84.39</v>
      </c>
      <c r="DG6" s="21">
        <f t="shared" si="11"/>
        <v>83.96</v>
      </c>
      <c r="DH6" s="20" t="str">
        <f>IF(DH7="","",IF(DH7="-","【-】","【"&amp;SUBSTITUTE(TEXT(DH7,"#,##0.00"),"-","△")&amp;"】"))</f>
        <v>【87.54】</v>
      </c>
      <c r="DI6" s="21">
        <f>IF(DI7="",NA(),DI7)</f>
        <v>35.67</v>
      </c>
      <c r="DJ6" s="21">
        <f t="shared" ref="DJ6:DR6" si="12">IF(DJ7="",NA(),DJ7)</f>
        <v>37.94</v>
      </c>
      <c r="DK6" s="21">
        <f t="shared" si="12"/>
        <v>40.299999999999997</v>
      </c>
      <c r="DL6" s="21">
        <f t="shared" si="12"/>
        <v>40.880000000000003</v>
      </c>
      <c r="DM6" s="21">
        <f t="shared" si="12"/>
        <v>42.9</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272027</v>
      </c>
      <c r="D7" s="23">
        <v>46</v>
      </c>
      <c r="E7" s="23">
        <v>17</v>
      </c>
      <c r="F7" s="23">
        <v>5</v>
      </c>
      <c r="G7" s="23">
        <v>0</v>
      </c>
      <c r="H7" s="23" t="s">
        <v>96</v>
      </c>
      <c r="I7" s="23" t="s">
        <v>97</v>
      </c>
      <c r="J7" s="23" t="s">
        <v>98</v>
      </c>
      <c r="K7" s="23" t="s">
        <v>99</v>
      </c>
      <c r="L7" s="23" t="s">
        <v>100</v>
      </c>
      <c r="M7" s="23" t="s">
        <v>101</v>
      </c>
      <c r="N7" s="24" t="s">
        <v>102</v>
      </c>
      <c r="O7" s="24">
        <v>60.49</v>
      </c>
      <c r="P7" s="24">
        <v>0.3</v>
      </c>
      <c r="Q7" s="24">
        <v>92.5</v>
      </c>
      <c r="R7" s="24">
        <v>2871</v>
      </c>
      <c r="S7" s="24">
        <v>188002</v>
      </c>
      <c r="T7" s="24">
        <v>36.090000000000003</v>
      </c>
      <c r="U7" s="24">
        <v>5209.25</v>
      </c>
      <c r="V7" s="24">
        <v>567</v>
      </c>
      <c r="W7" s="24">
        <v>0.17</v>
      </c>
      <c r="X7" s="24">
        <v>3335.29</v>
      </c>
      <c r="Y7" s="24">
        <v>83.39</v>
      </c>
      <c r="Z7" s="24">
        <v>100</v>
      </c>
      <c r="AA7" s="24">
        <v>100</v>
      </c>
      <c r="AB7" s="24">
        <v>100</v>
      </c>
      <c r="AC7" s="24">
        <v>120.1</v>
      </c>
      <c r="AD7" s="24">
        <v>103.6</v>
      </c>
      <c r="AE7" s="24">
        <v>106.37</v>
      </c>
      <c r="AF7" s="24">
        <v>106.07</v>
      </c>
      <c r="AG7" s="24">
        <v>105.5</v>
      </c>
      <c r="AH7" s="24">
        <v>106.35</v>
      </c>
      <c r="AI7" s="24">
        <v>104.44</v>
      </c>
      <c r="AJ7" s="24">
        <v>665.7</v>
      </c>
      <c r="AK7" s="24">
        <v>663.45</v>
      </c>
      <c r="AL7" s="24">
        <v>682.78</v>
      </c>
      <c r="AM7" s="24">
        <v>2895.15</v>
      </c>
      <c r="AN7" s="24">
        <v>2084.66</v>
      </c>
      <c r="AO7" s="24">
        <v>193.99</v>
      </c>
      <c r="AP7" s="24">
        <v>139.02000000000001</v>
      </c>
      <c r="AQ7" s="24">
        <v>132.04</v>
      </c>
      <c r="AR7" s="24">
        <v>145.43</v>
      </c>
      <c r="AS7" s="24">
        <v>129.88999999999999</v>
      </c>
      <c r="AT7" s="24">
        <v>124.06</v>
      </c>
      <c r="AU7" s="24">
        <v>57.41</v>
      </c>
      <c r="AV7" s="24">
        <v>42.17</v>
      </c>
      <c r="AW7" s="24">
        <v>18.12</v>
      </c>
      <c r="AX7" s="24">
        <v>1.88</v>
      </c>
      <c r="AY7" s="24">
        <v>1.21</v>
      </c>
      <c r="AZ7" s="24">
        <v>26.99</v>
      </c>
      <c r="BA7" s="24">
        <v>29.13</v>
      </c>
      <c r="BB7" s="24">
        <v>35.69</v>
      </c>
      <c r="BC7" s="24">
        <v>38.4</v>
      </c>
      <c r="BD7" s="24">
        <v>44.04</v>
      </c>
      <c r="BE7" s="24">
        <v>42.02</v>
      </c>
      <c r="BF7" s="24">
        <v>4891.37</v>
      </c>
      <c r="BG7" s="24">
        <v>4843.93</v>
      </c>
      <c r="BH7" s="24">
        <v>4617.16</v>
      </c>
      <c r="BI7" s="24">
        <v>4342.47</v>
      </c>
      <c r="BJ7" s="24">
        <v>3863.84</v>
      </c>
      <c r="BK7" s="24">
        <v>826.83</v>
      </c>
      <c r="BL7" s="24">
        <v>867.83</v>
      </c>
      <c r="BM7" s="24">
        <v>791.76</v>
      </c>
      <c r="BN7" s="24">
        <v>900.82</v>
      </c>
      <c r="BO7" s="24">
        <v>839.21</v>
      </c>
      <c r="BP7" s="24">
        <v>785.1</v>
      </c>
      <c r="BQ7" s="24">
        <v>34.67</v>
      </c>
      <c r="BR7" s="24">
        <v>45.53</v>
      </c>
      <c r="BS7" s="24">
        <v>45.28</v>
      </c>
      <c r="BT7" s="24">
        <v>37.44</v>
      </c>
      <c r="BU7" s="24">
        <v>41.73</v>
      </c>
      <c r="BV7" s="24">
        <v>57.31</v>
      </c>
      <c r="BW7" s="24">
        <v>57.08</v>
      </c>
      <c r="BX7" s="24">
        <v>56.26</v>
      </c>
      <c r="BY7" s="24">
        <v>52.94</v>
      </c>
      <c r="BZ7" s="24">
        <v>52.05</v>
      </c>
      <c r="CA7" s="24">
        <v>56.93</v>
      </c>
      <c r="CB7" s="24">
        <v>445.08</v>
      </c>
      <c r="CC7" s="24">
        <v>340.08</v>
      </c>
      <c r="CD7" s="24">
        <v>339.64</v>
      </c>
      <c r="CE7" s="24">
        <v>406.73</v>
      </c>
      <c r="CF7" s="24">
        <v>371.1</v>
      </c>
      <c r="CG7" s="24">
        <v>273.52</v>
      </c>
      <c r="CH7" s="24">
        <v>274.99</v>
      </c>
      <c r="CI7" s="24">
        <v>282.08999999999997</v>
      </c>
      <c r="CJ7" s="24">
        <v>303.27999999999997</v>
      </c>
      <c r="CK7" s="24">
        <v>301.86</v>
      </c>
      <c r="CL7" s="24">
        <v>271.14999999999998</v>
      </c>
      <c r="CM7" s="24">
        <v>40.36</v>
      </c>
      <c r="CN7" s="24">
        <v>39.47</v>
      </c>
      <c r="CO7" s="24">
        <v>39.47</v>
      </c>
      <c r="CP7" s="24">
        <v>36.799999999999997</v>
      </c>
      <c r="CQ7" s="24">
        <v>37.39</v>
      </c>
      <c r="CR7" s="24">
        <v>50.14</v>
      </c>
      <c r="CS7" s="24">
        <v>54.83</v>
      </c>
      <c r="CT7" s="24">
        <v>66.53</v>
      </c>
      <c r="CU7" s="24">
        <v>52.35</v>
      </c>
      <c r="CV7" s="24">
        <v>46.25</v>
      </c>
      <c r="CW7" s="24">
        <v>49.87</v>
      </c>
      <c r="CX7" s="24">
        <v>67.78</v>
      </c>
      <c r="CY7" s="24">
        <v>68.569999999999993</v>
      </c>
      <c r="CZ7" s="24">
        <v>69.59</v>
      </c>
      <c r="DA7" s="24">
        <v>70.03</v>
      </c>
      <c r="DB7" s="24">
        <v>71.08</v>
      </c>
      <c r="DC7" s="24">
        <v>84.98</v>
      </c>
      <c r="DD7" s="24">
        <v>84.7</v>
      </c>
      <c r="DE7" s="24">
        <v>84.67</v>
      </c>
      <c r="DF7" s="24">
        <v>84.39</v>
      </c>
      <c r="DG7" s="24">
        <v>83.96</v>
      </c>
      <c r="DH7" s="24">
        <v>87.54</v>
      </c>
      <c r="DI7" s="24">
        <v>35.67</v>
      </c>
      <c r="DJ7" s="24">
        <v>37.94</v>
      </c>
      <c r="DK7" s="24">
        <v>40.299999999999997</v>
      </c>
      <c r="DL7" s="24">
        <v>40.880000000000003</v>
      </c>
      <c r="DM7" s="24">
        <v>42.9</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