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3F081DE2-BC20-4E48-845A-018CFFF6731D}"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変更箇所!$A$1:$BC$20</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9" i="16"/>
  <c r="BM19" i="16"/>
  <c r="BL19" i="16"/>
  <c r="BK19" i="16"/>
  <c r="BJ19" i="16"/>
  <c r="BI19"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<sst xmlns="http://schemas.openxmlformats.org/spreadsheetml/2006/main" count="382" uniqueCount="224">
  <si>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</si>
  <si>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</si>
  <si>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</si>
  <si>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</si>
  <si>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</si>
  <si>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</si>
  <si>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</si>
  <si>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</si>
  <si>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</si>
  <si>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</si>
  <si>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</si>
  <si>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</si>
  <si>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</si>
  <si>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</si>
  <si>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</si>
  <si>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</si>
  <si>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</si>
  <si>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</si>
  <si>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</si>
  <si>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</si>
  <si>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</si>
  <si>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</si>
  <si>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</si>
  <si>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</si>
  <si>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</si>
  <si>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</si>
  <si>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</si>
  <si>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</si>
  <si>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</si>
  <si>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</si>
  <si>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</si>
  <si>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</si>
  <si>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</si>
  <si>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</si>
  <si>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</si>
  <si>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</si>
  <si>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</si>
  <si>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</si>
  <si>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</si>
  <si>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</si>
  <si>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</si>
  <si>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</si>
  <si>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</si>
  <si>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</si>
  <si>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</si>
  <si>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</si>
  <si>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</si>
  <si>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</si>
  <si>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</si>
  <si>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</si>
  <si>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</si>
  <si>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</si>
  <si>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</si>
  <si>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</si>
  <si>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</si>
  <si>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</si>
  <si>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</si>
  <si>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</si>
  <si>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</si>
  <si>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</si>
  <si>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</si>
  <si>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</si>
  <si>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</si>
  <si>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</si>
  <si>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</si>
  <si>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</si>
  <si>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</si>
  <si>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</si>
  <si>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</si>
  <si>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</si>
  <si>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</si>
  <si>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</si>
  <si>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</si>
  <si>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</si>
  <si>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</si>
  <si>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</si>
  <si>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</si>
  <si>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</si>
  <si>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</si>
  <si>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</si>
  <si>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</si>
  <si>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</si>
  <si>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</si>
  <si>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</si>
  <si>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</si>
  <si>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</si>
  <si>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</si>
  <si>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</si>
  <si>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</si>
  <si>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</si>
  <si>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</si>
  <si>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</si>
  <si>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</si>
  <si>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</si>
  <si>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</si>
  <si>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</si>
  <si>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</si>
  <si>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</si>
  <si>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</si>
  <si>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</si>
  <si>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</si>
  <si>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</si>
  <si>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</si>
  <si>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</si>
  <si>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</si>
  <si>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</si>
  <si>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</si>
  <si>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</si>
  <si>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</si>
  <si>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</si>
  <si>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</si>
  <si>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</si>
  <si>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</si>
  <si>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</si>
  <si>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</si>
  <si>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</si>
  <si>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</si>
  <si>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</si>
  <si>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</si>
  <si>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</si>
  <si>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</si>
  <si>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</si>
  <si>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</si>
  <si>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</si>
  <si>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</si>
  <si>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</si>
  <si>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</si>
  <si>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</si>
  <si>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</si>
  <si>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</si>
  <si>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</si>
  <si>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</si>
  <si>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</si>
  <si>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</si>
  <si>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</si>
  <si>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</si>
  <si>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</si>
  <si>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</si>
  <si>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</si>
  <si>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</si>
  <si>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</si>
  <si>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</si>
  <si>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</si>
  <si>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</si>
  <si>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</si>
  <si>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</si>
  <si>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</si>
  <si>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</si>
  <si>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</si>
  <si>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</si>
  <si>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</si>
  <si>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</si>
  <si>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</si>
  <si>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</si>
  <si>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</si>
  <si>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</si>
  <si>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</si>
  <si>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</si>
  <si>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</si>
  <si>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</si>
  <si>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</si>
  <si>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</si>
  <si>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大阪府営住宅の管理事務に係る基礎項目評価書</t>
  </si>
  <si>
    <t>　大阪府は、府営住宅の管理事務において特定個人情報ファイルを取り扱うにあたり、特定個人情報ファイルの取扱いが個人のプライバシー等の権利利益に影響を与え得るということを認識し、特定個人情報の漏えい等の事態を発生させるリスクを軽減させるために適切な措置を講じることによって、個人のプライバシー等の権利利益の保護に取り組んでいることを宣言する。</t>
  </si>
  <si>
    <t>　大阪府が情報セキュリティを確保するために遵守すべき基本的事項を定めた「情報セキュリティに関する基本要綱」に基づき、情報資産の機密性、完全性及び可用性を維持するための対策を講じている。</t>
  </si>
  <si>
    <t>大阪府知事</t>
  </si>
  <si>
    <t>府営住宅の管理事務</t>
  </si>
  <si>
    <t>大阪府住宅総合管理システムデータベースファイル</t>
  </si>
  <si>
    <t>実施する</t>
  </si>
  <si>
    <t>大阪府都市整備部住宅建築局住宅経営室</t>
  </si>
  <si>
    <t>住宅経営室長</t>
  </si>
  <si>
    <t>府民文化部府政情報室情報公開課　公文書総合センター（府政情報センター）
大阪市中央区大手前２丁目　大阪府庁本館１階　０６－６９４４－６０６６
都市整備部住宅建築局住宅経営室経営管理課管理調整グループ
大阪市住之江区南港北１丁目１４番１６番　大阪府咲洲庁舎２６階　０６－６２１０－９７４５</t>
  </si>
  <si>
    <t>都市整備部住宅建築局住宅経営室経営管理課管理調整グループ
大阪市住之江区南港北１丁目１４番１６号　大阪府咲洲庁舎２６階　０６－６２１０－９７４５</t>
  </si>
  <si>
    <t>1万人以上10万人未満</t>
  </si>
  <si>
    <t>500人未満</t>
  </si>
  <si>
    <t>発生なし</t>
  </si>
  <si>
    <t>基礎項目評価書</t>
  </si>
  <si>
    <t>十分である</t>
  </si>
  <si>
    <t>○</t>
  </si>
  <si>
    <t>十分に行っている</t>
  </si>
  <si>
    <t>① 委託先における情報保護管理体制の確認を行っている。
② 委託先における特定個人情報ファイルの閲覧者・更新者を制限している。
③ 委託先における特定個人情報ファイルの取扱いの記録を行っている。
④ 委託先から他者への又は委託元から委託先への特定個人情報の提供に関するルールを定めている。
⑤ 委託先における特定個人情報の消去に関するルールを定めている。
⑥ 委託契約において、特定個人情報ファイルの取扱いに関する規定を設けている。
⑦ 再委託が行われる場合、再委託先による特定個人情報ファイルの適切な取扱いを確保するための措置を講じている。</t>
  </si>
  <si>
    <t>関連情報</t>
  </si>
  <si>
    <t>住宅経営室長　松田　浩三</t>
  </si>
  <si>
    <t>事後</t>
  </si>
  <si>
    <t>リスク対策</t>
  </si>
  <si>
    <t>―</t>
  </si>
  <si>
    <t>評価書に記載のとおり</t>
  </si>
  <si>
    <t>評価項目追加</t>
  </si>
  <si>
    <t>Ⅰ　関連情報　１．特定個人情報ファイルを取り扱う事務　②事務の概要</t>
  </si>
  <si>
    <t>５．同居の承認及び地位承継の承認
　①入居者からの随時申請を受理し、資格審査を行い、入居者に対し、通知する。
６．府営住宅の明渡しの請求の決定
　①入居者に対し、引き続き、5年以上入居している場合において、最近2年間引き続き政令で定める基準を超える高額の収入のあるときは、その入居者に対し、公営住宅の明渡し請求を行う。
７．他の住宅をあっせんする事務
　①入居者又は同居者に特別な事由があり、現在入居している住戸から他の住戸へ入居させることができる。そのときの事由により全員の収入を対象として収入基準を満たしているかどうかを確認するために、現在の住戸所在市町への課税情報の照会を行い、審査し、欠格事由に該当しないかを確認する。
　②他の住宅をあっせんすることが決定した入居者に対し、入居開始日、家賃等記載した入居承認書を送付する。</t>
  </si>
  <si>
    <t>８．その他府営住宅条例に規定する事務
（１）府営住宅駐車場の利用について、利用資格要件を満たされれば、承認を行う。
　府営住宅の入居者等で、①～③のいずれか、及び④～⑥の全ての要件に該当する者。
　①自ら使用するための自動車を所有（所有を予定している場合及び所有と同様の事情にある場合を含む）していること。（一般利用）②親族等が生活支援のために自動車　を使用していること。（生活支援等利用・更新制）③勤務先所有の自動車を通勤に使用していること。（通勤利用・更新制）④家賃の滞納がないこと。⑤住宅の明渡しの請求を受けていないこと。　⑥暴力団員でないこと。
（２）府営住宅駐車場使用料の免除について、日常生活に自動車を必要とする心身障がい者に対する支援を目的とし、使用料免除要件が満たされれば、承認を行う。
駐車場利用承認を受けた府営住宅の入居者等で、①～⑦の全ての要件に該当する者。
　①入居者等に心身障がい者がいること。②公安委員会の発行する駐車禁止除外指定車の標章を有する自動車を駐車すること。③収入超過者でないこと。④高額所得者でないこと。⑤収入未申告者でないこと。⑥家賃等の滞納がないこと。⑦駐車場の利用承認の条件に違反していないこと。
（３）駐車場の保証金、使用料の徴収事務。駐車場の保証金の還付事務。</t>
  </si>
  <si>
    <t>Ⅱ　しきい値判断項目　１．対象人数</t>
  </si>
  <si>
    <t>１０万人以上３０万人未満</t>
  </si>
  <si>
    <t>１万人以上１０万人未満</t>
  </si>
  <si>
    <t>Ⅰ　関連情報　７．特定個人情報の開示・訂正・利用停止請求　８．特定個人情報ファイルの取扱いに関する問合せ</t>
  </si>
  <si>
    <t>大阪府住宅まちづくり部住宅経営室</t>
  </si>
  <si>
    <t>Ⅰ　関連情報　７．特定個人情報の開示・訂正・利用停止請求</t>
  </si>
  <si>
    <t>大阪市中央区大手前２丁目　大阪府庁本館５階　０６－６９４４－６０６６</t>
  </si>
  <si>
    <t>大阪市中央区大手前２丁目　大阪府庁本館１階　０６－６９４４－６０６６</t>
  </si>
  <si>
    <t>Ⅰ　関連情報　４．情報提供ネットワークシステムによる情報連携　②法令上の根拠</t>
  </si>
  <si>
    <t>【情報照会】
・番号法第19条第７項　別表第二の31の項
・番号法別表第二の主務省令で定める事務及び情報を定める命令第22条</t>
  </si>
  <si>
    <t>【情報照会】
・番号法第19条第8号　別表第二の31の項
・番号法別表第二の主務省令で定める事務及び情報を定める命令第22条</t>
  </si>
  <si>
    <t>Ⅳ　リスク対策　８．人手を介在させる作業</t>
  </si>
  <si>
    <t>Ⅰ　関連情報　３．個人番号の利用</t>
  </si>
  <si>
    <t>令和3年3月1日 時点</t>
  </si>
  <si>
    <t>令和7年10月30日 時点</t>
  </si>
  <si>
    <t>Ⅱ　しきい値判断項目　２．取扱者数</t>
  </si>
  <si>
    <t>Ⅳ　リスク対策　１．提出する特定個人情報保護評価書の種類</t>
  </si>
  <si>
    <t>基礎項目評価書及び全項目評価書</t>
  </si>
  <si>
    <t>Ⅳ　リスク対策　11．もっとも優先度が高いと考えられる対策</t>
  </si>
  <si>
    <t>ToolVer=2.0.0</t>
  </si>
  <si>
    <t>○公営住宅法に基づく府営住宅の管理に関する事務
下記の事務については、個人番号の利用または当該情報の証明書類（課税証明書等）の提出により行うことができる。
本評価書においては、特定個人情報を利用した事務について記載する。
本事務では、特定個人情報を以下の事務処理で取り扱う。
□全入居者に対して毎年度定期に行う事務
１．家賃の決定（収入超過者等を含む）に関する事務
　毎年度７月までに、収入申告を受理し、審査を行い、翌年度の家賃を決定し、入居者に対し、通知する。
□該当入居者に対して随時行う事務
２．同居の承認及び地位承継の承認に関する事務
　入居者からの随時申請を受理し、資格審査を行い、入居者に対し、通知する。
３．府営住宅の明渡しの請求の決定に関する事務
　入居者に対し、引き続き、5年以上入居している場合において、最近2年間引き続き政令で定める基準を超える高額の収入のあるときは、その入居者に対し、公営住宅の明渡し請求を行う。
４．他の住宅をあっせんする事務
　府営住宅入居者のうち収入超過者について、その者が他の適当な住宅に入居することができるようあっせん等を行う。</t>
    <phoneticPr fontId="1"/>
  </si>
  <si>
    <t>○公営住宅法に基づく府営住宅の管理に関する事務
本事務の特定個人情報は、以下のとおり。
　①地方税関係情報　②住民票関係情報　③生活保護関係情報　④障害者関係情報
本事務では、特定個人情報を以下の事務処理で取り扱う。
１．収入の申告の受理（収入超過者等を含む）
　①入居者から、毎年度７月までに、収入申告に伴う課税証明、障がい者等の証明、生活保護関係証明を受理する。
２．家賃の決定及び通知（収入超過者等を含む）
　①上記１で受理した証明書に基づき、翌年度の家賃を決定し、入居者に対し、通知する。
３．入居申請の受理、入居者の決定及び通知
　①入居希望者から入居申込書を受理して、抽選（一部先着順）により、当選者を決定する。②当選者及び同居予定者全員の収入を対象として、収入基準の確認のため、各々の課税情報の照会先である市町村を特定し、照会する。③上記②の結果を基に審査し、収入基準に合うかどうかを確認し、共通申込資格及び各募集区分毎の申込資格を全て満たしているとき、入居予定者として決定する。④入居予定者に対し、入居開始日、家賃及び同居人等を記載した入居承認書を指定管理者を通じて渡す。⑤入居完了の１ヶ月後、住民票情報を確認する。
４．家賃又は金銭、敷金を減免する決定、徴収を猶予する決定
　①毎月２０日までに申請を受理し、資格審査を行い、翌月の家賃を決定し、入居者に対し、通知する。</t>
    <phoneticPr fontId="1"/>
  </si>
  <si>
    <t>十分である。委託先における情報保護管理体制の確認を行っている。特定個人情報の入手から保管までのプロセスで人でが介在する局面ごとに人為的ミスが発生するリスクへの対策を講じている。</t>
    <phoneticPr fontId="1"/>
  </si>
  <si>
    <t xml:space="preserve"> 4)　委託先における不正な使用等のリスクへの対策
（当該対策は十分か【再掲】）
十分である
（判断の根拠）
① 委託先における情報保護管理体制の確認を行っている。
② 委託先における特定個人情報ファイルの閲覧者・更新者を制限している。
③ 委託先における特定個人情報ファイルの取扱いの記録を行っている。
④ 委託先から他者への又は委託元から委託先への特定個人情報の提供に関するルールを定めている。
⑤ 委託先における特定個人情報の消去に関するルールを定めている。
⑥ 委託契約において、特定個人情報ファイルの取扱いに関する規定を設けている。
⑦ 再委託が行われる場合、再委託先による特定個人情報ファイルの適切な取扱いを確保するための措置を講じている。</t>
    <phoneticPr fontId="1"/>
  </si>
  <si>
    <t>府営住宅総合管理システム、団体内統合宛名システム、中間サーバー、住民基本台帳ネットワークシステム</t>
    <phoneticPr fontId="1"/>
  </si>
  <si>
    <t>・行政手続における特定の個人を識別するための番号の利用等に関する法律（以下「番号法」という。）第９条第１項 別表の27の項
・番号法別表第一の主務省令で定める事務を定める命令第18条</t>
    <phoneticPr fontId="1"/>
  </si>
  <si>
    <t>委託先における情報保護管理体制の確認を行っている。特定個人情報の入手から保管までのプロセスで人が介在する局面ごとに人為的ミスが発生するリスクへの対策を講じている。</t>
    <phoneticPr fontId="1"/>
  </si>
  <si>
    <t>【情報照会】
・番号法第19条第8号　別表の27の項</t>
    <phoneticPr fontId="1"/>
  </si>
  <si>
    <t>【情報照会】
・番号法第19条第８項　別表第二の31の項
・番号法別表第二の主務省令で定める事務及び情報を定める命令第22条</t>
    <phoneticPr fontId="1"/>
  </si>
  <si>
    <t>・行政手続における特定の個人を識別するための番号の利用等に関する法律（以下「番号法」という。）第9条第1項　別表第一の19の項
・番号法別表第一の主務省令で定める事務を定める命令第18条</t>
    <phoneticPr fontId="1"/>
  </si>
  <si>
    <t>法令改正</t>
    <rPh sb="0" eb="4">
      <t>ホウレイカイセイ</t>
    </rPh>
    <phoneticPr fontId="1"/>
  </si>
  <si>
    <t>時点修正</t>
    <rPh sb="0" eb="4">
      <t>ジテンシュウセイ</t>
    </rPh>
    <phoneticPr fontId="1"/>
  </si>
  <si>
    <t>様式改正</t>
    <rPh sb="0" eb="2">
      <t>ヨウシキ</t>
    </rPh>
    <rPh sb="2" eb="4">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</si>
</sst>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9"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0" xfId="0" applyFont="1" applyFill="1" applyAlignment="1" applyProtection="1">
      <alignment horizontal="center" vertical="center" wrapText="1"/>
      <protection locked="0"/>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0" xfId="0" applyFont="1" applyFill="1" applyAlignment="1">
      <alignment vertical="center" wrapText="1"/>
    </xf>
    <xf numFmtId="0" fontId="3" fillId="2" borderId="5"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center" wrapText="1"/>
      <protection locked="0"/>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3" fillId="2" borderId="0" xfId="0" applyFont="1" applyFill="1" applyBorder="1" applyAlignment="1">
      <alignment vertical="center" wrapText="1"/>
    </xf>
    <xf numFmtId="0" fontId="3" fillId="2" borderId="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4" borderId="8" xfId="0" applyFont="1" applyFill="1" applyBorder="1" applyAlignment="1">
      <alignment vertical="center" wrapText="1"/>
    </xf>
    <xf numFmtId="0" fontId="13" fillId="4" borderId="9" xfId="0" applyFont="1" applyFill="1" applyBorder="1" applyAlignment="1">
      <alignment vertical="center" wrapText="1"/>
    </xf>
    <xf numFmtId="0" fontId="2" fillId="4" borderId="1" xfId="0" applyFont="1" applyFill="1" applyBorder="1" applyAlignment="1">
      <alignment horizontal="left" vertical="center" wrapText="1"/>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6" xfId="0" applyFont="1" applyFill="1" applyBorder="1" applyAlignment="1">
      <alignment horizontal="left" vertical="center"/>
    </xf>
    <xf numFmtId="0" fontId="3" fillId="2" borderId="7"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Alignment="1">
      <alignment horizontal="righ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13" fillId="4" borderId="2" xfId="0" applyFont="1" applyFill="1" applyBorder="1" applyAlignment="1">
      <alignment vertical="center" wrapText="1"/>
    </xf>
    <xf numFmtId="0" fontId="13" fillId="4" borderId="7" xfId="0" applyFont="1" applyFill="1" applyBorder="1" applyAlignment="1">
      <alignment vertical="center" wrapText="1"/>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14</xdr:row>
      <xdr:rowOff>0</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sqref="A1:AM2"/>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BI1" s="1" t="str">
        <f>"FORM=2"</f>
        <v>FORM=2</v>
      </c>
    </row>
    <row r="2" spans="1:61" ht="9.9" customHeight="1">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BI2" s="1" t="str">
        <f>"VER=1.20"</f>
        <v>VER=1.20</v>
      </c>
    </row>
    <row r="3" spans="1:61" ht="9.9" customHeight="1">
      <c r="A3" s="57" t="s">
        <v>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BI3" s="1" t="str">
        <f>"SHEET=1"</f>
        <v>SHEET=1</v>
      </c>
    </row>
    <row r="4" spans="1:61" ht="9.9" customHeigh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61" ht="9.9" customHeight="1">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61" ht="9.9" customHeight="1">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row>
    <row r="7" spans="1:61" ht="9.9" customHeight="1">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row>
    <row r="8" spans="1:61" ht="9.9"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row>
    <row r="9" spans="1:61" ht="9.9"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row>
    <row r="10" spans="1:61" ht="9.9"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61" ht="9.9"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row>
    <row r="12" spans="1:61" ht="9.9"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61" ht="9.9"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61" ht="9.9" customHeight="1">
      <c r="A14" s="58" t="s">
        <v>1</v>
      </c>
      <c r="B14" s="58"/>
      <c r="C14" s="58"/>
      <c r="D14" s="58"/>
      <c r="E14" s="58"/>
      <c r="F14" s="58"/>
      <c r="G14" s="58"/>
      <c r="H14" s="58"/>
      <c r="I14" s="58"/>
      <c r="J14" s="52" t="s">
        <v>2</v>
      </c>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row>
    <row r="15" spans="1:61" ht="9.9" customHeight="1">
      <c r="A15" s="58"/>
      <c r="B15" s="58"/>
      <c r="C15" s="58"/>
      <c r="D15" s="58"/>
      <c r="E15" s="58"/>
      <c r="F15" s="58"/>
      <c r="G15" s="58"/>
      <c r="H15" s="58"/>
      <c r="I15" s="58"/>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61" ht="9.9" customHeight="1">
      <c r="A16" s="58"/>
      <c r="B16" s="58"/>
      <c r="C16" s="58"/>
      <c r="D16" s="58"/>
      <c r="E16" s="58"/>
      <c r="F16" s="58"/>
      <c r="G16" s="58"/>
      <c r="H16" s="58"/>
      <c r="I16" s="58"/>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row>
    <row r="17" spans="1:61" ht="10.050000000000001" customHeight="1">
      <c r="A17" s="78">
        <v>13</v>
      </c>
      <c r="B17" s="78"/>
      <c r="C17" s="78"/>
      <c r="D17" s="78"/>
      <c r="E17" s="78"/>
      <c r="F17" s="78"/>
      <c r="G17" s="78"/>
      <c r="H17" s="78"/>
      <c r="I17" s="78"/>
      <c r="J17" s="50" t="s">
        <v>162</v>
      </c>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BH17" s="1">
        <v>1</v>
      </c>
      <c r="BI17" s="1" t="str">
        <f>"ITEM"&amp;BH17&amp; BG17 &amp;"="&amp;IF(TRIM($A17)="","",$A17)</f>
        <v>ITEM1=13</v>
      </c>
    </row>
    <row r="18" spans="1:61" ht="9.9" customHeight="1">
      <c r="A18" s="78"/>
      <c r="B18" s="78"/>
      <c r="C18" s="78"/>
      <c r="D18" s="78"/>
      <c r="E18" s="78"/>
      <c r="F18" s="78"/>
      <c r="G18" s="78"/>
      <c r="H18" s="78"/>
      <c r="I18" s="78"/>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BH18" s="1">
        <v>2</v>
      </c>
      <c r="BI18" s="1" t="str">
        <f>"ITEM"&amp;BH18&amp; BG18 &amp;"="&amp;IF(TRIM($J17)="","",$J17)</f>
        <v>ITEM2=大阪府営住宅の管理事務に係る基礎項目評価書</v>
      </c>
    </row>
    <row r="19" spans="1:61" ht="9.9" customHeight="1">
      <c r="A19" s="78"/>
      <c r="B19" s="78"/>
      <c r="C19" s="78"/>
      <c r="D19" s="78"/>
      <c r="E19" s="78"/>
      <c r="F19" s="78"/>
      <c r="G19" s="78"/>
      <c r="H19" s="78"/>
      <c r="I19" s="78"/>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row>
    <row r="20" spans="1:61" ht="9.9" customHeight="1">
      <c r="A20" s="78"/>
      <c r="B20" s="78"/>
      <c r="C20" s="78"/>
      <c r="D20" s="78"/>
      <c r="E20" s="78"/>
      <c r="F20" s="78"/>
      <c r="G20" s="78"/>
      <c r="H20" s="78"/>
      <c r="I20" s="78"/>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row>
    <row r="21" spans="1:61" ht="9.9" customHeight="1">
      <c r="A21" s="78"/>
      <c r="B21" s="78"/>
      <c r="C21" s="78"/>
      <c r="D21" s="78"/>
      <c r="E21" s="78"/>
      <c r="F21" s="78"/>
      <c r="G21" s="78"/>
      <c r="H21" s="78"/>
      <c r="I21" s="78"/>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row>
    <row r="22" spans="1:61" ht="9.9" customHeight="1">
      <c r="A22" s="78"/>
      <c r="B22" s="78"/>
      <c r="C22" s="78"/>
      <c r="D22" s="78"/>
      <c r="E22" s="78"/>
      <c r="F22" s="78"/>
      <c r="G22" s="78"/>
      <c r="H22" s="78"/>
      <c r="I22" s="78"/>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row>
    <row r="23" spans="1:61" ht="9.9"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row>
    <row r="24" spans="1:61" ht="9.9"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row>
    <row r="25" spans="1:61" ht="9.9" customHeight="1">
      <c r="A25" s="80" t="s">
        <v>3</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2"/>
    </row>
    <row r="26" spans="1:61" ht="9.9" customHeight="1">
      <c r="A26" s="83"/>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5"/>
    </row>
    <row r="27" spans="1:61" ht="9.9" customHeight="1">
      <c r="A27" s="86"/>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8"/>
    </row>
    <row r="28" spans="1:61" ht="10.050000000000001" customHeight="1">
      <c r="A28" s="59" t="s">
        <v>163</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1"/>
      <c r="BH28" s="1">
        <v>3</v>
      </c>
      <c r="BI28" s="1" t="str">
        <f>"ITEM"&amp;BH28&amp; BG28 &amp;"="&amp;IF(TRIM($A28)="","",$A28)</f>
        <v>ITEM3=　大阪府は、府営住宅の管理事務において特定個人情報ファイルを取り扱うにあたり、特定個人情報ファイルの取扱いが個人のプライバシー等の権利利益に影響を与え得るということを認識し、特定個人情報の漏えい等の事態を発生させるリスクを軽減させるために適切な措置を講じることによって、個人のプライバシー等の権利利益の保護に取り組んでいることを宣言する。</v>
      </c>
    </row>
    <row r="29" spans="1:61" ht="9.9" customHeight="1">
      <c r="A29" s="62"/>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4"/>
    </row>
    <row r="30" spans="1:61" ht="9.9" customHeight="1">
      <c r="A30" s="62"/>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4"/>
    </row>
    <row r="31" spans="1:61" ht="9.9" customHeight="1">
      <c r="A31" s="6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4"/>
    </row>
    <row r="32" spans="1:61" ht="9.9" customHeight="1">
      <c r="A32" s="62"/>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4"/>
    </row>
    <row r="33" spans="1:61" ht="9.9" customHeight="1">
      <c r="A33" s="62"/>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4"/>
    </row>
    <row r="34" spans="1:61" ht="9.9" customHeight="1">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4"/>
    </row>
    <row r="35" spans="1:61" ht="9.9" customHeight="1">
      <c r="A35" s="6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4"/>
    </row>
    <row r="36" spans="1:61" ht="9.9" customHeight="1">
      <c r="A36" s="62"/>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4"/>
    </row>
    <row r="37" spans="1:61" ht="9.9" customHeight="1">
      <c r="A37" s="62"/>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4"/>
    </row>
    <row r="38" spans="1:61" ht="9.9" customHeight="1">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4"/>
    </row>
    <row r="39" spans="1:61" ht="9.9" customHeight="1">
      <c r="A39" s="62"/>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4"/>
    </row>
    <row r="40" spans="1:61" ht="9.9" customHeight="1">
      <c r="A40" s="65"/>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7"/>
    </row>
    <row r="41" spans="1:61" ht="10.050000000000001" customHeight="1">
      <c r="A41" s="68" t="s">
        <v>4</v>
      </c>
      <c r="B41" s="69"/>
      <c r="C41" s="69"/>
      <c r="D41" s="69"/>
      <c r="E41" s="69"/>
      <c r="F41" s="69"/>
      <c r="G41" s="70"/>
      <c r="H41" s="77" t="s">
        <v>164</v>
      </c>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BH41" s="1">
        <v>4</v>
      </c>
      <c r="BI41" s="1" t="str">
        <f>"ITEM"&amp;BH41&amp; BG41 &amp;"="&amp;IF(TRIM($H41)="","",$H41)</f>
        <v>ITEM4=　大阪府が情報セキュリティを確保するために遵守すべき基本的事項を定めた「情報セキュリティに関する基本要綱」に基づき、情報資産の機密性、完全性及び可用性を維持するための対策を講じている。</v>
      </c>
    </row>
    <row r="42" spans="1:61" ht="9.9" customHeight="1">
      <c r="A42" s="71"/>
      <c r="B42" s="72"/>
      <c r="C42" s="72"/>
      <c r="D42" s="72"/>
      <c r="E42" s="72"/>
      <c r="F42" s="72"/>
      <c r="G42" s="73"/>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1:61" ht="9.9" customHeight="1">
      <c r="A43" s="71"/>
      <c r="B43" s="72"/>
      <c r="C43" s="72"/>
      <c r="D43" s="72"/>
      <c r="E43" s="72"/>
      <c r="F43" s="72"/>
      <c r="G43" s="73"/>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row>
    <row r="44" spans="1:61" ht="9.9" customHeight="1">
      <c r="A44" s="71"/>
      <c r="B44" s="72"/>
      <c r="C44" s="72"/>
      <c r="D44" s="72"/>
      <c r="E44" s="72"/>
      <c r="F44" s="72"/>
      <c r="G44" s="73"/>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row>
    <row r="45" spans="1:61" ht="9.9" customHeight="1">
      <c r="A45" s="71"/>
      <c r="B45" s="72"/>
      <c r="C45" s="72"/>
      <c r="D45" s="72"/>
      <c r="E45" s="72"/>
      <c r="F45" s="72"/>
      <c r="G45" s="73"/>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1:61" ht="9.9" customHeight="1">
      <c r="A46" s="74"/>
      <c r="B46" s="75"/>
      <c r="C46" s="75"/>
      <c r="D46" s="75"/>
      <c r="E46" s="75"/>
      <c r="F46" s="75"/>
      <c r="G46" s="76"/>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61" ht="9.9"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row>
    <row r="48" spans="1:61" ht="9.9" customHeight="1">
      <c r="A48" s="52" t="s">
        <v>5</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row>
    <row r="49" spans="1:61" ht="9.9"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row>
    <row r="50" spans="1:61" ht="9.9"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row>
    <row r="51" spans="1:61" ht="10.050000000000001" customHeight="1">
      <c r="A51" s="50" t="s">
        <v>165</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BH51" s="1">
        <v>5</v>
      </c>
      <c r="BI51" s="1" t="str">
        <f>"ITEM"&amp;BH51&amp; BG51 &amp;"="&amp;IF(TRIM($A51)="","",$A51)</f>
        <v>ITEM5=大阪府知事</v>
      </c>
    </row>
    <row r="52" spans="1:61" ht="9.9"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9.9"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row>
    <row r="54" spans="1:61" ht="9.9"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row>
    <row r="55" spans="1:61" ht="9.9"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row>
    <row r="56" spans="1:61" ht="9.9" customHeight="1">
      <c r="A56" s="52" t="s">
        <v>6</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row>
    <row r="57" spans="1:61" ht="9.9"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row>
    <row r="58" spans="1:61" ht="9.9"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row>
    <row r="59" spans="1:61" ht="9.9" customHeight="1">
      <c r="A59" s="56">
        <v>46077</v>
      </c>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BH59" s="1">
        <v>6</v>
      </c>
      <c r="BI59" s="1" t="str">
        <f>"ITEM"&amp;BH59&amp; BG59 &amp;"="&amp;IF(TRIM($A59)="","",TEXT($A59,"yyyymmdd"))</f>
        <v>ITEM6=20260224</v>
      </c>
    </row>
    <row r="60" spans="1:61" ht="9.9"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row>
    <row r="61" spans="1:61" ht="9.9"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61" ht="9.9"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row>
    <row r="63" spans="1:61" ht="9.9"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row>
    <row r="64" spans="1:61" ht="9.9"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row>
    <row r="65" spans="1:61" ht="9.9"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row>
    <row r="66" spans="1:61" ht="9.9"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row>
    <row r="67" spans="1:61" ht="9.9"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row>
    <row r="68" spans="1:61" ht="9.9"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row>
    <row r="69" spans="1:61" ht="9.9" customHeight="1">
      <c r="A69" s="53" t="s">
        <v>161</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row>
    <row r="70" spans="1:61" ht="9.9" customHeight="1">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47:AM47"/>
    <mergeCell ref="A28:AM40"/>
    <mergeCell ref="A41:G46"/>
    <mergeCell ref="H41:AM46"/>
    <mergeCell ref="A17:I22"/>
    <mergeCell ref="J17:AM22"/>
    <mergeCell ref="A23:AM24"/>
    <mergeCell ref="A25:AM27"/>
    <mergeCell ref="A1:AM2"/>
    <mergeCell ref="A3:AM7"/>
    <mergeCell ref="A8:AM13"/>
    <mergeCell ref="A14:I16"/>
    <mergeCell ref="J14:AM16"/>
    <mergeCell ref="A51:AM54"/>
    <mergeCell ref="A55:AM55"/>
    <mergeCell ref="A56:AM58"/>
    <mergeCell ref="A48:AM50"/>
    <mergeCell ref="A69:AM70"/>
    <mergeCell ref="A62:AM68"/>
    <mergeCell ref="A59:AM61"/>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 right="0.7" top="0.75" bottom="0.75" header="0.3" footer="0.3"/>
  <pageSetup paperSize="9" scale="98"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view="pageBreakPreview" zoomScaleNormal="100" zoomScaleSheetLayoutView="100" zoomScalePageLayoutView="85" workbookViewId="0">
      <selection activeCell="J20" sqref="J20:AM21"/>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28" t="s">
        <v>8</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BI1" s="1" t="str">
        <f>"FORM=2"</f>
        <v>FORM=2</v>
      </c>
      <c r="CO1" s="3"/>
      <c r="CP1" s="3"/>
    </row>
    <row r="2" spans="1:94" ht="1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BI2" s="1" t="str">
        <f>"VER=1.20"</f>
        <v>VER=1.20</v>
      </c>
    </row>
    <row r="3" spans="1:94" ht="15" customHeight="1">
      <c r="A3" s="147" t="s">
        <v>9</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48"/>
      <c r="B4" s="148"/>
      <c r="C4" s="148"/>
      <c r="D4" s="148"/>
      <c r="E4" s="148"/>
      <c r="F4" s="148"/>
      <c r="G4" s="148"/>
      <c r="H4" s="148"/>
      <c r="I4" s="148"/>
      <c r="J4" s="148"/>
      <c r="K4" s="148"/>
      <c r="L4" s="148"/>
      <c r="M4" s="148"/>
      <c r="N4" s="148"/>
      <c r="O4" s="148"/>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CA4" s="1" t="s">
        <v>19</v>
      </c>
      <c r="CB4" s="1" t="s">
        <v>20</v>
      </c>
      <c r="CC4" s="1" t="s">
        <v>21</v>
      </c>
      <c r="CD4" s="1" t="s">
        <v>22</v>
      </c>
      <c r="CE4" s="1" t="s">
        <v>23</v>
      </c>
      <c r="CF4" s="1" t="s">
        <v>24</v>
      </c>
      <c r="CG4" s="1" t="s">
        <v>25</v>
      </c>
      <c r="CI4" s="1" t="s">
        <v>26</v>
      </c>
      <c r="CJ4" s="3" t="s">
        <v>152</v>
      </c>
      <c r="CK4" s="3"/>
    </row>
    <row r="5" spans="1:94" ht="15" customHeight="1">
      <c r="A5" s="90" t="s">
        <v>27</v>
      </c>
      <c r="B5" s="91"/>
      <c r="C5" s="91"/>
      <c r="D5" s="91"/>
      <c r="E5" s="91"/>
      <c r="F5" s="91"/>
      <c r="G5" s="91"/>
      <c r="H5" s="91"/>
      <c r="I5" s="92"/>
      <c r="J5" s="135" t="s">
        <v>166</v>
      </c>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6"/>
      <c r="BH5" s="1">
        <v>1</v>
      </c>
      <c r="BI5" s="1" t="str">
        <f>"ITEM"&amp;BH5&amp; BG5&amp;"="&amp;IF(TRIM($J5)="","",$J5)</f>
        <v>ITEM1=府営住宅の管理事務</v>
      </c>
      <c r="CA5" s="1" t="s">
        <v>28</v>
      </c>
      <c r="CB5" s="1" t="s">
        <v>29</v>
      </c>
      <c r="CE5" s="1" t="s">
        <v>30</v>
      </c>
      <c r="CF5" s="1" t="s">
        <v>31</v>
      </c>
      <c r="CG5" s="1" t="s">
        <v>32</v>
      </c>
      <c r="CI5" s="1" t="s">
        <v>33</v>
      </c>
      <c r="CJ5" s="3" t="s">
        <v>153</v>
      </c>
      <c r="CK5" s="3"/>
    </row>
    <row r="6" spans="1:94" ht="15" customHeight="1">
      <c r="A6" s="96"/>
      <c r="B6" s="97"/>
      <c r="C6" s="97"/>
      <c r="D6" s="97"/>
      <c r="E6" s="97"/>
      <c r="F6" s="97"/>
      <c r="G6" s="97"/>
      <c r="H6" s="97"/>
      <c r="I6" s="98"/>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8"/>
      <c r="CB6" s="1" t="s">
        <v>34</v>
      </c>
      <c r="CE6" s="1" t="s">
        <v>35</v>
      </c>
      <c r="CJ6" s="3" t="s">
        <v>154</v>
      </c>
      <c r="CK6" s="3"/>
    </row>
    <row r="7" spans="1:94" ht="15" customHeight="1">
      <c r="A7" s="90" t="s">
        <v>36</v>
      </c>
      <c r="B7" s="91"/>
      <c r="C7" s="91"/>
      <c r="D7" s="91"/>
      <c r="E7" s="91"/>
      <c r="F7" s="91"/>
      <c r="G7" s="91"/>
      <c r="H7" s="91"/>
      <c r="I7" s="92"/>
      <c r="J7" s="153" t="s">
        <v>211</v>
      </c>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5"/>
      <c r="BH7" s="1" t="s">
        <v>37</v>
      </c>
      <c r="BI7" s="1" t="str">
        <f>"ITEM"&amp;BH7&amp; BG7 &amp;"="&amp;IF(TRIM($J7)="","",$J7)</f>
        <v>ITEM2_1=○公営住宅法に基づく府営住宅の管理に関する事務
下記の事務については、個人番号の利用または当該情報の証明書類（課税証明書等）の提出により行うことができる。
本評価書においては、特定個人情報を利用した事務について記載する。
本事務では、特定個人情報を以下の事務処理で取り扱う。
□全入居者に対して毎年度定期に行う事務
１．家賃の決定（収入超過者等を含む）に関する事務
　毎年度７月までに、収入申告を受理し、審査を行い、翌年度の家賃を決定し、入居者に対し、通知する。
□該当入居者に対して随時行う事務
２．同居の承認及び地位承継の承認に関する事務
　入居者からの随時申請を受理し、資格審査を行い、入居者に対し、通知する。
３．府営住宅の明渡しの請求の決定に関する事務
　入居者に対し、引き続き、5年以上入居している場合において、最近2年間引き続き政令で定める基準を超える高額の収入のあるときは、その入居者に対し、公営住宅の明渡し請求を行う。
４．他の住宅をあっせんする事務
　府営住宅入居者のうち収入超過者について、その者が他の適当な住宅に入居することができるようあっせん等を行う。</v>
      </c>
      <c r="CB7" s="1" t="s">
        <v>38</v>
      </c>
      <c r="CJ7" s="3" t="s">
        <v>155</v>
      </c>
      <c r="CK7" s="3"/>
      <c r="CO7" s="3"/>
    </row>
    <row r="8" spans="1:94" ht="15" customHeight="1">
      <c r="A8" s="93"/>
      <c r="B8" s="94"/>
      <c r="C8" s="94"/>
      <c r="D8" s="94"/>
      <c r="E8" s="94"/>
      <c r="F8" s="94"/>
      <c r="G8" s="94"/>
      <c r="H8" s="94"/>
      <c r="I8" s="95"/>
      <c r="J8" s="156"/>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8"/>
      <c r="CJ8" s="3" t="s">
        <v>156</v>
      </c>
      <c r="CK8" s="3"/>
    </row>
    <row r="9" spans="1:94" ht="15" customHeight="1">
      <c r="A9" s="93"/>
      <c r="B9" s="94"/>
      <c r="C9" s="94"/>
      <c r="D9" s="94"/>
      <c r="E9" s="94"/>
      <c r="F9" s="94"/>
      <c r="G9" s="94"/>
      <c r="H9" s="94"/>
      <c r="I9" s="95"/>
      <c r="J9" s="156"/>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8"/>
      <c r="CJ9" s="3" t="s">
        <v>157</v>
      </c>
      <c r="CK9" s="3"/>
    </row>
    <row r="10" spans="1:94" ht="15" customHeight="1">
      <c r="A10" s="93"/>
      <c r="B10" s="94"/>
      <c r="C10" s="94"/>
      <c r="D10" s="94"/>
      <c r="E10" s="94"/>
      <c r="F10" s="94"/>
      <c r="G10" s="94"/>
      <c r="H10" s="94"/>
      <c r="I10" s="95"/>
      <c r="J10" s="156"/>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8"/>
      <c r="BH10" s="1" t="s">
        <v>39</v>
      </c>
      <c r="BI10" s="1" t="str">
        <f>"ITEM"&amp;BH10&amp; BG10 &amp;"="&amp;IF(TRIM($J10)="","",$J10)</f>
        <v>ITEM2_2=</v>
      </c>
      <c r="CJ10" s="3" t="s">
        <v>158</v>
      </c>
      <c r="CK10" s="3"/>
    </row>
    <row r="11" spans="1:94" ht="181.2" customHeight="1">
      <c r="A11" s="96"/>
      <c r="B11" s="97"/>
      <c r="C11" s="97"/>
      <c r="D11" s="97"/>
      <c r="E11" s="97"/>
      <c r="F11" s="97"/>
      <c r="G11" s="97"/>
      <c r="H11" s="97"/>
      <c r="I11" s="98"/>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1"/>
      <c r="BH11" s="1" t="s">
        <v>40</v>
      </c>
      <c r="BI11" s="1" t="str">
        <f>"ITEM"&amp;BH11&amp; BG11 &amp;"="&amp;IF(TRIM($J11)="","",$J11)</f>
        <v>ITEM2_3=</v>
      </c>
      <c r="CJ11" s="3" t="s">
        <v>159</v>
      </c>
      <c r="CK11" s="3"/>
    </row>
    <row r="12" spans="1:94" ht="15" customHeight="1">
      <c r="A12" s="90" t="s">
        <v>41</v>
      </c>
      <c r="B12" s="91"/>
      <c r="C12" s="91"/>
      <c r="D12" s="91"/>
      <c r="E12" s="91"/>
      <c r="F12" s="91"/>
      <c r="G12" s="91"/>
      <c r="H12" s="91"/>
      <c r="I12" s="92"/>
      <c r="J12" s="135" t="s">
        <v>215</v>
      </c>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6"/>
      <c r="BH12" s="1">
        <v>3</v>
      </c>
      <c r="BI12" s="1" t="str">
        <f>"ITEM"&amp;BH12&amp; BG12 &amp;"="&amp;IF(TRIM($J12)="","",$J12)</f>
        <v>ITEM3=府営住宅総合管理システム、団体内統合宛名システム、中間サーバー、住民基本台帳ネットワークシステム</v>
      </c>
    </row>
    <row r="13" spans="1:94" ht="15" customHeight="1">
      <c r="A13" s="96"/>
      <c r="B13" s="97"/>
      <c r="C13" s="97"/>
      <c r="D13" s="97"/>
      <c r="E13" s="97"/>
      <c r="F13" s="97"/>
      <c r="G13" s="97"/>
      <c r="H13" s="97"/>
      <c r="I13" s="98"/>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8"/>
    </row>
    <row r="14" spans="1:94" ht="15" customHeight="1">
      <c r="A14" s="149" t="s">
        <v>42</v>
      </c>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1"/>
    </row>
    <row r="15" spans="1:94" ht="15" customHeight="1">
      <c r="A15" s="149"/>
      <c r="B15" s="150"/>
      <c r="C15" s="150"/>
      <c r="D15" s="150"/>
      <c r="E15" s="150"/>
      <c r="F15" s="150"/>
      <c r="G15" s="150"/>
      <c r="H15" s="150"/>
      <c r="I15" s="150"/>
      <c r="J15" s="150"/>
      <c r="K15" s="150"/>
      <c r="L15" s="150"/>
      <c r="M15" s="152"/>
      <c r="N15" s="150"/>
      <c r="O15" s="150"/>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4"/>
    </row>
    <row r="16" spans="1:94" ht="15" customHeight="1">
      <c r="A16" s="143" t="s">
        <v>167</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6"/>
      <c r="BH16" s="1">
        <v>4</v>
      </c>
      <c r="BI16" s="1" t="str">
        <f>"ITEM"&amp;BH16&amp; BG16 &amp;"="&amp;IF(TRIM($A16)="","",$A16)</f>
        <v>ITEM4=大阪府住宅総合管理システムデータベースファイル</v>
      </c>
    </row>
    <row r="17" spans="1:61" ht="15" customHeight="1">
      <c r="A17" s="144"/>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row>
    <row r="18" spans="1:61" ht="15" customHeight="1">
      <c r="A18" s="134" t="s">
        <v>43</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row>
    <row r="19" spans="1:6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row>
    <row r="20" spans="1:61" ht="15" customHeight="1">
      <c r="A20" s="90" t="s">
        <v>44</v>
      </c>
      <c r="B20" s="91"/>
      <c r="C20" s="91"/>
      <c r="D20" s="91"/>
      <c r="E20" s="91"/>
      <c r="F20" s="91"/>
      <c r="G20" s="91"/>
      <c r="H20" s="91"/>
      <c r="I20" s="92"/>
      <c r="J20" s="135" t="s">
        <v>216</v>
      </c>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6"/>
      <c r="BH20" s="1">
        <v>5</v>
      </c>
      <c r="BI20" s="1" t="str">
        <f>"ITEM"&amp;BH20&amp; BG20 &amp;"="&amp;IF(TRIM($J20)="","",$J20)</f>
        <v>ITEM5=・行政手続における特定の個人を識別するための番号の利用等に関する法律（以下「番号法」という。）第９条第１項 別表の27の項
・番号法別表第一の主務省令で定める事務を定める命令第18条</v>
      </c>
    </row>
    <row r="21" spans="1:61" ht="48" customHeight="1">
      <c r="A21" s="96"/>
      <c r="B21" s="97"/>
      <c r="C21" s="97"/>
      <c r="D21" s="97"/>
      <c r="E21" s="97"/>
      <c r="F21" s="97"/>
      <c r="G21" s="97"/>
      <c r="H21" s="97"/>
      <c r="I21" s="98"/>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8"/>
    </row>
    <row r="22" spans="1:61" ht="15" customHeight="1">
      <c r="A22" s="99" t="s">
        <v>45</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1"/>
    </row>
    <row r="23" spans="1:61" ht="15" customHeight="1">
      <c r="A23" s="102"/>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row>
    <row r="24" spans="1:61" ht="15" customHeight="1">
      <c r="A24" s="93" t="s">
        <v>46</v>
      </c>
      <c r="B24" s="94"/>
      <c r="C24" s="94"/>
      <c r="D24" s="94"/>
      <c r="E24" s="94"/>
      <c r="F24" s="94"/>
      <c r="G24" s="94"/>
      <c r="H24" s="94"/>
      <c r="I24" s="95"/>
      <c r="J24" s="11"/>
      <c r="K24" s="30"/>
      <c r="L24" s="30"/>
      <c r="M24" s="30"/>
      <c r="N24" s="30"/>
      <c r="O24" s="30"/>
      <c r="P24" s="30"/>
      <c r="Q24" s="12"/>
      <c r="R24" s="7"/>
      <c r="S24" s="7"/>
      <c r="T24" s="7"/>
      <c r="U24" s="7"/>
      <c r="V24" s="7"/>
      <c r="W24" s="7"/>
      <c r="X24" s="7"/>
      <c r="Y24" s="7"/>
      <c r="Z24" s="55" t="s">
        <v>47</v>
      </c>
      <c r="AA24" s="55"/>
      <c r="AB24" s="55"/>
      <c r="AC24" s="55"/>
      <c r="AD24" s="55"/>
      <c r="AE24" s="55"/>
      <c r="AF24" s="55"/>
      <c r="AG24" s="55"/>
      <c r="AH24" s="55"/>
      <c r="AI24" s="55"/>
      <c r="AJ24" s="55"/>
      <c r="AK24" s="55"/>
      <c r="AL24" s="55"/>
      <c r="AM24" s="145"/>
      <c r="BE24" s="1" t="s">
        <v>48</v>
      </c>
      <c r="BF24" s="1">
        <f>IF(TRIM($K25)="","",IF(ISERROR(MATCH($K25,$CA$3:$CA$5,0)),"INPUT_ERROR",MATCH($K25,$CA$3:$CA$5,0)))</f>
        <v>1</v>
      </c>
      <c r="BH24" s="1">
        <v>6</v>
      </c>
      <c r="BI24" s="1" t="str">
        <f>"ITEM" &amp; BH24 &amp; BG24 &amp; "=" &amp; BF24</f>
        <v>ITEM6=1</v>
      </c>
    </row>
    <row r="25" spans="1:61" ht="15" customHeight="1">
      <c r="A25" s="93"/>
      <c r="B25" s="94"/>
      <c r="C25" s="94"/>
      <c r="D25" s="94"/>
      <c r="E25" s="94"/>
      <c r="F25" s="94"/>
      <c r="G25" s="94"/>
      <c r="H25" s="94"/>
      <c r="I25" s="95"/>
      <c r="J25" s="106" t="s">
        <v>49</v>
      </c>
      <c r="K25" s="89" t="s">
        <v>168</v>
      </c>
      <c r="L25" s="89"/>
      <c r="M25" s="89"/>
      <c r="N25" s="89"/>
      <c r="O25" s="89"/>
      <c r="P25" s="89"/>
      <c r="Q25" s="51" t="s">
        <v>50</v>
      </c>
      <c r="R25" s="7"/>
      <c r="S25" s="7"/>
      <c r="T25" s="7"/>
      <c r="U25" s="7"/>
      <c r="V25" s="7"/>
      <c r="W25" s="7"/>
      <c r="X25" s="7"/>
      <c r="Y25" s="7"/>
      <c r="Z25" s="55" t="s">
        <v>51</v>
      </c>
      <c r="AA25" s="55"/>
      <c r="AB25" s="55"/>
      <c r="AC25" s="55"/>
      <c r="AD25" s="55"/>
      <c r="AE25" s="55"/>
      <c r="AF25" s="55"/>
      <c r="AG25" s="55"/>
      <c r="AH25" s="55"/>
      <c r="AI25" s="55"/>
      <c r="AJ25" s="55"/>
      <c r="AK25" s="55"/>
      <c r="AL25" s="55"/>
      <c r="AM25" s="145"/>
    </row>
    <row r="26" spans="1:61" ht="15" customHeight="1">
      <c r="A26" s="93"/>
      <c r="B26" s="94"/>
      <c r="C26" s="94"/>
      <c r="D26" s="94"/>
      <c r="E26" s="94"/>
      <c r="F26" s="94"/>
      <c r="G26" s="94"/>
      <c r="H26" s="94"/>
      <c r="I26" s="95"/>
      <c r="J26" s="106"/>
      <c r="K26" s="89"/>
      <c r="L26" s="89"/>
      <c r="M26" s="89"/>
      <c r="N26" s="89"/>
      <c r="O26" s="89"/>
      <c r="P26" s="89"/>
      <c r="Q26" s="51"/>
      <c r="R26" s="12"/>
      <c r="S26" s="12"/>
      <c r="T26" s="12"/>
      <c r="U26" s="12"/>
      <c r="V26" s="12"/>
      <c r="W26" s="12"/>
      <c r="X26" s="12"/>
      <c r="Y26" s="12"/>
      <c r="Z26" s="55" t="s">
        <v>52</v>
      </c>
      <c r="AA26" s="55"/>
      <c r="AB26" s="55"/>
      <c r="AC26" s="55"/>
      <c r="AD26" s="55"/>
      <c r="AE26" s="55"/>
      <c r="AF26" s="55"/>
      <c r="AG26" s="55"/>
      <c r="AH26" s="15"/>
      <c r="AI26" s="15"/>
      <c r="AJ26" s="15"/>
      <c r="AK26" s="15"/>
      <c r="AL26" s="15"/>
      <c r="AM26" s="16"/>
    </row>
    <row r="27" spans="1:61" ht="15" customHeight="1">
      <c r="A27" s="93"/>
      <c r="B27" s="94"/>
      <c r="C27" s="94"/>
      <c r="D27" s="94"/>
      <c r="E27" s="94"/>
      <c r="F27" s="94"/>
      <c r="G27" s="94"/>
      <c r="H27" s="94"/>
      <c r="I27" s="95"/>
      <c r="J27" s="146"/>
      <c r="K27" s="126"/>
      <c r="L27" s="126"/>
      <c r="M27" s="126"/>
      <c r="N27" s="126"/>
      <c r="O27" s="126"/>
      <c r="P27" s="126"/>
      <c r="Q27" s="126"/>
      <c r="R27" s="126"/>
      <c r="S27" s="126"/>
      <c r="T27" s="126"/>
      <c r="U27" s="126"/>
      <c r="V27" s="126"/>
      <c r="W27" s="126"/>
      <c r="X27" s="126"/>
      <c r="Y27" s="126"/>
      <c r="Z27" s="139" t="s">
        <v>53</v>
      </c>
      <c r="AA27" s="139"/>
      <c r="AB27" s="139"/>
      <c r="AC27" s="139"/>
      <c r="AD27" s="139"/>
      <c r="AE27" s="139"/>
      <c r="AF27" s="139"/>
      <c r="AG27" s="139"/>
      <c r="AH27" s="139"/>
      <c r="AI27" s="139"/>
      <c r="AJ27" s="139"/>
      <c r="AK27" s="139"/>
      <c r="AL27" s="139"/>
      <c r="AM27" s="140"/>
    </row>
    <row r="28" spans="1:61" ht="15" customHeight="1">
      <c r="A28" s="90" t="s">
        <v>54</v>
      </c>
      <c r="B28" s="91"/>
      <c r="C28" s="91"/>
      <c r="D28" s="91"/>
      <c r="E28" s="91"/>
      <c r="F28" s="91"/>
      <c r="G28" s="91"/>
      <c r="H28" s="91"/>
      <c r="I28" s="92"/>
      <c r="J28" s="141" t="s">
        <v>218</v>
      </c>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2"/>
      <c r="BH28" s="1">
        <v>7</v>
      </c>
      <c r="BI28" s="1" t="str">
        <f>"ITEM"&amp;BH28&amp; BG28 &amp;"="&amp;IF(TRIM($J28)="","",$J28)</f>
        <v>ITEM7=【情報照会】
・番号法第19条第8号　別表の27の項</v>
      </c>
    </row>
    <row r="29" spans="1:61" ht="15" customHeight="1">
      <c r="A29" s="96"/>
      <c r="B29" s="97"/>
      <c r="C29" s="97"/>
      <c r="D29" s="97"/>
      <c r="E29" s="97"/>
      <c r="F29" s="97"/>
      <c r="G29" s="97"/>
      <c r="H29" s="97"/>
      <c r="I29" s="98"/>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8"/>
    </row>
    <row r="30" spans="1:61" ht="15" customHeight="1">
      <c r="A30" s="99" t="s">
        <v>55</v>
      </c>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1"/>
    </row>
    <row r="31" spans="1:61" ht="15" customHeight="1">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4"/>
    </row>
    <row r="32" spans="1:61" ht="15" customHeight="1">
      <c r="A32" s="90" t="s">
        <v>56</v>
      </c>
      <c r="B32" s="91"/>
      <c r="C32" s="91"/>
      <c r="D32" s="91"/>
      <c r="E32" s="91"/>
      <c r="F32" s="91"/>
      <c r="G32" s="91"/>
      <c r="H32" s="91"/>
      <c r="I32" s="91"/>
      <c r="J32" s="143" t="s">
        <v>169</v>
      </c>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6"/>
      <c r="BH32" s="1">
        <v>8</v>
      </c>
      <c r="BI32" s="1" t="str">
        <f>"ITEM"&amp;BH32&amp; BG32 &amp; "="&amp;IF(TRIM($J32)="","",$J32)</f>
        <v>ITEM8=大阪府都市整備部住宅建築局住宅経営室</v>
      </c>
    </row>
    <row r="33" spans="1:113" ht="15" customHeight="1">
      <c r="A33" s="96"/>
      <c r="B33" s="97"/>
      <c r="C33" s="97"/>
      <c r="D33" s="97"/>
      <c r="E33" s="97"/>
      <c r="F33" s="97"/>
      <c r="G33" s="97"/>
      <c r="H33" s="97"/>
      <c r="I33" s="97"/>
      <c r="J33" s="144"/>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8"/>
    </row>
    <row r="34" spans="1:113" ht="15" customHeight="1">
      <c r="A34" s="90" t="s">
        <v>57</v>
      </c>
      <c r="B34" s="91"/>
      <c r="C34" s="91"/>
      <c r="D34" s="91"/>
      <c r="E34" s="91"/>
      <c r="F34" s="91"/>
      <c r="G34" s="91"/>
      <c r="H34" s="91"/>
      <c r="I34" s="91"/>
      <c r="J34" s="143" t="s">
        <v>170</v>
      </c>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6"/>
      <c r="BH34" s="1">
        <v>9</v>
      </c>
      <c r="BI34" s="1" t="str">
        <f>"ITEM"&amp;BH34&amp; BG34 &amp;"="&amp;IF(TRIM($J34)="","",$J34)</f>
        <v>ITEM9=住宅経営室長</v>
      </c>
    </row>
    <row r="35" spans="1:113" ht="15" customHeight="1">
      <c r="A35" s="96"/>
      <c r="B35" s="97"/>
      <c r="C35" s="97"/>
      <c r="D35" s="97"/>
      <c r="E35" s="97"/>
      <c r="F35" s="97"/>
      <c r="G35" s="97"/>
      <c r="H35" s="97"/>
      <c r="I35" s="97"/>
      <c r="J35" s="144"/>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8"/>
    </row>
    <row r="36" spans="1:113" ht="15" customHeight="1">
      <c r="A36" s="99" t="s">
        <v>58</v>
      </c>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1"/>
    </row>
    <row r="37" spans="1:113" ht="15" customHeight="1">
      <c r="A37" s="102"/>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4"/>
    </row>
    <row r="38" spans="1:113" ht="15" customHeight="1">
      <c r="A38" s="143"/>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6"/>
      <c r="BH38" s="1">
        <v>10</v>
      </c>
      <c r="BI38" s="1" t="str">
        <f>"ITEM"&amp;BH38&amp;BG38 &amp; "="&amp;IF(TRIM($A38)="","",$A38)</f>
        <v>ITEM10=</v>
      </c>
    </row>
    <row r="39" spans="1:113" ht="15" customHeight="1">
      <c r="A39" s="144"/>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8"/>
    </row>
    <row r="40" spans="1:113" ht="15" customHeight="1">
      <c r="A40" s="134" t="s">
        <v>59</v>
      </c>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row>
    <row r="41" spans="1:113" ht="1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row>
    <row r="42" spans="1:113" ht="15" customHeight="1">
      <c r="A42" s="163" t="s">
        <v>60</v>
      </c>
      <c r="B42" s="163"/>
      <c r="C42" s="163"/>
      <c r="D42" s="163"/>
      <c r="E42" s="163"/>
      <c r="F42" s="163"/>
      <c r="G42" s="163"/>
      <c r="H42" s="163"/>
      <c r="I42" s="163"/>
      <c r="J42" s="165" t="s">
        <v>171</v>
      </c>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BH42" s="1">
        <v>11</v>
      </c>
      <c r="BI42" s="1" t="str">
        <f>"ITEM"&amp;BH42&amp; BG42 &amp;"="&amp;IF(TRIM($J42)="","",$J42)</f>
        <v>ITEM11=府民文化部府政情報室情報公開課　公文書総合センター（府政情報センター）
大阪市中央区大手前２丁目　大阪府庁本館１階　０６－６９４４－６０６６
都市整備部住宅建築局住宅経営室経営管理課管理調整グループ
大阪市住之江区南港北１丁目１４番１６番　大阪府咲洲庁舎２６階　０６－６２１０－９７４５</v>
      </c>
    </row>
    <row r="43" spans="1:113" ht="62.4" customHeight="1">
      <c r="A43" s="163"/>
      <c r="B43" s="163"/>
      <c r="C43" s="163"/>
      <c r="D43" s="163"/>
      <c r="E43" s="163"/>
      <c r="F43" s="163"/>
      <c r="G43" s="163"/>
      <c r="H43" s="163"/>
      <c r="I43" s="163"/>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row>
    <row r="44" spans="1:113" ht="15" customHeight="1">
      <c r="A44" s="134" t="s">
        <v>61</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row>
    <row r="45" spans="1:113" ht="1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row>
    <row r="46" spans="1:113" ht="15" customHeight="1">
      <c r="A46" s="163" t="s">
        <v>62</v>
      </c>
      <c r="B46" s="163"/>
      <c r="C46" s="163"/>
      <c r="D46" s="163"/>
      <c r="E46" s="163"/>
      <c r="F46" s="163"/>
      <c r="G46" s="163"/>
      <c r="H46" s="163"/>
      <c r="I46" s="163"/>
      <c r="J46" s="164" t="s">
        <v>172</v>
      </c>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BH46" s="1">
        <v>12</v>
      </c>
      <c r="BI46" s="1" t="str">
        <f>"ITEM"&amp;BH46&amp; BG46 &amp;"="&amp;IF(TRIM($J46)="","",$J46)</f>
        <v>ITEM12=都市整備部住宅建築局住宅経営室経営管理課管理調整グループ
大阪市住之江区南港北１丁目１４番１６号　大阪府咲洲庁舎２６階　０６－６２１０－９７４５</v>
      </c>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row>
    <row r="47" spans="1:113" ht="31.2" customHeight="1">
      <c r="A47" s="163"/>
      <c r="B47" s="163"/>
      <c r="C47" s="163"/>
      <c r="D47" s="163"/>
      <c r="E47" s="163"/>
      <c r="F47" s="163"/>
      <c r="G47" s="163"/>
      <c r="H47" s="163"/>
      <c r="I47" s="163"/>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row>
    <row r="48" spans="1:113" ht="15" customHeight="1">
      <c r="A48" s="99" t="s">
        <v>63</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20" t="s">
        <v>64</v>
      </c>
      <c r="AF48" s="122"/>
      <c r="AG48" s="167" t="s">
        <v>65</v>
      </c>
      <c r="AH48" s="167"/>
      <c r="AI48" s="167"/>
      <c r="AJ48" s="167"/>
      <c r="AK48" s="167"/>
      <c r="AL48" s="167"/>
      <c r="AM48" s="168"/>
      <c r="BE48" s="1" t="s">
        <v>108</v>
      </c>
      <c r="BF48" s="1" t="b">
        <f>IF($AF48="○",TRUE,IF($AF48="",FALSE,"INPUT_ERROR"))</f>
        <v>0</v>
      </c>
      <c r="BH48" s="1">
        <v>13</v>
      </c>
      <c r="BI48" s="1" t="str">
        <f>"ITEM" &amp; BH48 &amp;BG48 &amp; "=" &amp;BF48</f>
        <v>ITEM13=FALSE</v>
      </c>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row>
    <row r="49" spans="1:61" ht="15" customHeight="1">
      <c r="A49" s="102"/>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21"/>
      <c r="AF49" s="123"/>
      <c r="AG49" s="169"/>
      <c r="AH49" s="169"/>
      <c r="AI49" s="169"/>
      <c r="AJ49" s="169"/>
      <c r="AK49" s="169"/>
      <c r="AL49" s="169"/>
      <c r="AM49" s="170"/>
    </row>
    <row r="50" spans="1:61" ht="15" customHeight="1">
      <c r="A50" s="163" t="s">
        <v>66</v>
      </c>
      <c r="B50" s="163"/>
      <c r="C50" s="163"/>
      <c r="D50" s="163"/>
      <c r="E50" s="163"/>
      <c r="F50" s="163"/>
      <c r="G50" s="163"/>
      <c r="H50" s="163"/>
      <c r="I50" s="163"/>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BH50" s="1">
        <v>14</v>
      </c>
      <c r="BI50" s="1" t="str">
        <f>"ITEM"&amp;BH50&amp; BG50 &amp;"="&amp;IF(TRIM($J50)="","",$J50)</f>
        <v>ITEM14=</v>
      </c>
    </row>
    <row r="51" spans="1:61" ht="15" customHeight="1">
      <c r="A51" s="163"/>
      <c r="B51" s="163"/>
      <c r="C51" s="163"/>
      <c r="D51" s="163"/>
      <c r="E51" s="163"/>
      <c r="F51" s="163"/>
      <c r="G51" s="163"/>
      <c r="H51" s="163"/>
      <c r="I51" s="163"/>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row>
    <row r="52" spans="1:61" ht="1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row>
    <row r="53" spans="1:61" ht="15" customHeight="1">
      <c r="A53" s="128" t="s">
        <v>67</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row>
    <row r="54" spans="1:61" ht="15"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row>
    <row r="55" spans="1:61" ht="15" customHeight="1">
      <c r="A55" s="134" t="s">
        <v>69</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row>
    <row r="56" spans="1:61" ht="15" customHeight="1">
      <c r="A56" s="148"/>
      <c r="B56" s="148"/>
      <c r="C56" s="148"/>
      <c r="D56" s="148"/>
      <c r="E56" s="148"/>
      <c r="F56" s="148"/>
      <c r="G56" s="148"/>
      <c r="H56" s="148"/>
      <c r="I56" s="148"/>
      <c r="J56" s="148"/>
      <c r="K56" s="148"/>
      <c r="L56" s="148"/>
      <c r="M56" s="148"/>
      <c r="N56" s="148"/>
      <c r="O56" s="148"/>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row>
    <row r="57" spans="1:61" ht="15" customHeight="1">
      <c r="A57" s="90" t="s">
        <v>70</v>
      </c>
      <c r="B57" s="91"/>
      <c r="C57" s="91"/>
      <c r="D57" s="91"/>
      <c r="E57" s="91"/>
      <c r="F57" s="91"/>
      <c r="G57" s="91"/>
      <c r="H57" s="91"/>
      <c r="I57" s="91"/>
      <c r="J57" s="91"/>
      <c r="K57" s="91"/>
      <c r="L57" s="91"/>
      <c r="M57" s="91"/>
      <c r="N57" s="91"/>
      <c r="O57" s="92"/>
      <c r="P57" s="172"/>
      <c r="Q57" s="79"/>
      <c r="R57" s="79"/>
      <c r="S57" s="79"/>
      <c r="T57" s="79"/>
      <c r="U57" s="79"/>
      <c r="V57" s="79"/>
      <c r="W57" s="79"/>
      <c r="X57" s="79"/>
      <c r="Y57" s="79"/>
      <c r="Z57" s="54" t="s">
        <v>47</v>
      </c>
      <c r="AA57" s="54"/>
      <c r="AB57" s="54"/>
      <c r="AC57" s="54"/>
      <c r="AD57" s="54"/>
      <c r="AE57" s="54"/>
      <c r="AF57" s="54"/>
      <c r="AG57" s="54"/>
      <c r="AH57" s="54"/>
      <c r="AI57" s="54"/>
      <c r="AJ57" s="54"/>
      <c r="AK57" s="54"/>
      <c r="AL57" s="54"/>
      <c r="AM57" s="173"/>
      <c r="BE57" s="1" t="s">
        <v>68</v>
      </c>
      <c r="BF57" s="1">
        <f>IF(TRIM($Q59)="","",IF(ISERROR(MATCH($Q59,$CB$3:$CB$7,0)),"INPUT_ERROR",MATCH($Q59,$CB$3:$CB$7,0)))</f>
        <v>3</v>
      </c>
      <c r="BH57" s="1">
        <v>15</v>
      </c>
      <c r="BI57" s="1" t="str">
        <f>"ITEM" &amp; BH57 &amp; BG57 &amp; "=" &amp;BF57</f>
        <v>ITEM15=3</v>
      </c>
    </row>
    <row r="58" spans="1:61" ht="15" customHeight="1">
      <c r="A58" s="93"/>
      <c r="B58" s="94"/>
      <c r="C58" s="94"/>
      <c r="D58" s="94"/>
      <c r="E58" s="94"/>
      <c r="F58" s="94"/>
      <c r="G58" s="94"/>
      <c r="H58" s="94"/>
      <c r="I58" s="94"/>
      <c r="J58" s="94"/>
      <c r="K58" s="94"/>
      <c r="L58" s="94"/>
      <c r="M58" s="94"/>
      <c r="N58" s="94"/>
      <c r="O58" s="95"/>
      <c r="P58" s="171"/>
      <c r="Q58" s="51"/>
      <c r="R58" s="51"/>
      <c r="S58" s="51"/>
      <c r="T58" s="51"/>
      <c r="U58" s="51"/>
      <c r="V58" s="51"/>
      <c r="W58" s="51"/>
      <c r="X58" s="51"/>
      <c r="Y58" s="51"/>
      <c r="Z58" s="55" t="s">
        <v>71</v>
      </c>
      <c r="AA58" s="55"/>
      <c r="AB58" s="55"/>
      <c r="AC58" s="55"/>
      <c r="AD58" s="55"/>
      <c r="AE58" s="55"/>
      <c r="AF58" s="55"/>
      <c r="AG58" s="55"/>
      <c r="AH58" s="55"/>
      <c r="AI58" s="55"/>
      <c r="AJ58" s="55"/>
      <c r="AK58" s="55"/>
      <c r="AL58" s="55"/>
      <c r="AM58" s="145"/>
    </row>
    <row r="59" spans="1:61" ht="15" customHeight="1">
      <c r="A59" s="93"/>
      <c r="B59" s="94"/>
      <c r="C59" s="94"/>
      <c r="D59" s="94"/>
      <c r="E59" s="94"/>
      <c r="F59" s="94"/>
      <c r="G59" s="94"/>
      <c r="H59" s="94"/>
      <c r="I59" s="94"/>
      <c r="J59" s="94"/>
      <c r="K59" s="94"/>
      <c r="L59" s="94"/>
      <c r="M59" s="94"/>
      <c r="N59" s="94"/>
      <c r="O59" s="95"/>
      <c r="P59" s="174" t="s">
        <v>49</v>
      </c>
      <c r="Q59" s="127" t="s">
        <v>173</v>
      </c>
      <c r="R59" s="127"/>
      <c r="S59" s="127"/>
      <c r="T59" s="127"/>
      <c r="U59" s="127"/>
      <c r="V59" s="127"/>
      <c r="W59" s="127"/>
      <c r="X59" s="127"/>
      <c r="Y59" s="51" t="s">
        <v>50</v>
      </c>
      <c r="Z59" s="55" t="s">
        <v>72</v>
      </c>
      <c r="AA59" s="55"/>
      <c r="AB59" s="55"/>
      <c r="AC59" s="55"/>
      <c r="AD59" s="55"/>
      <c r="AE59" s="55"/>
      <c r="AF59" s="55"/>
      <c r="AG59" s="55"/>
      <c r="AH59" s="55"/>
      <c r="AI59" s="55"/>
      <c r="AJ59" s="55"/>
      <c r="AK59" s="55"/>
      <c r="AL59" s="55"/>
      <c r="AM59" s="145"/>
    </row>
    <row r="60" spans="1:61" ht="15" customHeight="1">
      <c r="A60" s="93"/>
      <c r="B60" s="94"/>
      <c r="C60" s="94"/>
      <c r="D60" s="94"/>
      <c r="E60" s="94"/>
      <c r="F60" s="94"/>
      <c r="G60" s="94"/>
      <c r="H60" s="94"/>
      <c r="I60" s="94"/>
      <c r="J60" s="94"/>
      <c r="K60" s="94"/>
      <c r="L60" s="94"/>
      <c r="M60" s="94"/>
      <c r="N60" s="94"/>
      <c r="O60" s="95"/>
      <c r="P60" s="174"/>
      <c r="Q60" s="127"/>
      <c r="R60" s="127"/>
      <c r="S60" s="127"/>
      <c r="T60" s="127"/>
      <c r="U60" s="127"/>
      <c r="V60" s="127"/>
      <c r="W60" s="127"/>
      <c r="X60" s="127"/>
      <c r="Y60" s="51"/>
      <c r="Z60" s="55" t="s">
        <v>73</v>
      </c>
      <c r="AA60" s="55"/>
      <c r="AB60" s="55"/>
      <c r="AC60" s="55"/>
      <c r="AD60" s="55"/>
      <c r="AE60" s="55"/>
      <c r="AF60" s="55"/>
      <c r="AG60" s="55"/>
      <c r="AH60" s="55"/>
      <c r="AI60" s="55"/>
      <c r="AJ60" s="55"/>
      <c r="AK60" s="55"/>
      <c r="AL60" s="55"/>
      <c r="AM60" s="145"/>
    </row>
    <row r="61" spans="1:61" ht="15" customHeight="1">
      <c r="A61" s="93"/>
      <c r="B61" s="94"/>
      <c r="C61" s="94"/>
      <c r="D61" s="94"/>
      <c r="E61" s="94"/>
      <c r="F61" s="94"/>
      <c r="G61" s="94"/>
      <c r="H61" s="94"/>
      <c r="I61" s="94"/>
      <c r="J61" s="94"/>
      <c r="K61" s="94"/>
      <c r="L61" s="94"/>
      <c r="M61" s="94"/>
      <c r="N61" s="94"/>
      <c r="O61" s="95"/>
      <c r="P61" s="171"/>
      <c r="Q61" s="51"/>
      <c r="R61" s="51"/>
      <c r="S61" s="51"/>
      <c r="T61" s="51"/>
      <c r="U61" s="51"/>
      <c r="V61" s="51"/>
      <c r="W61" s="51"/>
      <c r="X61" s="51"/>
      <c r="Y61" s="51"/>
      <c r="Z61" s="55" t="s">
        <v>74</v>
      </c>
      <c r="AA61" s="55"/>
      <c r="AB61" s="55"/>
      <c r="AC61" s="55"/>
      <c r="AD61" s="55"/>
      <c r="AE61" s="55"/>
      <c r="AF61" s="55"/>
      <c r="AG61" s="55"/>
      <c r="AH61" s="55"/>
      <c r="AI61" s="55"/>
      <c r="AJ61" s="55"/>
      <c r="AK61" s="55"/>
      <c r="AL61" s="55"/>
      <c r="AM61" s="145"/>
    </row>
    <row r="62" spans="1:61" ht="15" customHeight="1">
      <c r="A62" s="93"/>
      <c r="B62" s="94"/>
      <c r="C62" s="94"/>
      <c r="D62" s="94"/>
      <c r="E62" s="94"/>
      <c r="F62" s="94"/>
      <c r="G62" s="94"/>
      <c r="H62" s="94"/>
      <c r="I62" s="94"/>
      <c r="J62" s="94"/>
      <c r="K62" s="94"/>
      <c r="L62" s="94"/>
      <c r="M62" s="94"/>
      <c r="N62" s="94"/>
      <c r="O62" s="95"/>
      <c r="P62" s="146"/>
      <c r="Q62" s="126"/>
      <c r="R62" s="126"/>
      <c r="S62" s="126"/>
      <c r="T62" s="126"/>
      <c r="U62" s="126"/>
      <c r="V62" s="126"/>
      <c r="W62" s="126"/>
      <c r="X62" s="126"/>
      <c r="Y62" s="126"/>
      <c r="Z62" s="139" t="s">
        <v>75</v>
      </c>
      <c r="AA62" s="139"/>
      <c r="AB62" s="139"/>
      <c r="AC62" s="139"/>
      <c r="AD62" s="139"/>
      <c r="AE62" s="139"/>
      <c r="AF62" s="139"/>
      <c r="AG62" s="139"/>
      <c r="AH62" s="139"/>
      <c r="AI62" s="139"/>
      <c r="AJ62" s="139"/>
      <c r="AK62" s="139"/>
      <c r="AL62" s="139"/>
      <c r="AM62" s="140"/>
    </row>
    <row r="63" spans="1:61" ht="15" customHeight="1">
      <c r="A63" s="93"/>
      <c r="B63" s="94"/>
      <c r="C63" s="94"/>
      <c r="D63" s="95"/>
      <c r="E63" s="90" t="s">
        <v>76</v>
      </c>
      <c r="F63" s="91"/>
      <c r="G63" s="91"/>
      <c r="H63" s="91"/>
      <c r="I63" s="91"/>
      <c r="J63" s="91"/>
      <c r="K63" s="91"/>
      <c r="L63" s="91"/>
      <c r="M63" s="91"/>
      <c r="N63" s="91"/>
      <c r="O63" s="92"/>
      <c r="P63" s="175">
        <v>45960</v>
      </c>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6"/>
      <c r="BH63" s="1">
        <v>16</v>
      </c>
      <c r="BI63" s="1" t="str">
        <f>"ITEM"&amp;BH63&amp; BG63 &amp;"="&amp;IF(TRIM($P63)="","",TEXT($P63,"yyyymmdd"))</f>
        <v>ITEM16=20251030</v>
      </c>
    </row>
    <row r="64" spans="1:61" ht="15" customHeight="1">
      <c r="A64" s="96"/>
      <c r="B64" s="97"/>
      <c r="C64" s="97"/>
      <c r="D64" s="98"/>
      <c r="E64" s="96"/>
      <c r="F64" s="97"/>
      <c r="G64" s="97"/>
      <c r="H64" s="97"/>
      <c r="I64" s="97"/>
      <c r="J64" s="97"/>
      <c r="K64" s="97"/>
      <c r="L64" s="97"/>
      <c r="M64" s="97"/>
      <c r="N64" s="97"/>
      <c r="O64" s="98"/>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8"/>
    </row>
    <row r="65" spans="1:61" ht="15" customHeight="1">
      <c r="A65" s="134" t="s">
        <v>78</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row>
    <row r="66" spans="1:61" ht="15" customHeight="1">
      <c r="A66" s="134"/>
      <c r="B66" s="134"/>
      <c r="C66" s="134"/>
      <c r="D66" s="134"/>
      <c r="E66" s="134"/>
      <c r="F66" s="134"/>
      <c r="G66" s="134"/>
      <c r="H66" s="134"/>
      <c r="I66" s="134"/>
      <c r="J66" s="134"/>
      <c r="K66" s="134"/>
      <c r="L66" s="134"/>
      <c r="M66" s="134"/>
      <c r="N66" s="134"/>
      <c r="O66" s="134"/>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row>
    <row r="67" spans="1:61" ht="15" customHeight="1">
      <c r="A67" s="90" t="s">
        <v>79</v>
      </c>
      <c r="B67" s="91"/>
      <c r="C67" s="91"/>
      <c r="D67" s="91"/>
      <c r="E67" s="91"/>
      <c r="F67" s="91"/>
      <c r="G67" s="91"/>
      <c r="H67" s="91"/>
      <c r="I67" s="91"/>
      <c r="J67" s="91"/>
      <c r="K67" s="91"/>
      <c r="L67" s="91"/>
      <c r="M67" s="91"/>
      <c r="N67" s="91"/>
      <c r="O67" s="92"/>
      <c r="P67" s="5"/>
      <c r="Q67" s="6"/>
      <c r="R67" s="6"/>
      <c r="S67" s="6"/>
      <c r="T67" s="6"/>
      <c r="U67" s="6"/>
      <c r="V67" s="6"/>
      <c r="W67" s="6"/>
      <c r="X67" s="6"/>
      <c r="Y67" s="6"/>
      <c r="Z67" s="54"/>
      <c r="AA67" s="54"/>
      <c r="AB67" s="54"/>
      <c r="AC67" s="54"/>
      <c r="AD67" s="54"/>
      <c r="AE67" s="54"/>
      <c r="AF67" s="54"/>
      <c r="AG67" s="54"/>
      <c r="AH67" s="54"/>
      <c r="AI67" s="54"/>
      <c r="AJ67" s="54"/>
      <c r="AK67" s="54"/>
      <c r="AL67" s="54"/>
      <c r="AM67" s="173"/>
      <c r="BE67" s="1" t="s">
        <v>77</v>
      </c>
      <c r="BF67" s="1">
        <f>IF(TRIM($Q68)="","",IF(ISERROR(MATCH($Q68,$CC$3:$CC$4,0)),"INPUT_ERROR",MATCH($Q68,$CC$3:$CC$4,0)))</f>
        <v>2</v>
      </c>
      <c r="BH67" s="1">
        <v>17</v>
      </c>
      <c r="BI67" s="1" t="str">
        <f>"ITEM" &amp; BH67 &amp;BG67 &amp; "=" &amp;BF67</f>
        <v>ITEM17=2</v>
      </c>
    </row>
    <row r="68" spans="1:61" ht="15" customHeight="1">
      <c r="A68" s="93"/>
      <c r="B68" s="94"/>
      <c r="C68" s="94"/>
      <c r="D68" s="94"/>
      <c r="E68" s="94"/>
      <c r="F68" s="94"/>
      <c r="G68" s="94"/>
      <c r="H68" s="94"/>
      <c r="I68" s="94"/>
      <c r="J68" s="94"/>
      <c r="K68" s="94"/>
      <c r="L68" s="94"/>
      <c r="M68" s="94"/>
      <c r="N68" s="94"/>
      <c r="O68" s="95"/>
      <c r="P68" s="106" t="s">
        <v>49</v>
      </c>
      <c r="Q68" s="89" t="s">
        <v>174</v>
      </c>
      <c r="R68" s="89"/>
      <c r="S68" s="89"/>
      <c r="T68" s="89"/>
      <c r="U68" s="89"/>
      <c r="V68" s="89"/>
      <c r="W68" s="89"/>
      <c r="X68" s="51" t="s">
        <v>50</v>
      </c>
      <c r="Y68" s="7"/>
      <c r="Z68" s="55" t="s">
        <v>47</v>
      </c>
      <c r="AA68" s="55"/>
      <c r="AB68" s="55"/>
      <c r="AC68" s="55"/>
      <c r="AD68" s="55"/>
      <c r="AE68" s="55"/>
      <c r="AF68" s="55"/>
      <c r="AG68" s="55"/>
      <c r="AH68" s="55"/>
      <c r="AI68" s="55"/>
      <c r="AJ68" s="55"/>
      <c r="AK68" s="55"/>
      <c r="AL68" s="55"/>
      <c r="AM68" s="145"/>
    </row>
    <row r="69" spans="1:61" ht="15" customHeight="1">
      <c r="A69" s="93"/>
      <c r="B69" s="94"/>
      <c r="C69" s="94"/>
      <c r="D69" s="94"/>
      <c r="E69" s="94"/>
      <c r="F69" s="94"/>
      <c r="G69" s="94"/>
      <c r="H69" s="94"/>
      <c r="I69" s="94"/>
      <c r="J69" s="94"/>
      <c r="K69" s="94"/>
      <c r="L69" s="94"/>
      <c r="M69" s="94"/>
      <c r="N69" s="94"/>
      <c r="O69" s="95"/>
      <c r="P69" s="106"/>
      <c r="Q69" s="89"/>
      <c r="R69" s="89"/>
      <c r="S69" s="89"/>
      <c r="T69" s="89"/>
      <c r="U69" s="89"/>
      <c r="V69" s="89"/>
      <c r="W69" s="89"/>
      <c r="X69" s="51"/>
      <c r="Y69" s="12"/>
      <c r="Z69" s="15" t="s">
        <v>80</v>
      </c>
      <c r="AA69" s="15"/>
      <c r="AB69" s="15"/>
      <c r="AC69" s="15"/>
      <c r="AD69" s="15"/>
      <c r="AE69" s="15" t="s">
        <v>81</v>
      </c>
      <c r="AF69" s="15"/>
      <c r="AG69" s="15"/>
      <c r="AH69" s="15"/>
      <c r="AI69" s="15"/>
      <c r="AJ69" s="15"/>
      <c r="AK69" s="15"/>
      <c r="AL69" s="15"/>
      <c r="AM69" s="16"/>
    </row>
    <row r="70" spans="1:61" ht="15" customHeight="1">
      <c r="A70" s="93"/>
      <c r="B70" s="94"/>
      <c r="C70" s="94"/>
      <c r="D70" s="94"/>
      <c r="E70" s="94"/>
      <c r="F70" s="94"/>
      <c r="G70" s="94"/>
      <c r="H70" s="94"/>
      <c r="I70" s="94"/>
      <c r="J70" s="94"/>
      <c r="K70" s="94"/>
      <c r="L70" s="94"/>
      <c r="M70" s="94"/>
      <c r="N70" s="94"/>
      <c r="O70" s="95"/>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93"/>
      <c r="B71" s="94"/>
      <c r="C71" s="94"/>
      <c r="D71" s="95"/>
      <c r="E71" s="90" t="s">
        <v>76</v>
      </c>
      <c r="F71" s="91"/>
      <c r="G71" s="91"/>
      <c r="H71" s="91"/>
      <c r="I71" s="91"/>
      <c r="J71" s="91"/>
      <c r="K71" s="91"/>
      <c r="L71" s="91"/>
      <c r="M71" s="91"/>
      <c r="N71" s="91"/>
      <c r="O71" s="92"/>
      <c r="P71" s="179">
        <v>45960</v>
      </c>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1"/>
      <c r="BH71" s="1">
        <v>18</v>
      </c>
      <c r="BI71" s="1" t="str">
        <f>"ITEM"&amp;BH71&amp; BG71 &amp;"="&amp;IF(TRIM($P71)="","",TEXT($P71,"yyyymmdd"))</f>
        <v>ITEM18=20251030</v>
      </c>
    </row>
    <row r="72" spans="1:61" ht="15" customHeight="1">
      <c r="A72" s="96"/>
      <c r="B72" s="97"/>
      <c r="C72" s="97"/>
      <c r="D72" s="98"/>
      <c r="E72" s="96"/>
      <c r="F72" s="97"/>
      <c r="G72" s="97"/>
      <c r="H72" s="97"/>
      <c r="I72" s="97"/>
      <c r="J72" s="97"/>
      <c r="K72" s="97"/>
      <c r="L72" s="97"/>
      <c r="M72" s="97"/>
      <c r="N72" s="97"/>
      <c r="O72" s="98"/>
      <c r="P72" s="182"/>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8"/>
    </row>
    <row r="73" spans="1:61" ht="15" customHeight="1">
      <c r="A73" s="134" t="s">
        <v>83</v>
      </c>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row>
    <row r="74" spans="1:61" ht="1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row>
    <row r="75" spans="1:61" ht="15" customHeight="1">
      <c r="A75" s="93" t="s">
        <v>84</v>
      </c>
      <c r="B75" s="94"/>
      <c r="C75" s="94"/>
      <c r="D75" s="94"/>
      <c r="E75" s="94"/>
      <c r="F75" s="94"/>
      <c r="G75" s="94"/>
      <c r="H75" s="94"/>
      <c r="I75" s="94"/>
      <c r="J75" s="94"/>
      <c r="K75" s="94"/>
      <c r="L75" s="94"/>
      <c r="M75" s="94"/>
      <c r="N75" s="94"/>
      <c r="O75" s="95"/>
      <c r="P75" s="5"/>
      <c r="Q75" s="6"/>
      <c r="R75" s="6"/>
      <c r="S75" s="6"/>
      <c r="T75" s="6"/>
      <c r="U75" s="6"/>
      <c r="V75" s="6"/>
      <c r="W75" s="6"/>
      <c r="X75" s="6"/>
      <c r="Y75" s="6"/>
      <c r="Z75" s="54"/>
      <c r="AA75" s="54"/>
      <c r="AB75" s="54"/>
      <c r="AC75" s="54"/>
      <c r="AD75" s="54"/>
      <c r="AE75" s="54"/>
      <c r="AF75" s="54"/>
      <c r="AG75" s="54"/>
      <c r="AH75" s="54"/>
      <c r="AI75" s="54"/>
      <c r="AJ75" s="54"/>
      <c r="AK75" s="54"/>
      <c r="AL75" s="54"/>
      <c r="AM75" s="173"/>
      <c r="BE75" s="1" t="s">
        <v>82</v>
      </c>
      <c r="BF75" s="1">
        <f>IF(TRIM($Q76)="","",IF(ISERROR(MATCH($Q76,$CD$3:$CD$4,0)),"INPUT_ERROR",MATCH($Q76,$CD$3:$CD$4,0)))</f>
        <v>2</v>
      </c>
      <c r="BH75" s="1">
        <v>19</v>
      </c>
      <c r="BI75" s="1" t="str">
        <f>"ITEM" &amp; BH75 &amp; BG75 &amp;"=" &amp;BF75</f>
        <v>ITEM19=2</v>
      </c>
    </row>
    <row r="76" spans="1:61" ht="15" customHeight="1">
      <c r="A76" s="93"/>
      <c r="B76" s="94"/>
      <c r="C76" s="94"/>
      <c r="D76" s="94"/>
      <c r="E76" s="94"/>
      <c r="F76" s="94"/>
      <c r="G76" s="94"/>
      <c r="H76" s="94"/>
      <c r="I76" s="94"/>
      <c r="J76" s="94"/>
      <c r="K76" s="94"/>
      <c r="L76" s="94"/>
      <c r="M76" s="94"/>
      <c r="N76" s="94"/>
      <c r="O76" s="95"/>
      <c r="P76" s="106" t="s">
        <v>49</v>
      </c>
      <c r="Q76" s="89" t="s">
        <v>175</v>
      </c>
      <c r="R76" s="89"/>
      <c r="S76" s="89"/>
      <c r="T76" s="89"/>
      <c r="U76" s="89"/>
      <c r="V76" s="89"/>
      <c r="W76" s="89"/>
      <c r="X76" s="51" t="s">
        <v>50</v>
      </c>
      <c r="Y76" s="7"/>
      <c r="Z76" s="55" t="s">
        <v>47</v>
      </c>
      <c r="AA76" s="55"/>
      <c r="AB76" s="55"/>
      <c r="AC76" s="55"/>
      <c r="AD76" s="55"/>
      <c r="AE76" s="55"/>
      <c r="AF76" s="55"/>
      <c r="AG76" s="55"/>
      <c r="AH76" s="55"/>
      <c r="AI76" s="55"/>
      <c r="AJ76" s="55"/>
      <c r="AK76" s="55"/>
      <c r="AL76" s="55"/>
      <c r="AM76" s="145"/>
    </row>
    <row r="77" spans="1:61" ht="15" customHeight="1">
      <c r="A77" s="93"/>
      <c r="B77" s="94"/>
      <c r="C77" s="94"/>
      <c r="D77" s="94"/>
      <c r="E77" s="94"/>
      <c r="F77" s="94"/>
      <c r="G77" s="94"/>
      <c r="H77" s="94"/>
      <c r="I77" s="94"/>
      <c r="J77" s="94"/>
      <c r="K77" s="94"/>
      <c r="L77" s="94"/>
      <c r="M77" s="94"/>
      <c r="N77" s="94"/>
      <c r="O77" s="95"/>
      <c r="P77" s="106"/>
      <c r="Q77" s="89"/>
      <c r="R77" s="89"/>
      <c r="S77" s="89"/>
      <c r="T77" s="89"/>
      <c r="U77" s="89"/>
      <c r="V77" s="89"/>
      <c r="W77" s="89"/>
      <c r="X77" s="51"/>
      <c r="Y77" s="12"/>
      <c r="Z77" s="15" t="s">
        <v>85</v>
      </c>
      <c r="AA77" s="15"/>
      <c r="AB77" s="15"/>
      <c r="AC77" s="15"/>
      <c r="AD77" s="15"/>
      <c r="AE77" s="15" t="s">
        <v>86</v>
      </c>
      <c r="AF77" s="15"/>
      <c r="AG77" s="15"/>
      <c r="AH77" s="15"/>
      <c r="AI77" s="15"/>
      <c r="AJ77" s="15"/>
      <c r="AK77" s="15"/>
      <c r="AL77" s="15"/>
      <c r="AM77" s="16"/>
    </row>
    <row r="78" spans="1:61" ht="15" customHeight="1">
      <c r="A78" s="96"/>
      <c r="B78" s="97"/>
      <c r="C78" s="97"/>
      <c r="D78" s="97"/>
      <c r="E78" s="97"/>
      <c r="F78" s="97"/>
      <c r="G78" s="97"/>
      <c r="H78" s="97"/>
      <c r="I78" s="97"/>
      <c r="J78" s="97"/>
      <c r="K78" s="97"/>
      <c r="L78" s="97"/>
      <c r="M78" s="97"/>
      <c r="N78" s="97"/>
      <c r="O78" s="98"/>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row>
    <row r="80" spans="1:61" ht="15" customHeight="1">
      <c r="A80" s="128" t="s">
        <v>87</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row>
    <row r="81" spans="1:61" ht="1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row>
    <row r="82" spans="1:61" ht="15" customHeight="1">
      <c r="A82" s="99" t="s">
        <v>89</v>
      </c>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1"/>
    </row>
    <row r="83" spans="1:61" ht="15" customHeight="1">
      <c r="A83" s="102"/>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4"/>
    </row>
    <row r="84" spans="1:61" ht="15" customHeight="1">
      <c r="A84" s="183" t="str">
        <f>IF(BF57=1,$CE$3,IF(OR(BF57=2,AND(BF57=3,BF67=2,BF75=2)),$CE$4,IF(OR(AND(BF57=3,BF75=1),AND(BF57=3,BF67=1),AND(BF57=4,BF67=2,BF75=2)),$CE$5,IF(OR(AND(BF57=4,BF67=1),AND(BF57=4,BF75=1),BF57=5),$CE$6,""))))</f>
        <v>基礎項目評価の実施が義務付けられる</v>
      </c>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5"/>
      <c r="BE84" s="1" t="s">
        <v>88</v>
      </c>
      <c r="BF84" s="1">
        <f>IF(TRIM(A84)="","",IF(ISERROR(MATCH(A84,CE3:CE6,0)),"INPUT_ERROR",MATCH(A84,CE3:CE6,0)))</f>
        <v>2</v>
      </c>
      <c r="BH84" s="1">
        <v>20</v>
      </c>
      <c r="BI84" s="1" t="str">
        <f>"ITEM" &amp; BH84 &amp; BG84 &amp; "=" &amp; BF84</f>
        <v>ITEM20=2</v>
      </c>
    </row>
    <row r="85" spans="1:61" ht="15" customHeight="1">
      <c r="A85" s="186"/>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8"/>
    </row>
    <row r="86" spans="1:61" ht="15" customHeight="1">
      <c r="A86" s="189"/>
      <c r="B86" s="190"/>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1"/>
    </row>
    <row r="87" spans="1:61" ht="15" customHeight="1">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row>
    <row r="88" spans="1:61" ht="15" customHeight="1">
      <c r="A88" s="128" t="s">
        <v>90</v>
      </c>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row>
    <row r="89" spans="1:61" ht="1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row>
    <row r="90" spans="1:61" ht="1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row>
    <row r="91" spans="1:61" ht="15" customHeight="1">
      <c r="A91" s="99" t="s">
        <v>92</v>
      </c>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1"/>
    </row>
    <row r="92" spans="1:61" ht="15" customHeight="1">
      <c r="A92" s="102"/>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9" t="s">
        <v>93</v>
      </c>
      <c r="AA93" s="79"/>
      <c r="AB93" s="79"/>
      <c r="AC93" s="79"/>
      <c r="AD93" s="79"/>
      <c r="AE93" s="79"/>
      <c r="AF93" s="79"/>
      <c r="AG93" s="79"/>
      <c r="AH93" s="79"/>
      <c r="AI93" s="79"/>
      <c r="AJ93" s="79"/>
      <c r="AK93" s="79"/>
      <c r="AL93" s="79"/>
      <c r="AM93" s="192"/>
      <c r="BE93" s="1" t="s">
        <v>91</v>
      </c>
      <c r="BF93" s="1">
        <f>IF(TRIM($E94)="","",IF(ISERROR(MATCH($E94,$CF$3:$CF$5,0)),"INPUT_ERROR",MATCH($E94,$CF$3:$CF$5,0)))</f>
        <v>1</v>
      </c>
      <c r="BH93" s="1">
        <v>21</v>
      </c>
      <c r="BI93" s="1" t="str">
        <f>"ITEM" &amp; BH93 &amp;BG93 &amp; "=" &amp;BF93</f>
        <v>ITEM21=1</v>
      </c>
    </row>
    <row r="94" spans="1:61" ht="15" customHeight="1">
      <c r="A94" s="19"/>
      <c r="B94" s="3"/>
      <c r="C94" s="3"/>
      <c r="D94" s="174" t="s">
        <v>49</v>
      </c>
      <c r="E94" s="127" t="s">
        <v>176</v>
      </c>
      <c r="F94" s="127"/>
      <c r="G94" s="127"/>
      <c r="H94" s="127"/>
      <c r="I94" s="127"/>
      <c r="J94" s="127"/>
      <c r="K94" s="127"/>
      <c r="L94" s="127"/>
      <c r="M94" s="127"/>
      <c r="N94" s="127"/>
      <c r="O94" s="127"/>
      <c r="P94" s="127"/>
      <c r="Q94" s="51" t="s">
        <v>50</v>
      </c>
      <c r="R94" s="7"/>
      <c r="S94" s="7"/>
      <c r="T94" s="7"/>
      <c r="U94" s="7"/>
      <c r="V94" s="7"/>
      <c r="W94" s="7"/>
      <c r="X94" s="7"/>
      <c r="Y94" s="7"/>
      <c r="Z94" s="51" t="s">
        <v>94</v>
      </c>
      <c r="AA94" s="51"/>
      <c r="AB94" s="51"/>
      <c r="AC94" s="51"/>
      <c r="AD94" s="51"/>
      <c r="AE94" s="51"/>
      <c r="AF94" s="51"/>
      <c r="AG94" s="51"/>
      <c r="AH94" s="51"/>
      <c r="AI94" s="51"/>
      <c r="AJ94" s="51"/>
      <c r="AK94" s="51"/>
      <c r="AL94" s="51"/>
      <c r="AM94" s="193"/>
    </row>
    <row r="95" spans="1:61" ht="15" customHeight="1">
      <c r="A95" s="19"/>
      <c r="B95" s="3"/>
      <c r="C95" s="3"/>
      <c r="D95" s="174"/>
      <c r="E95" s="127"/>
      <c r="F95" s="127"/>
      <c r="G95" s="127"/>
      <c r="H95" s="127"/>
      <c r="I95" s="127"/>
      <c r="J95" s="127"/>
      <c r="K95" s="127"/>
      <c r="L95" s="127"/>
      <c r="M95" s="127"/>
      <c r="N95" s="127"/>
      <c r="O95" s="127"/>
      <c r="P95" s="127"/>
      <c r="Q95" s="51"/>
      <c r="R95" s="7"/>
      <c r="S95" s="7"/>
      <c r="T95" s="7"/>
      <c r="U95" s="7"/>
      <c r="V95" s="7"/>
      <c r="W95" s="7"/>
      <c r="X95" s="7"/>
      <c r="Y95" s="7"/>
      <c r="Z95" s="51" t="s">
        <v>95</v>
      </c>
      <c r="AA95" s="51"/>
      <c r="AB95" s="51"/>
      <c r="AC95" s="51"/>
      <c r="AD95" s="51"/>
      <c r="AE95" s="51"/>
      <c r="AF95" s="51"/>
      <c r="AG95" s="51"/>
      <c r="AH95" s="51"/>
      <c r="AI95" s="51"/>
      <c r="AJ95" s="51"/>
      <c r="AK95" s="51"/>
      <c r="AL95" s="51"/>
      <c r="AM95" s="193"/>
    </row>
    <row r="96" spans="1:61" ht="15" customHeight="1">
      <c r="A96" s="19"/>
      <c r="B96" s="3"/>
      <c r="C96" s="3"/>
      <c r="D96" s="174"/>
      <c r="E96" s="127"/>
      <c r="F96" s="127"/>
      <c r="G96" s="127"/>
      <c r="H96" s="127"/>
      <c r="I96" s="127"/>
      <c r="J96" s="127"/>
      <c r="K96" s="127"/>
      <c r="L96" s="127"/>
      <c r="M96" s="127"/>
      <c r="N96" s="127"/>
      <c r="O96" s="127"/>
      <c r="P96" s="127"/>
      <c r="Q96" s="51"/>
      <c r="R96" s="7"/>
      <c r="S96" s="7"/>
      <c r="T96" s="7"/>
      <c r="U96" s="7"/>
      <c r="V96" s="7"/>
      <c r="W96" s="7"/>
      <c r="X96" s="7"/>
      <c r="Y96" s="7"/>
      <c r="Z96" s="51" t="s">
        <v>96</v>
      </c>
      <c r="AA96" s="51"/>
      <c r="AB96" s="51"/>
      <c r="AC96" s="51"/>
      <c r="AD96" s="51"/>
      <c r="AE96" s="51"/>
      <c r="AF96" s="51"/>
      <c r="AG96" s="51"/>
      <c r="AH96" s="51"/>
      <c r="AI96" s="51"/>
      <c r="AJ96" s="51"/>
      <c r="AK96" s="51"/>
      <c r="AL96" s="51"/>
      <c r="AM96" s="193"/>
    </row>
    <row r="97" spans="1:61" ht="15" customHeight="1">
      <c r="A97" s="19"/>
      <c r="B97" s="51" t="s">
        <v>97</v>
      </c>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20"/>
    </row>
    <row r="98" spans="1:61" ht="15" customHeight="1">
      <c r="A98" s="19"/>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20"/>
    </row>
    <row r="99" spans="1:61" ht="15" customHeight="1">
      <c r="A99" s="8"/>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21"/>
    </row>
    <row r="100" spans="1:61" ht="15" customHeight="1">
      <c r="A100" s="99" t="s">
        <v>99</v>
      </c>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1"/>
    </row>
    <row r="101" spans="1:61" ht="15" customHeight="1">
      <c r="A101" s="102"/>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4"/>
    </row>
    <row r="102" spans="1:61" ht="15" customHeight="1">
      <c r="A102" s="90" t="s">
        <v>100</v>
      </c>
      <c r="B102" s="91"/>
      <c r="C102" s="91"/>
      <c r="D102" s="91"/>
      <c r="E102" s="91"/>
      <c r="F102" s="91"/>
      <c r="G102" s="91"/>
      <c r="H102" s="91"/>
      <c r="I102" s="92"/>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93"/>
      <c r="B103" s="94"/>
      <c r="C103" s="94"/>
      <c r="D103" s="94"/>
      <c r="E103" s="94"/>
      <c r="F103" s="94"/>
      <c r="G103" s="94"/>
      <c r="H103" s="94"/>
      <c r="I103" s="95"/>
      <c r="J103" s="106" t="s">
        <v>101</v>
      </c>
      <c r="K103" s="89" t="s">
        <v>177</v>
      </c>
      <c r="L103" s="89"/>
      <c r="M103" s="89"/>
      <c r="N103" s="89"/>
      <c r="O103" s="89"/>
      <c r="P103" s="89"/>
      <c r="Q103" s="89"/>
      <c r="R103" s="89"/>
      <c r="S103" s="89"/>
      <c r="T103" s="105"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93"/>
      <c r="B104" s="94"/>
      <c r="C104" s="94"/>
      <c r="D104" s="94"/>
      <c r="E104" s="94"/>
      <c r="F104" s="94"/>
      <c r="G104" s="94"/>
      <c r="H104" s="94"/>
      <c r="I104" s="95"/>
      <c r="J104" s="106"/>
      <c r="K104" s="89"/>
      <c r="L104" s="89"/>
      <c r="M104" s="89"/>
      <c r="N104" s="89"/>
      <c r="O104" s="89"/>
      <c r="P104" s="89"/>
      <c r="Q104" s="89"/>
      <c r="R104" s="89"/>
      <c r="S104" s="89"/>
      <c r="T104" s="105"/>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96"/>
      <c r="B105" s="97"/>
      <c r="C105" s="97"/>
      <c r="D105" s="97"/>
      <c r="E105" s="97"/>
      <c r="F105" s="97"/>
      <c r="G105" s="97"/>
      <c r="H105" s="97"/>
      <c r="I105" s="98"/>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99" t="s">
        <v>105</v>
      </c>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1"/>
    </row>
    <row r="107" spans="1:61" ht="15" customHeight="1">
      <c r="A107" s="102"/>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4"/>
    </row>
    <row r="108" spans="1:61" ht="15" customHeight="1">
      <c r="A108" s="163" t="s">
        <v>106</v>
      </c>
      <c r="B108" s="163"/>
      <c r="C108" s="163"/>
      <c r="D108" s="163"/>
      <c r="E108" s="163"/>
      <c r="F108" s="163"/>
      <c r="G108" s="163"/>
      <c r="H108" s="163"/>
      <c r="I108" s="163"/>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63"/>
      <c r="B109" s="163"/>
      <c r="C109" s="163"/>
      <c r="D109" s="163"/>
      <c r="E109" s="163"/>
      <c r="F109" s="163"/>
      <c r="G109" s="163"/>
      <c r="H109" s="163"/>
      <c r="I109" s="163"/>
      <c r="J109" s="106" t="s">
        <v>101</v>
      </c>
      <c r="K109" s="89" t="s">
        <v>177</v>
      </c>
      <c r="L109" s="89"/>
      <c r="M109" s="89"/>
      <c r="N109" s="89"/>
      <c r="O109" s="89"/>
      <c r="P109" s="89"/>
      <c r="Q109" s="89"/>
      <c r="R109" s="89"/>
      <c r="S109" s="89"/>
      <c r="T109" s="105"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63"/>
      <c r="B110" s="163"/>
      <c r="C110" s="163"/>
      <c r="D110" s="163"/>
      <c r="E110" s="163"/>
      <c r="F110" s="163"/>
      <c r="G110" s="163"/>
      <c r="H110" s="163"/>
      <c r="I110" s="163"/>
      <c r="J110" s="106"/>
      <c r="K110" s="89"/>
      <c r="L110" s="89"/>
      <c r="M110" s="89"/>
      <c r="N110" s="89"/>
      <c r="O110" s="89"/>
      <c r="P110" s="89"/>
      <c r="Q110" s="89"/>
      <c r="R110" s="89"/>
      <c r="S110" s="89"/>
      <c r="T110" s="105"/>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63"/>
      <c r="B111" s="163"/>
      <c r="C111" s="163"/>
      <c r="D111" s="163"/>
      <c r="E111" s="163"/>
      <c r="F111" s="163"/>
      <c r="G111" s="163"/>
      <c r="H111" s="163"/>
      <c r="I111" s="163"/>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63"/>
      <c r="B112" s="163"/>
      <c r="C112" s="163"/>
      <c r="D112" s="163"/>
      <c r="E112" s="163"/>
      <c r="F112" s="163"/>
      <c r="G112" s="163"/>
      <c r="H112" s="163"/>
      <c r="I112" s="163"/>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63" t="s">
        <v>107</v>
      </c>
      <c r="B113" s="163"/>
      <c r="C113" s="163"/>
      <c r="D113" s="163"/>
      <c r="E113" s="163"/>
      <c r="F113" s="163"/>
      <c r="G113" s="163"/>
      <c r="H113" s="163"/>
      <c r="I113" s="163"/>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63"/>
      <c r="B114" s="163"/>
      <c r="C114" s="163"/>
      <c r="D114" s="163"/>
      <c r="E114" s="163"/>
      <c r="F114" s="163"/>
      <c r="G114" s="163"/>
      <c r="H114" s="163"/>
      <c r="I114" s="163"/>
      <c r="J114" s="106" t="s">
        <v>101</v>
      </c>
      <c r="K114" s="89" t="s">
        <v>177</v>
      </c>
      <c r="L114" s="89"/>
      <c r="M114" s="89"/>
      <c r="N114" s="89"/>
      <c r="O114" s="89"/>
      <c r="P114" s="89"/>
      <c r="Q114" s="89"/>
      <c r="R114" s="89"/>
      <c r="S114" s="89"/>
      <c r="T114" s="105"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63"/>
      <c r="B115" s="163"/>
      <c r="C115" s="163"/>
      <c r="D115" s="163"/>
      <c r="E115" s="163"/>
      <c r="F115" s="163"/>
      <c r="G115" s="163"/>
      <c r="H115" s="163"/>
      <c r="I115" s="163"/>
      <c r="J115" s="106"/>
      <c r="K115" s="89"/>
      <c r="L115" s="89"/>
      <c r="M115" s="89"/>
      <c r="N115" s="89"/>
      <c r="O115" s="89"/>
      <c r="P115" s="89"/>
      <c r="Q115" s="89"/>
      <c r="R115" s="89"/>
      <c r="S115" s="89"/>
      <c r="T115" s="105"/>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63"/>
      <c r="B116" s="163"/>
      <c r="C116" s="163"/>
      <c r="D116" s="163"/>
      <c r="E116" s="163"/>
      <c r="F116" s="163"/>
      <c r="G116" s="163"/>
      <c r="H116" s="163"/>
      <c r="I116" s="163"/>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63"/>
      <c r="B117" s="163"/>
      <c r="C117" s="163"/>
      <c r="D117" s="163"/>
      <c r="E117" s="163"/>
      <c r="F117" s="163"/>
      <c r="G117" s="163"/>
      <c r="H117" s="163"/>
      <c r="I117" s="163"/>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96" t="s">
        <v>109</v>
      </c>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20" t="s">
        <v>64</v>
      </c>
      <c r="AF118" s="122"/>
      <c r="AG118" s="167" t="s">
        <v>110</v>
      </c>
      <c r="AH118" s="167"/>
      <c r="AI118" s="167"/>
      <c r="AJ118" s="167"/>
      <c r="AK118" s="167"/>
      <c r="AL118" s="167"/>
      <c r="AM118" s="168"/>
      <c r="BE118" s="1" t="s">
        <v>108</v>
      </c>
      <c r="BF118" s="1" t="b">
        <f>IF($AF118="○",TRUE,IF($AF118="",FALSE,"INPUT_ERROR"))</f>
        <v>0</v>
      </c>
      <c r="BH118" s="1">
        <v>25</v>
      </c>
      <c r="BI118" s="1" t="str">
        <f>"ITEM" &amp; BH118 &amp;BG118 &amp; "=" &amp;BF118</f>
        <v>ITEM25=FALSE</v>
      </c>
    </row>
    <row r="119" spans="1:61" ht="15" customHeight="1">
      <c r="A119" s="197"/>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21"/>
      <c r="AF119" s="123"/>
      <c r="AG119" s="169"/>
      <c r="AH119" s="169"/>
      <c r="AI119" s="169"/>
      <c r="AJ119" s="169"/>
      <c r="AK119" s="169"/>
      <c r="AL119" s="169"/>
      <c r="AM119" s="170"/>
    </row>
    <row r="120" spans="1:61" ht="15" customHeight="1">
      <c r="A120" s="90" t="s">
        <v>111</v>
      </c>
      <c r="B120" s="91"/>
      <c r="C120" s="91"/>
      <c r="D120" s="91"/>
      <c r="E120" s="91"/>
      <c r="F120" s="91"/>
      <c r="G120" s="91"/>
      <c r="H120" s="91"/>
      <c r="I120" s="92"/>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93"/>
      <c r="B121" s="94"/>
      <c r="C121" s="94"/>
      <c r="D121" s="94"/>
      <c r="E121" s="94"/>
      <c r="F121" s="94"/>
      <c r="G121" s="94"/>
      <c r="H121" s="94"/>
      <c r="I121" s="95"/>
      <c r="J121" s="106" t="s">
        <v>101</v>
      </c>
      <c r="K121" s="89" t="s">
        <v>177</v>
      </c>
      <c r="L121" s="89"/>
      <c r="M121" s="89"/>
      <c r="N121" s="89"/>
      <c r="O121" s="89"/>
      <c r="P121" s="89"/>
      <c r="Q121" s="89"/>
      <c r="R121" s="89"/>
      <c r="S121" s="89"/>
      <c r="T121" s="105"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93"/>
      <c r="B122" s="94"/>
      <c r="C122" s="94"/>
      <c r="D122" s="94"/>
      <c r="E122" s="94"/>
      <c r="F122" s="94"/>
      <c r="G122" s="94"/>
      <c r="H122" s="94"/>
      <c r="I122" s="95"/>
      <c r="J122" s="106"/>
      <c r="K122" s="89"/>
      <c r="L122" s="89"/>
      <c r="M122" s="89"/>
      <c r="N122" s="89"/>
      <c r="O122" s="89"/>
      <c r="P122" s="89"/>
      <c r="Q122" s="89"/>
      <c r="R122" s="89"/>
      <c r="S122" s="89"/>
      <c r="T122" s="105"/>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96"/>
      <c r="B123" s="97"/>
      <c r="C123" s="97"/>
      <c r="D123" s="97"/>
      <c r="E123" s="97"/>
      <c r="F123" s="97"/>
      <c r="G123" s="97"/>
      <c r="H123" s="97"/>
      <c r="I123" s="98"/>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200" t="s">
        <v>112</v>
      </c>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20" t="s">
        <v>64</v>
      </c>
      <c r="AF124" s="122" t="s">
        <v>178</v>
      </c>
      <c r="AG124" s="167" t="s">
        <v>113</v>
      </c>
      <c r="AH124" s="167"/>
      <c r="AI124" s="167"/>
      <c r="AJ124" s="167"/>
      <c r="AK124" s="167"/>
      <c r="AL124" s="167"/>
      <c r="AM124" s="168"/>
      <c r="BE124" s="1" t="s">
        <v>124</v>
      </c>
      <c r="BF124" s="1" t="b">
        <f>IF($AF124="○",TRUE,IF($AF124="",FALSE,"INPUT_ERROR"))</f>
        <v>1</v>
      </c>
      <c r="BH124" s="1">
        <v>27</v>
      </c>
      <c r="BI124" s="1" t="str">
        <f>"ITEM" &amp; BH124 &amp;BG124 &amp; "=" &amp;BF124</f>
        <v>ITEM27=TRUE</v>
      </c>
    </row>
    <row r="125" spans="1:61" ht="15" customHeight="1">
      <c r="A125" s="201"/>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21"/>
      <c r="AF125" s="123"/>
      <c r="AG125" s="169"/>
      <c r="AH125" s="169"/>
      <c r="AI125" s="169"/>
      <c r="AJ125" s="169"/>
      <c r="AK125" s="169"/>
      <c r="AL125" s="169"/>
      <c r="AM125" s="170"/>
    </row>
    <row r="126" spans="1:61" ht="15" customHeight="1">
      <c r="A126" s="90" t="s">
        <v>114</v>
      </c>
      <c r="B126" s="91"/>
      <c r="C126" s="91"/>
      <c r="D126" s="91"/>
      <c r="E126" s="91"/>
      <c r="F126" s="91"/>
      <c r="G126" s="91"/>
      <c r="H126" s="91"/>
      <c r="I126" s="92"/>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t="str">
        <f>IF(TRIM($K127)="","",IF(ISERROR(MATCH($K127,$CG$3:$CG$5,0)),"INPUT_ERROR",MATCH($K127,$CG$3:$CG$5,0)))</f>
        <v/>
      </c>
      <c r="BH126" s="1">
        <v>28</v>
      </c>
      <c r="BI126" s="1" t="str">
        <f>"ITEM" &amp; BH126 &amp;BG126 &amp; "=" &amp;BF126</f>
        <v>ITEM28=</v>
      </c>
    </row>
    <row r="127" spans="1:61" ht="15" customHeight="1">
      <c r="A127" s="93"/>
      <c r="B127" s="94"/>
      <c r="C127" s="94"/>
      <c r="D127" s="94"/>
      <c r="E127" s="94"/>
      <c r="F127" s="94"/>
      <c r="G127" s="94"/>
      <c r="H127" s="94"/>
      <c r="I127" s="95"/>
      <c r="J127" s="106" t="s">
        <v>49</v>
      </c>
      <c r="K127" s="89"/>
      <c r="L127" s="89"/>
      <c r="M127" s="89"/>
      <c r="N127" s="89"/>
      <c r="O127" s="89"/>
      <c r="P127" s="89"/>
      <c r="Q127" s="89"/>
      <c r="R127" s="89"/>
      <c r="S127" s="89"/>
      <c r="T127" s="105"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93"/>
      <c r="B128" s="94"/>
      <c r="C128" s="94"/>
      <c r="D128" s="94"/>
      <c r="E128" s="94"/>
      <c r="F128" s="94"/>
      <c r="G128" s="94"/>
      <c r="H128" s="94"/>
      <c r="I128" s="95"/>
      <c r="J128" s="106"/>
      <c r="K128" s="89"/>
      <c r="L128" s="89"/>
      <c r="M128" s="89"/>
      <c r="N128" s="89"/>
      <c r="O128" s="89"/>
      <c r="P128" s="89"/>
      <c r="Q128" s="89"/>
      <c r="R128" s="89"/>
      <c r="S128" s="89"/>
      <c r="T128" s="105"/>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96"/>
      <c r="B129" s="97"/>
      <c r="C129" s="97"/>
      <c r="D129" s="97"/>
      <c r="E129" s="97"/>
      <c r="F129" s="97"/>
      <c r="G129" s="97"/>
      <c r="H129" s="97"/>
      <c r="I129" s="98"/>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96" t="s">
        <v>115</v>
      </c>
      <c r="B130" s="167"/>
      <c r="C130" s="167"/>
      <c r="D130" s="167"/>
      <c r="E130" s="167"/>
      <c r="F130" s="167"/>
      <c r="G130" s="167"/>
      <c r="H130" s="167"/>
      <c r="I130" s="167"/>
      <c r="J130" s="167"/>
      <c r="K130" s="167"/>
      <c r="L130" s="167"/>
      <c r="M130" s="167"/>
      <c r="N130" s="167"/>
      <c r="O130" s="167"/>
      <c r="P130" s="167"/>
      <c r="Q130" s="167"/>
      <c r="R130" s="167"/>
      <c r="S130" s="167"/>
      <c r="T130" s="120"/>
      <c r="U130" s="194"/>
      <c r="V130" s="194" t="s">
        <v>64</v>
      </c>
      <c r="W130" s="122"/>
      <c r="X130" s="130" t="s">
        <v>116</v>
      </c>
      <c r="Y130" s="130"/>
      <c r="Z130" s="130"/>
      <c r="AA130" s="130"/>
      <c r="AB130" s="130"/>
      <c r="AC130" s="130"/>
      <c r="AD130" s="130"/>
      <c r="AE130" s="194" t="s">
        <v>64</v>
      </c>
      <c r="AF130" s="122" t="s">
        <v>178</v>
      </c>
      <c r="AG130" s="130" t="s">
        <v>117</v>
      </c>
      <c r="AH130" s="130"/>
      <c r="AI130" s="130"/>
      <c r="AJ130" s="130"/>
      <c r="AK130" s="130"/>
      <c r="AL130" s="130"/>
      <c r="AM130" s="131"/>
      <c r="BE130" s="1" t="s">
        <v>108</v>
      </c>
      <c r="BF130" s="1" t="b">
        <f>IF($W130="○",TRUE,IF($W130="",FALSE,"INPUT_ERROR"))</f>
        <v>0</v>
      </c>
      <c r="BH130" s="1">
        <v>29</v>
      </c>
      <c r="BI130" s="1" t="str">
        <f>"ITEM" &amp; BH130 &amp;BG130 &amp; "=" &amp;BF130</f>
        <v>ITEM29=FALSE</v>
      </c>
    </row>
    <row r="131" spans="1:61" ht="15" customHeight="1">
      <c r="A131" s="197"/>
      <c r="B131" s="169"/>
      <c r="C131" s="169"/>
      <c r="D131" s="169"/>
      <c r="E131" s="169"/>
      <c r="F131" s="169"/>
      <c r="G131" s="169"/>
      <c r="H131" s="169"/>
      <c r="I131" s="169"/>
      <c r="J131" s="169"/>
      <c r="K131" s="169"/>
      <c r="L131" s="169"/>
      <c r="M131" s="169"/>
      <c r="N131" s="169"/>
      <c r="O131" s="169"/>
      <c r="P131" s="169"/>
      <c r="Q131" s="169"/>
      <c r="R131" s="169"/>
      <c r="S131" s="169"/>
      <c r="T131" s="121"/>
      <c r="U131" s="195"/>
      <c r="V131" s="195"/>
      <c r="W131" s="123"/>
      <c r="X131" s="132"/>
      <c r="Y131" s="132"/>
      <c r="Z131" s="132"/>
      <c r="AA131" s="132"/>
      <c r="AB131" s="132"/>
      <c r="AC131" s="132"/>
      <c r="AD131" s="132"/>
      <c r="AE131" s="195"/>
      <c r="AF131" s="123"/>
      <c r="AG131" s="132"/>
      <c r="AH131" s="132"/>
      <c r="AI131" s="132"/>
      <c r="AJ131" s="132"/>
      <c r="AK131" s="132"/>
      <c r="AL131" s="132"/>
      <c r="AM131" s="133"/>
      <c r="BE131" s="1" t="s">
        <v>108</v>
      </c>
      <c r="BF131" s="1" t="b">
        <f>IF($AF130="○",TRUE,IF($AF130="",FALSE,"INPUT_ERROR"))</f>
        <v>1</v>
      </c>
      <c r="BH131" s="1">
        <v>30</v>
      </c>
      <c r="BI131" s="1" t="str">
        <f>"ITEM" &amp; BH131 &amp;BG131 &amp; "=" &amp;BF131</f>
        <v>ITEM30=TRUE</v>
      </c>
    </row>
    <row r="132" spans="1:61" ht="15" customHeight="1">
      <c r="A132" s="90" t="s">
        <v>100</v>
      </c>
      <c r="B132" s="91"/>
      <c r="C132" s="91"/>
      <c r="D132" s="91"/>
      <c r="E132" s="91"/>
      <c r="F132" s="91"/>
      <c r="G132" s="91"/>
      <c r="H132" s="91"/>
      <c r="I132" s="92"/>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93"/>
      <c r="B133" s="94"/>
      <c r="C133" s="94"/>
      <c r="D133" s="94"/>
      <c r="E133" s="94"/>
      <c r="F133" s="94"/>
      <c r="G133" s="94"/>
      <c r="H133" s="94"/>
      <c r="I133" s="95"/>
      <c r="J133" s="106" t="s">
        <v>101</v>
      </c>
      <c r="K133" s="89" t="s">
        <v>177</v>
      </c>
      <c r="L133" s="89"/>
      <c r="M133" s="89"/>
      <c r="N133" s="89"/>
      <c r="O133" s="89"/>
      <c r="P133" s="89"/>
      <c r="Q133" s="89"/>
      <c r="R133" s="89"/>
      <c r="S133" s="89"/>
      <c r="T133" s="105"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93"/>
      <c r="B134" s="94"/>
      <c r="C134" s="94"/>
      <c r="D134" s="94"/>
      <c r="E134" s="94"/>
      <c r="F134" s="94"/>
      <c r="G134" s="94"/>
      <c r="H134" s="94"/>
      <c r="I134" s="95"/>
      <c r="J134" s="106"/>
      <c r="K134" s="89"/>
      <c r="L134" s="89"/>
      <c r="M134" s="89"/>
      <c r="N134" s="89"/>
      <c r="O134" s="89"/>
      <c r="P134" s="89"/>
      <c r="Q134" s="89"/>
      <c r="R134" s="89"/>
      <c r="S134" s="89"/>
      <c r="T134" s="105"/>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96"/>
      <c r="B135" s="97"/>
      <c r="C135" s="97"/>
      <c r="D135" s="97"/>
      <c r="E135" s="97"/>
      <c r="F135" s="97"/>
      <c r="G135" s="97"/>
      <c r="H135" s="97"/>
      <c r="I135" s="98"/>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90" t="s">
        <v>118</v>
      </c>
      <c r="B136" s="91"/>
      <c r="C136" s="91"/>
      <c r="D136" s="91"/>
      <c r="E136" s="91"/>
      <c r="F136" s="91"/>
      <c r="G136" s="91"/>
      <c r="H136" s="91"/>
      <c r="I136" s="92"/>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t="str">
        <f>IF(TRIM($K137)="","",IF(ISERROR(MATCH($K137,$CG$3:$CG$5,0)),"INPUT_ERROR",MATCH($K137,$CG$3:$CG$5,0)))</f>
        <v/>
      </c>
      <c r="BH136" s="1">
        <v>32</v>
      </c>
      <c r="BI136" s="1" t="str">
        <f>"ITEM" &amp; BH136 &amp;BG136 &amp; "=" &amp;BF136</f>
        <v>ITEM32=</v>
      </c>
    </row>
    <row r="137" spans="1:61" ht="15" customHeight="1">
      <c r="A137" s="93"/>
      <c r="B137" s="94"/>
      <c r="C137" s="94"/>
      <c r="D137" s="94"/>
      <c r="E137" s="94"/>
      <c r="F137" s="94"/>
      <c r="G137" s="94"/>
      <c r="H137" s="94"/>
      <c r="I137" s="95"/>
      <c r="J137" s="106" t="s">
        <v>101</v>
      </c>
      <c r="K137" s="89"/>
      <c r="L137" s="89"/>
      <c r="M137" s="89"/>
      <c r="N137" s="89"/>
      <c r="O137" s="89"/>
      <c r="P137" s="89"/>
      <c r="Q137" s="89"/>
      <c r="R137" s="89"/>
      <c r="S137" s="89"/>
      <c r="T137" s="105"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93"/>
      <c r="B138" s="94"/>
      <c r="C138" s="94"/>
      <c r="D138" s="94"/>
      <c r="E138" s="94"/>
      <c r="F138" s="94"/>
      <c r="G138" s="94"/>
      <c r="H138" s="94"/>
      <c r="I138" s="95"/>
      <c r="J138" s="106"/>
      <c r="K138" s="89"/>
      <c r="L138" s="89"/>
      <c r="M138" s="89"/>
      <c r="N138" s="89"/>
      <c r="O138" s="89"/>
      <c r="P138" s="89"/>
      <c r="Q138" s="89"/>
      <c r="R138" s="89"/>
      <c r="S138" s="89"/>
      <c r="T138" s="105"/>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96"/>
      <c r="B139" s="97"/>
      <c r="C139" s="97"/>
      <c r="D139" s="97"/>
      <c r="E139" s="97"/>
      <c r="F139" s="97"/>
      <c r="G139" s="97"/>
      <c r="H139" s="97"/>
      <c r="I139" s="98"/>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99" t="s">
        <v>119</v>
      </c>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1"/>
    </row>
    <row r="141" spans="1:61" ht="15" customHeight="1">
      <c r="A141" s="102"/>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4"/>
    </row>
    <row r="142" spans="1:61" ht="15.9" customHeight="1">
      <c r="A142" s="90" t="s">
        <v>120</v>
      </c>
      <c r="B142" s="91"/>
      <c r="C142" s="91"/>
      <c r="D142" s="91"/>
      <c r="E142" s="91"/>
      <c r="F142" s="91"/>
      <c r="G142" s="91"/>
      <c r="H142" s="91"/>
      <c r="I142" s="92"/>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93"/>
      <c r="B143" s="94"/>
      <c r="C143" s="94"/>
      <c r="D143" s="94"/>
      <c r="E143" s="94"/>
      <c r="F143" s="94"/>
      <c r="G143" s="94"/>
      <c r="H143" s="94"/>
      <c r="I143" s="95"/>
      <c r="J143" s="106" t="s">
        <v>101</v>
      </c>
      <c r="K143" s="89" t="s">
        <v>177</v>
      </c>
      <c r="L143" s="89"/>
      <c r="M143" s="89"/>
      <c r="N143" s="89"/>
      <c r="O143" s="89"/>
      <c r="P143" s="89"/>
      <c r="Q143" s="89"/>
      <c r="R143" s="89"/>
      <c r="S143" s="89"/>
      <c r="T143" s="105"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93"/>
      <c r="B144" s="94"/>
      <c r="C144" s="94"/>
      <c r="D144" s="94"/>
      <c r="E144" s="94"/>
      <c r="F144" s="94"/>
      <c r="G144" s="94"/>
      <c r="H144" s="94"/>
      <c r="I144" s="95"/>
      <c r="J144" s="106"/>
      <c r="K144" s="89"/>
      <c r="L144" s="89"/>
      <c r="M144" s="89"/>
      <c r="N144" s="89"/>
      <c r="O144" s="89"/>
      <c r="P144" s="89"/>
      <c r="Q144" s="89"/>
      <c r="R144" s="89"/>
      <c r="S144" s="89"/>
      <c r="T144" s="105"/>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96"/>
      <c r="B145" s="97"/>
      <c r="C145" s="97"/>
      <c r="D145" s="97"/>
      <c r="E145" s="97"/>
      <c r="F145" s="97"/>
      <c r="G145" s="97"/>
      <c r="H145" s="97"/>
      <c r="I145" s="98"/>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99" t="s">
        <v>121</v>
      </c>
      <c r="B146" s="100"/>
      <c r="C146" s="100"/>
      <c r="D146" s="100"/>
      <c r="E146" s="100"/>
      <c r="F146" s="100"/>
      <c r="G146" s="100"/>
      <c r="H146" s="100"/>
      <c r="I146" s="100"/>
      <c r="J146" s="100"/>
      <c r="K146" s="100"/>
      <c r="L146" s="100"/>
      <c r="M146" s="100"/>
      <c r="N146" s="100"/>
      <c r="O146" s="100"/>
      <c r="P146" s="100"/>
      <c r="Q146" s="100"/>
      <c r="R146" s="100"/>
      <c r="S146" s="100"/>
      <c r="T146" s="100"/>
      <c r="U146" s="100"/>
      <c r="V146" s="120" t="s">
        <v>64</v>
      </c>
      <c r="W146" s="122"/>
      <c r="X146" s="100" t="s">
        <v>122</v>
      </c>
      <c r="Y146" s="100"/>
      <c r="Z146" s="100"/>
      <c r="AA146" s="100"/>
      <c r="AB146" s="100"/>
      <c r="AC146" s="100"/>
      <c r="AD146" s="100"/>
      <c r="AE146" s="100"/>
      <c r="AF146" s="100"/>
      <c r="AG146" s="100"/>
      <c r="AH146" s="100"/>
      <c r="AI146" s="100"/>
      <c r="AJ146" s="100"/>
      <c r="AK146" s="100"/>
      <c r="AL146" s="100"/>
      <c r="AM146" s="101"/>
      <c r="BE146" s="1" t="s">
        <v>108</v>
      </c>
      <c r="BF146" s="1" t="b">
        <f>IF($W146="○",TRUE,IF($W146="",FALSE,"INPUT_ERROR"))</f>
        <v>0</v>
      </c>
      <c r="BH146" s="1">
        <v>34</v>
      </c>
      <c r="BI146" s="1" t="str">
        <f>"ITEM" &amp; BH146 &amp;BG146 &amp; "=" &amp;BF146</f>
        <v>ITEM34=FALSE</v>
      </c>
    </row>
    <row r="147" spans="1:61" ht="15" customHeight="1">
      <c r="A147" s="102"/>
      <c r="B147" s="103"/>
      <c r="C147" s="103"/>
      <c r="D147" s="103"/>
      <c r="E147" s="103"/>
      <c r="F147" s="103"/>
      <c r="G147" s="103"/>
      <c r="H147" s="103"/>
      <c r="I147" s="103"/>
      <c r="J147" s="103"/>
      <c r="K147" s="103"/>
      <c r="L147" s="103"/>
      <c r="M147" s="103"/>
      <c r="N147" s="103"/>
      <c r="O147" s="103"/>
      <c r="P147" s="103"/>
      <c r="Q147" s="103"/>
      <c r="R147" s="103"/>
      <c r="S147" s="103"/>
      <c r="T147" s="103"/>
      <c r="U147" s="103"/>
      <c r="V147" s="121"/>
      <c r="W147" s="123"/>
      <c r="X147" s="103"/>
      <c r="Y147" s="103"/>
      <c r="Z147" s="103"/>
      <c r="AA147" s="103"/>
      <c r="AB147" s="103"/>
      <c r="AC147" s="103"/>
      <c r="AD147" s="103"/>
      <c r="AE147" s="103"/>
      <c r="AF147" s="103"/>
      <c r="AG147" s="103"/>
      <c r="AH147" s="103"/>
      <c r="AI147" s="103"/>
      <c r="AJ147" s="103"/>
      <c r="AK147" s="103"/>
      <c r="AL147" s="103"/>
      <c r="AM147" s="104"/>
    </row>
    <row r="148" spans="1:61" ht="15" customHeight="1">
      <c r="A148" s="90" t="s">
        <v>123</v>
      </c>
      <c r="B148" s="91"/>
      <c r="C148" s="91"/>
      <c r="D148" s="91"/>
      <c r="E148" s="91"/>
      <c r="F148" s="91"/>
      <c r="G148" s="91"/>
      <c r="H148" s="91"/>
      <c r="I148" s="92"/>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93"/>
      <c r="B149" s="94"/>
      <c r="C149" s="94"/>
      <c r="D149" s="94"/>
      <c r="E149" s="94"/>
      <c r="F149" s="94"/>
      <c r="G149" s="94"/>
      <c r="H149" s="94"/>
      <c r="I149" s="95"/>
      <c r="J149" s="106" t="s">
        <v>101</v>
      </c>
      <c r="K149" s="89" t="s">
        <v>177</v>
      </c>
      <c r="L149" s="89"/>
      <c r="M149" s="89"/>
      <c r="N149" s="89"/>
      <c r="O149" s="89"/>
      <c r="P149" s="89"/>
      <c r="Q149" s="89"/>
      <c r="R149" s="89"/>
      <c r="S149" s="89"/>
      <c r="T149" s="105"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93"/>
      <c r="B150" s="94"/>
      <c r="C150" s="94"/>
      <c r="D150" s="94"/>
      <c r="E150" s="94"/>
      <c r="F150" s="94"/>
      <c r="G150" s="94"/>
      <c r="H150" s="94"/>
      <c r="I150" s="95"/>
      <c r="J150" s="106"/>
      <c r="K150" s="89"/>
      <c r="L150" s="89"/>
      <c r="M150" s="89"/>
      <c r="N150" s="89"/>
      <c r="O150" s="89"/>
      <c r="P150" s="89"/>
      <c r="Q150" s="89"/>
      <c r="R150" s="89"/>
      <c r="S150" s="89"/>
      <c r="T150" s="105"/>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93"/>
      <c r="B151" s="94"/>
      <c r="C151" s="97"/>
      <c r="D151" s="97"/>
      <c r="E151" s="97"/>
      <c r="F151" s="97"/>
      <c r="G151" s="97"/>
      <c r="H151" s="97"/>
      <c r="I151" s="98"/>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31.05" customHeight="1">
      <c r="A152" s="34"/>
      <c r="B152" s="35"/>
      <c r="C152" s="113" t="s">
        <v>125</v>
      </c>
      <c r="D152" s="114"/>
      <c r="E152" s="114"/>
      <c r="F152" s="114"/>
      <c r="G152" s="114"/>
      <c r="H152" s="114"/>
      <c r="I152" s="115"/>
      <c r="J152" s="116" t="s">
        <v>217</v>
      </c>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8"/>
      <c r="BH152" s="1">
        <v>36</v>
      </c>
      <c r="BI152" s="1" t="str">
        <f>"ITEM"&amp;BH152&amp; BG152 &amp;"="&amp;IF(TRIM($J152)="","",$J152)</f>
        <v>ITEM36=委託先における情報保護管理体制の確認を行っている。特定個人情報の入手から保管までのプロセスで人が介在する局面ごとに人為的ミスが発生するリスクへの対策を講じている。</v>
      </c>
    </row>
    <row r="153" spans="1:61" ht="15" customHeight="1">
      <c r="A153" s="99" t="s">
        <v>126</v>
      </c>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1"/>
      <c r="BE153" s="1" t="s">
        <v>108</v>
      </c>
      <c r="BF153" s="1" t="b">
        <f>IF($K155="○",TRUE,IF($K155="",FALSE,"INPUT_ERROR"))</f>
        <v>1</v>
      </c>
      <c r="BH153" s="1">
        <v>37</v>
      </c>
      <c r="BI153" s="1" t="str">
        <f>"ITEM" &amp; BH153 &amp;BG153 &amp; "=" &amp;BF153</f>
        <v>ITEM37=TRUE</v>
      </c>
    </row>
    <row r="154" spans="1:61" ht="15" customHeight="1">
      <c r="A154" s="102"/>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4"/>
      <c r="BE154" s="1" t="s">
        <v>108</v>
      </c>
      <c r="BF154" s="1" t="b">
        <f>IF($T155="○",TRUE,IF($T155="",FALSE,"INPUT_ERROR"))</f>
        <v>1</v>
      </c>
      <c r="BH154" s="1">
        <v>38</v>
      </c>
      <c r="BI154" s="1" t="str">
        <f>"ITEM" &amp; BH154 &amp;BG154 &amp; "=" &amp;BF154</f>
        <v>ITEM38=TRUE</v>
      </c>
    </row>
    <row r="155" spans="1:61" ht="15" customHeight="1">
      <c r="A155" s="90" t="s">
        <v>127</v>
      </c>
      <c r="B155" s="91"/>
      <c r="C155" s="91"/>
      <c r="D155" s="91"/>
      <c r="E155" s="91"/>
      <c r="F155" s="91"/>
      <c r="G155" s="91"/>
      <c r="H155" s="91"/>
      <c r="I155" s="92"/>
      <c r="J155" s="198" t="s">
        <v>101</v>
      </c>
      <c r="K155" s="109" t="s">
        <v>178</v>
      </c>
      <c r="L155" s="79" t="s">
        <v>128</v>
      </c>
      <c r="M155" s="79"/>
      <c r="N155" s="79"/>
      <c r="O155" s="79"/>
      <c r="P155" s="107"/>
      <c r="Q155" s="79"/>
      <c r="R155" s="28"/>
      <c r="S155" s="107" t="s">
        <v>49</v>
      </c>
      <c r="T155" s="109" t="s">
        <v>178</v>
      </c>
      <c r="U155" s="54" t="s">
        <v>129</v>
      </c>
      <c r="V155" s="54"/>
      <c r="W155" s="54"/>
      <c r="X155" s="54"/>
      <c r="Y155" s="54"/>
      <c r="Z155" s="54"/>
      <c r="AA155" s="54"/>
      <c r="AB155" s="107" t="s">
        <v>49</v>
      </c>
      <c r="AC155" s="109"/>
      <c r="AD155" s="79" t="s">
        <v>130</v>
      </c>
      <c r="AE155" s="79"/>
      <c r="AF155" s="79"/>
      <c r="AG155" s="79"/>
      <c r="AH155" s="79"/>
      <c r="AI155" s="79"/>
      <c r="AJ155" s="28"/>
      <c r="AK155" s="28"/>
      <c r="AL155" s="28"/>
      <c r="AM155" s="29"/>
      <c r="BE155" s="1" t="s">
        <v>108</v>
      </c>
      <c r="BF155" s="1" t="b">
        <f>IF($AC155="○",TRUE,IF($AC155="",FALSE,"INPUT_ERROR"))</f>
        <v>0</v>
      </c>
      <c r="BH155" s="1">
        <v>39</v>
      </c>
      <c r="BI155" s="1" t="str">
        <f>"ITEM" &amp; BH155 &amp;BG155 &amp; "=" &amp;BF155</f>
        <v>ITEM39=FALSE</v>
      </c>
    </row>
    <row r="156" spans="1:61" ht="15" customHeight="1">
      <c r="A156" s="96"/>
      <c r="B156" s="97"/>
      <c r="C156" s="97"/>
      <c r="D156" s="97"/>
      <c r="E156" s="97"/>
      <c r="F156" s="97"/>
      <c r="G156" s="97"/>
      <c r="H156" s="97"/>
      <c r="I156" s="98"/>
      <c r="J156" s="199"/>
      <c r="K156" s="110"/>
      <c r="L156" s="126"/>
      <c r="M156" s="126"/>
      <c r="N156" s="126"/>
      <c r="O156" s="126"/>
      <c r="P156" s="108"/>
      <c r="Q156" s="126"/>
      <c r="R156" s="17"/>
      <c r="S156" s="108"/>
      <c r="T156" s="110"/>
      <c r="U156" s="139"/>
      <c r="V156" s="139"/>
      <c r="W156" s="139"/>
      <c r="X156" s="139"/>
      <c r="Y156" s="139"/>
      <c r="Z156" s="139"/>
      <c r="AA156" s="139"/>
      <c r="AB156" s="108"/>
      <c r="AC156" s="110"/>
      <c r="AD156" s="126"/>
      <c r="AE156" s="126"/>
      <c r="AF156" s="126"/>
      <c r="AG156" s="126"/>
      <c r="AH156" s="126"/>
      <c r="AI156" s="126"/>
      <c r="AJ156" s="12"/>
      <c r="AK156" s="12"/>
      <c r="AL156" s="12"/>
      <c r="AM156" s="20"/>
    </row>
    <row r="157" spans="1:61" ht="15" customHeight="1">
      <c r="A157" s="99" t="s">
        <v>131</v>
      </c>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1"/>
      <c r="BE157" s="1" t="s">
        <v>124</v>
      </c>
      <c r="BF157" s="1">
        <f>IF(TRIM($K160)="","",IF(ISERROR(MATCH($K160,$CI$3:$CI$5,0)),"INPUT_ERROR",MATCH($K160,$CI$3:$CI$5,0)))</f>
        <v>2</v>
      </c>
      <c r="BH157" s="1">
        <v>40</v>
      </c>
      <c r="BI157" s="1" t="str">
        <f>"ITEM" &amp; BH157 &amp;BG157 &amp; "=" &amp;BF157</f>
        <v>ITEM40=2</v>
      </c>
    </row>
    <row r="158" spans="1:61" ht="15" customHeight="1">
      <c r="A158" s="102"/>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4"/>
    </row>
    <row r="159" spans="1:61" ht="15" customHeight="1">
      <c r="A159" s="90" t="s">
        <v>132</v>
      </c>
      <c r="B159" s="91"/>
      <c r="C159" s="91"/>
      <c r="D159" s="91"/>
      <c r="E159" s="91"/>
      <c r="F159" s="91"/>
      <c r="G159" s="91"/>
      <c r="H159" s="91"/>
      <c r="I159" s="92"/>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93"/>
      <c r="B160" s="94"/>
      <c r="C160" s="94"/>
      <c r="D160" s="94"/>
      <c r="E160" s="94"/>
      <c r="F160" s="94"/>
      <c r="G160" s="94"/>
      <c r="H160" s="94"/>
      <c r="I160" s="95"/>
      <c r="J160" s="106" t="s">
        <v>101</v>
      </c>
      <c r="K160" s="89" t="s">
        <v>179</v>
      </c>
      <c r="L160" s="89"/>
      <c r="M160" s="89"/>
      <c r="N160" s="89"/>
      <c r="O160" s="89"/>
      <c r="P160" s="89"/>
      <c r="Q160" s="89"/>
      <c r="R160" s="89"/>
      <c r="S160" s="89"/>
      <c r="T160" s="105"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93"/>
      <c r="B161" s="94"/>
      <c r="C161" s="94"/>
      <c r="D161" s="94"/>
      <c r="E161" s="94"/>
      <c r="F161" s="94"/>
      <c r="G161" s="94"/>
      <c r="H161" s="94"/>
      <c r="I161" s="95"/>
      <c r="J161" s="106"/>
      <c r="K161" s="89"/>
      <c r="L161" s="89"/>
      <c r="M161" s="89"/>
      <c r="N161" s="89"/>
      <c r="O161" s="89"/>
      <c r="P161" s="89"/>
      <c r="Q161" s="89"/>
      <c r="R161" s="89"/>
      <c r="S161" s="89"/>
      <c r="T161" s="105"/>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96"/>
      <c r="B162" s="97"/>
      <c r="C162" s="97"/>
      <c r="D162" s="97"/>
      <c r="E162" s="97"/>
      <c r="F162" s="97"/>
      <c r="G162" s="97"/>
      <c r="H162" s="97"/>
      <c r="I162" s="98"/>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99" t="s">
        <v>136</v>
      </c>
      <c r="B163" s="100"/>
      <c r="C163" s="100"/>
      <c r="D163" s="100"/>
      <c r="E163" s="100"/>
      <c r="F163" s="100"/>
      <c r="G163" s="100"/>
      <c r="H163" s="100"/>
      <c r="I163" s="100"/>
      <c r="J163" s="100"/>
      <c r="K163" s="100"/>
      <c r="L163" s="100"/>
      <c r="M163" s="100"/>
      <c r="N163" s="100"/>
      <c r="O163" s="100"/>
      <c r="P163" s="100"/>
      <c r="Q163" s="100"/>
      <c r="R163" s="100"/>
      <c r="S163" s="100"/>
      <c r="T163" s="100"/>
      <c r="U163" s="100"/>
      <c r="V163" s="120" t="s">
        <v>64</v>
      </c>
      <c r="W163" s="122"/>
      <c r="X163" s="100" t="s">
        <v>137</v>
      </c>
      <c r="Y163" s="100"/>
      <c r="Z163" s="100"/>
      <c r="AA163" s="100"/>
      <c r="AB163" s="100"/>
      <c r="AC163" s="100"/>
      <c r="AD163" s="100"/>
      <c r="AE163" s="100"/>
      <c r="AF163" s="100"/>
      <c r="AG163" s="100"/>
      <c r="AH163" s="100"/>
      <c r="AI163" s="100"/>
      <c r="AJ163" s="100"/>
      <c r="AK163" s="100"/>
      <c r="AL163" s="100"/>
      <c r="AM163" s="101"/>
      <c r="BE163" s="1" t="s">
        <v>108</v>
      </c>
      <c r="BF163" s="1" t="b">
        <f>IF($W163="○",TRUE,IF($W163="",FALSE,"INPUT_ERROR"))</f>
        <v>0</v>
      </c>
      <c r="BH163" s="1">
        <v>41</v>
      </c>
      <c r="BI163" s="1" t="str">
        <f>"ITEM" &amp; BH163 &amp;BG163 &amp; "=" &amp;BF163</f>
        <v>ITEM41=FALSE</v>
      </c>
    </row>
    <row r="164" spans="1:61" ht="15" customHeight="1">
      <c r="A164" s="102"/>
      <c r="B164" s="103"/>
      <c r="C164" s="103"/>
      <c r="D164" s="103"/>
      <c r="E164" s="103"/>
      <c r="F164" s="103"/>
      <c r="G164" s="103"/>
      <c r="H164" s="103"/>
      <c r="I164" s="103"/>
      <c r="J164" s="103"/>
      <c r="K164" s="103"/>
      <c r="L164" s="103"/>
      <c r="M164" s="103"/>
      <c r="N164" s="103"/>
      <c r="O164" s="103"/>
      <c r="P164" s="103"/>
      <c r="Q164" s="103"/>
      <c r="R164" s="103"/>
      <c r="S164" s="103"/>
      <c r="T164" s="103"/>
      <c r="U164" s="103"/>
      <c r="V164" s="121"/>
      <c r="W164" s="123"/>
      <c r="X164" s="103"/>
      <c r="Y164" s="103"/>
      <c r="Z164" s="103"/>
      <c r="AA164" s="103"/>
      <c r="AB164" s="103"/>
      <c r="AC164" s="103"/>
      <c r="AD164" s="103"/>
      <c r="AE164" s="103"/>
      <c r="AF164" s="103"/>
      <c r="AG164" s="103"/>
      <c r="AH164" s="103"/>
      <c r="AI164" s="103"/>
      <c r="AJ164" s="103"/>
      <c r="AK164" s="103"/>
      <c r="AL164" s="103"/>
      <c r="AM164" s="104"/>
    </row>
    <row r="165" spans="1:61" ht="15" customHeight="1">
      <c r="A165" s="90" t="s">
        <v>138</v>
      </c>
      <c r="B165" s="91"/>
      <c r="C165" s="91"/>
      <c r="D165" s="91"/>
      <c r="E165" s="91"/>
      <c r="F165" s="91"/>
      <c r="G165" s="91"/>
      <c r="H165" s="91"/>
      <c r="I165" s="92"/>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93"/>
      <c r="B166" s="112"/>
      <c r="C166" s="112"/>
      <c r="D166" s="112"/>
      <c r="E166" s="112"/>
      <c r="F166" s="112"/>
      <c r="G166" s="112"/>
      <c r="H166" s="112"/>
      <c r="I166" s="95"/>
      <c r="J166" s="106" t="s">
        <v>101</v>
      </c>
      <c r="K166" s="119" t="s">
        <v>154</v>
      </c>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24" t="s">
        <v>50</v>
      </c>
      <c r="AM166" s="23"/>
      <c r="BE166" s="1" t="s">
        <v>149</v>
      </c>
      <c r="BF166" s="1">
        <f>IF(TRIM($K166)="","",IF(ISERROR(MATCH($K166,$CJ$3:$CJ$11,0)),"INPUT_ERROR",MATCH($K166,$CJ$3:$CJ$11,0)))</f>
        <v>4</v>
      </c>
      <c r="BH166" s="1">
        <v>42</v>
      </c>
      <c r="BI166" s="1" t="str">
        <f>"ITEM" &amp; BH166 &amp;BG166 &amp; "=" &amp;BF166</f>
        <v>ITEM42=4</v>
      </c>
    </row>
    <row r="167" spans="1:61" ht="15" customHeight="1">
      <c r="A167" s="93"/>
      <c r="B167" s="112"/>
      <c r="C167" s="112"/>
      <c r="D167" s="112"/>
      <c r="E167" s="112"/>
      <c r="F167" s="112"/>
      <c r="G167" s="112"/>
      <c r="H167" s="112"/>
      <c r="I167" s="95"/>
      <c r="J167" s="106"/>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24"/>
      <c r="AM167" s="45"/>
    </row>
    <row r="168" spans="1:61" ht="15" customHeight="1">
      <c r="A168" s="93"/>
      <c r="B168" s="112"/>
      <c r="C168" s="112"/>
      <c r="D168" s="112"/>
      <c r="E168" s="112"/>
      <c r="F168" s="112"/>
      <c r="G168" s="112"/>
      <c r="H168" s="112"/>
      <c r="I168" s="95"/>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93"/>
      <c r="B169" s="112"/>
      <c r="C169" s="112"/>
      <c r="D169" s="112"/>
      <c r="E169" s="112"/>
      <c r="F169" s="112"/>
      <c r="G169" s="112"/>
      <c r="H169" s="112"/>
      <c r="I169" s="95"/>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93"/>
      <c r="B170" s="112"/>
      <c r="C170" s="112"/>
      <c r="D170" s="112"/>
      <c r="E170" s="112"/>
      <c r="F170" s="112"/>
      <c r="G170" s="112"/>
      <c r="H170" s="112"/>
      <c r="I170" s="95"/>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93"/>
      <c r="B171" s="112"/>
      <c r="C171" s="112"/>
      <c r="D171" s="112"/>
      <c r="E171" s="112"/>
      <c r="F171" s="112"/>
      <c r="G171" s="112"/>
      <c r="H171" s="112"/>
      <c r="I171" s="95"/>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93"/>
      <c r="B172" s="112"/>
      <c r="C172" s="112"/>
      <c r="D172" s="112"/>
      <c r="E172" s="112"/>
      <c r="F172" s="112"/>
      <c r="G172" s="112"/>
      <c r="H172" s="112"/>
      <c r="I172" s="95"/>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93"/>
      <c r="B173" s="112"/>
      <c r="C173" s="112"/>
      <c r="D173" s="112"/>
      <c r="E173" s="112"/>
      <c r="F173" s="112"/>
      <c r="G173" s="112"/>
      <c r="H173" s="112"/>
      <c r="I173" s="95"/>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93"/>
      <c r="B174" s="112"/>
      <c r="C174" s="112"/>
      <c r="D174" s="112"/>
      <c r="E174" s="112"/>
      <c r="F174" s="112"/>
      <c r="G174" s="112"/>
      <c r="H174" s="112"/>
      <c r="I174" s="95"/>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93"/>
      <c r="B175" s="112"/>
      <c r="C175" s="112"/>
      <c r="D175" s="112"/>
      <c r="E175" s="112"/>
      <c r="F175" s="112"/>
      <c r="G175" s="112"/>
      <c r="H175" s="112"/>
      <c r="I175" s="95"/>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93"/>
      <c r="B176" s="112"/>
      <c r="C176" s="112"/>
      <c r="D176" s="112"/>
      <c r="E176" s="112"/>
      <c r="F176" s="112"/>
      <c r="G176" s="112"/>
      <c r="H176" s="112"/>
      <c r="I176" s="95"/>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96"/>
      <c r="B177" s="97"/>
      <c r="C177" s="97"/>
      <c r="D177" s="97"/>
      <c r="E177" s="97"/>
      <c r="F177" s="97"/>
      <c r="G177" s="97"/>
      <c r="H177" s="97"/>
      <c r="I177" s="98"/>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90" t="s">
        <v>139</v>
      </c>
      <c r="B178" s="91"/>
      <c r="C178" s="91"/>
      <c r="D178" s="91"/>
      <c r="E178" s="91"/>
      <c r="F178" s="91"/>
      <c r="G178" s="91"/>
      <c r="H178" s="91"/>
      <c r="I178" s="92"/>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93"/>
      <c r="B179" s="94"/>
      <c r="C179" s="94"/>
      <c r="D179" s="94"/>
      <c r="E179" s="94"/>
      <c r="F179" s="94"/>
      <c r="G179" s="94"/>
      <c r="H179" s="94"/>
      <c r="I179" s="95"/>
      <c r="J179" s="106" t="s">
        <v>101</v>
      </c>
      <c r="K179" s="111"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111"/>
      <c r="M179" s="111"/>
      <c r="N179" s="111"/>
      <c r="O179" s="111"/>
      <c r="P179" s="111"/>
      <c r="Q179" s="111"/>
      <c r="R179" s="111"/>
      <c r="S179" s="111"/>
      <c r="T179" s="105"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93"/>
      <c r="B180" s="94"/>
      <c r="C180" s="94"/>
      <c r="D180" s="94"/>
      <c r="E180" s="94"/>
      <c r="F180" s="94"/>
      <c r="G180" s="94"/>
      <c r="H180" s="94"/>
      <c r="I180" s="95"/>
      <c r="J180" s="106"/>
      <c r="K180" s="111"/>
      <c r="L180" s="111"/>
      <c r="M180" s="111"/>
      <c r="N180" s="111"/>
      <c r="O180" s="111"/>
      <c r="P180" s="111"/>
      <c r="Q180" s="111"/>
      <c r="R180" s="111"/>
      <c r="S180" s="111"/>
      <c r="T180" s="105"/>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93"/>
      <c r="B181" s="94"/>
      <c r="C181" s="94"/>
      <c r="D181" s="94"/>
      <c r="E181" s="94"/>
      <c r="F181" s="94"/>
      <c r="G181" s="94"/>
      <c r="H181" s="94"/>
      <c r="I181" s="95"/>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102" customHeight="1">
      <c r="A182" s="32"/>
      <c r="B182" s="33"/>
      <c r="C182" s="113" t="s">
        <v>125</v>
      </c>
      <c r="D182" s="114"/>
      <c r="E182" s="114"/>
      <c r="F182" s="114"/>
      <c r="G182" s="114"/>
      <c r="H182" s="114"/>
      <c r="I182" s="115"/>
      <c r="J182" s="116" t="s">
        <v>180</v>
      </c>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8"/>
      <c r="BH182" s="1">
        <v>44</v>
      </c>
      <c r="BI182" s="1" t="str">
        <f>"ITEM"&amp;BH182&amp; BG182 &amp;"="&amp;IF(TRIM($J182)="","",$J182)</f>
        <v>ITEM44=① 委託先における情報保護管理体制の確認を行っている。
② 委託先における特定個人情報ファイルの閲覧者・更新者を制限している。
③ 委託先における特定個人情報ファイルの取扱いの記録を行っている。
④ 委託先から他者への又は委託元から委託先への特定個人情報の提供に関するルールを定めている。
⑤ 委託先における特定個人情報の消去に関するルールを定めている。
⑥ 委託契約において、特定個人情報ファイルの取扱いに関する規定を設けている。
⑦ 再委託が行われる場合、再委託先による特定個人情報ファイルの適切な取扱いを確保するための措置を講じている。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 ref="J121:J122"/>
    <mergeCell ref="J127:J128"/>
    <mergeCell ref="J133:J134"/>
    <mergeCell ref="J137:J138"/>
    <mergeCell ref="AF130:AF131"/>
    <mergeCell ref="X130:AD131"/>
    <mergeCell ref="U130:U131"/>
    <mergeCell ref="V130:V131"/>
    <mergeCell ref="W130:W131"/>
    <mergeCell ref="A130:S131"/>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63:D64"/>
    <mergeCell ref="E63:O64"/>
    <mergeCell ref="P63:AM64"/>
    <mergeCell ref="A65:AM66"/>
    <mergeCell ref="A67:O70"/>
    <mergeCell ref="Z67:AM67"/>
    <mergeCell ref="P68:P69"/>
    <mergeCell ref="Q68:W69"/>
    <mergeCell ref="X68:X69"/>
    <mergeCell ref="Z68:AM68"/>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A1:AM2"/>
    <mergeCell ref="A3:AM4"/>
    <mergeCell ref="A5:I6"/>
    <mergeCell ref="J5:AM6"/>
    <mergeCell ref="A7:I11"/>
    <mergeCell ref="A12:I13"/>
    <mergeCell ref="J12:AM13"/>
    <mergeCell ref="A14:AM15"/>
    <mergeCell ref="A16:AM17"/>
    <mergeCell ref="J7:AM1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C182:I182"/>
    <mergeCell ref="J182:AM182"/>
    <mergeCell ref="K166:AK167"/>
    <mergeCell ref="A163:U164"/>
    <mergeCell ref="V163:V164"/>
    <mergeCell ref="W163:W164"/>
    <mergeCell ref="X163:AM164"/>
    <mergeCell ref="J166:J167"/>
    <mergeCell ref="AL166:AL167"/>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 right="0.7" top="0.75" bottom="0.75" header="0.3" footer="0.3"/>
  <pageSetup paperSize="9" scale="98" fitToHeight="0" orientation="portrait" r:id="rId1"/>
  <headerFooter scaleWithDoc="0"/>
  <rowBreaks count="3" manualBreakCount="3">
    <brk id="39"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4"/>
  <sheetViews>
    <sheetView showWhiteSpace="0" view="pageBreakPreview" zoomScaleNormal="100" zoomScaleSheetLayoutView="100" zoomScalePageLayoutView="40" workbookViewId="0">
      <selection sqref="A1:BC2"/>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1" t="s">
        <v>140</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I1" s="43" t="str">
        <f>"FORM=2"</f>
        <v>FORM=2</v>
      </c>
    </row>
    <row r="2" spans="1:79" s="43" customFormat="1" ht="9.7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I2" s="43" t="str">
        <f>"VER=1.20"</f>
        <v>VER=1.20</v>
      </c>
    </row>
    <row r="3" spans="1:79" s="43" customFormat="1" ht="9.9" customHeight="1">
      <c r="A3" s="213" t="s">
        <v>141</v>
      </c>
      <c r="B3" s="214"/>
      <c r="C3" s="214"/>
      <c r="D3" s="215"/>
      <c r="E3" s="219" t="s">
        <v>142</v>
      </c>
      <c r="F3" s="219"/>
      <c r="G3" s="219"/>
      <c r="H3" s="219"/>
      <c r="I3" s="219"/>
      <c r="J3" s="219"/>
      <c r="K3" s="219"/>
      <c r="L3" s="219"/>
      <c r="M3" s="219"/>
      <c r="N3" s="219" t="s">
        <v>143</v>
      </c>
      <c r="O3" s="219"/>
      <c r="P3" s="219"/>
      <c r="Q3" s="219"/>
      <c r="R3" s="219"/>
      <c r="S3" s="219"/>
      <c r="T3" s="219"/>
      <c r="U3" s="219"/>
      <c r="V3" s="219"/>
      <c r="W3" s="219"/>
      <c r="X3" s="219"/>
      <c r="Y3" s="219"/>
      <c r="Z3" s="219"/>
      <c r="AA3" s="219"/>
      <c r="AB3" s="219" t="s">
        <v>144</v>
      </c>
      <c r="AC3" s="219"/>
      <c r="AD3" s="219"/>
      <c r="AE3" s="219"/>
      <c r="AF3" s="219"/>
      <c r="AG3" s="219"/>
      <c r="AH3" s="219"/>
      <c r="AI3" s="219"/>
      <c r="AJ3" s="219"/>
      <c r="AK3" s="219"/>
      <c r="AL3" s="219"/>
      <c r="AM3" s="219"/>
      <c r="AN3" s="219"/>
      <c r="AO3" s="219"/>
      <c r="AP3" s="219" t="s">
        <v>145</v>
      </c>
      <c r="AQ3" s="219"/>
      <c r="AR3" s="219"/>
      <c r="AS3" s="219"/>
      <c r="AT3" s="219"/>
      <c r="AU3" s="220" t="s">
        <v>146</v>
      </c>
      <c r="AV3" s="221"/>
      <c r="AW3" s="221"/>
      <c r="AX3" s="221"/>
      <c r="AY3" s="221"/>
      <c r="AZ3" s="221"/>
      <c r="BA3" s="221"/>
      <c r="BB3" s="221"/>
      <c r="BC3" s="221"/>
      <c r="BI3" s="43" t="str">
        <f>"SHEET=3"</f>
        <v>SHEET=3</v>
      </c>
      <c r="CA3" s="43" t="s">
        <v>147</v>
      </c>
    </row>
    <row r="4" spans="1:79" s="43" customFormat="1" ht="9.9" customHeight="1">
      <c r="A4" s="216"/>
      <c r="B4" s="217"/>
      <c r="C4" s="217"/>
      <c r="D4" s="218"/>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22"/>
      <c r="AV4" s="223"/>
      <c r="AW4" s="223"/>
      <c r="AX4" s="223"/>
      <c r="AY4" s="223"/>
      <c r="AZ4" s="223"/>
      <c r="BA4" s="223"/>
      <c r="BB4" s="223"/>
      <c r="BC4" s="223"/>
      <c r="BI4" s="43">
        <v>1</v>
      </c>
      <c r="BJ4" s="43">
        <v>2</v>
      </c>
      <c r="BK4" s="43">
        <v>3</v>
      </c>
      <c r="BL4" s="43">
        <v>4</v>
      </c>
      <c r="BM4" s="43">
        <v>5</v>
      </c>
      <c r="BN4" s="43">
        <v>6</v>
      </c>
      <c r="CA4" s="43" t="s">
        <v>148</v>
      </c>
    </row>
    <row r="5" spans="1:79" ht="21" customHeight="1">
      <c r="A5" s="205">
        <v>43524</v>
      </c>
      <c r="B5" s="206"/>
      <c r="C5" s="206"/>
      <c r="D5" s="207"/>
      <c r="E5" s="202" t="s">
        <v>181</v>
      </c>
      <c r="F5" s="203"/>
      <c r="G5" s="203"/>
      <c r="H5" s="203"/>
      <c r="I5" s="203"/>
      <c r="J5" s="203"/>
      <c r="K5" s="203"/>
      <c r="L5" s="203"/>
      <c r="M5" s="204"/>
      <c r="N5" s="202" t="s">
        <v>182</v>
      </c>
      <c r="O5" s="203"/>
      <c r="P5" s="203"/>
      <c r="Q5" s="203"/>
      <c r="R5" s="203"/>
      <c r="S5" s="203"/>
      <c r="T5" s="203"/>
      <c r="U5" s="203"/>
      <c r="V5" s="203"/>
      <c r="W5" s="203"/>
      <c r="X5" s="203"/>
      <c r="Y5" s="203"/>
      <c r="Z5" s="203"/>
      <c r="AA5" s="204"/>
      <c r="AB5" s="202" t="s">
        <v>170</v>
      </c>
      <c r="AC5" s="203"/>
      <c r="AD5" s="203"/>
      <c r="AE5" s="203"/>
      <c r="AF5" s="203"/>
      <c r="AG5" s="203"/>
      <c r="AH5" s="203"/>
      <c r="AI5" s="203"/>
      <c r="AJ5" s="203"/>
      <c r="AK5" s="203"/>
      <c r="AL5" s="203"/>
      <c r="AM5" s="203"/>
      <c r="AN5" s="203"/>
      <c r="AO5" s="204"/>
      <c r="AP5" s="208" t="s">
        <v>183</v>
      </c>
      <c r="AQ5" s="209"/>
      <c r="AR5" s="209"/>
      <c r="AS5" s="209"/>
      <c r="AT5" s="210"/>
      <c r="AU5" s="202"/>
      <c r="AV5" s="203"/>
      <c r="AW5" s="203"/>
      <c r="AX5" s="203"/>
      <c r="AY5" s="203"/>
      <c r="AZ5" s="203"/>
      <c r="BA5" s="203"/>
      <c r="BB5" s="203"/>
      <c r="BC5" s="204"/>
      <c r="BH5" s="37" t="s">
        <v>210</v>
      </c>
      <c r="BI5" s="37" t="str">
        <f>"ITEM" &amp; $BI$4 &amp; "=" &amp; IF(TRIM($A5)="","",TEXT($A5,"yyyymmdd"))</f>
        <v>ITEM1=20190228</v>
      </c>
      <c r="BJ5" s="37" t="str">
        <f>"ITEM"&amp;$BJ$4&amp;"="&amp;IF(TRIM($E5)="","",$E5)</f>
        <v>ITEM2=関連情報</v>
      </c>
      <c r="BK5" s="37" t="str">
        <f>"ITEM"&amp;$BK$4&amp;"="&amp;IF(TRIM($N5)="","",$N5)</f>
        <v>ITEM3=住宅経営室長　松田　浩三</v>
      </c>
      <c r="BL5" s="37" t="str">
        <f>"ITEM"&amp;$BL$4&amp;"="&amp;IF(TRIM($AB5)="","",$AB5)</f>
        <v>ITEM4=住宅経営室長</v>
      </c>
      <c r="BM5" s="37" t="str">
        <f>"ITEM"&amp;$BM$4&amp;"="&amp;IF(TRIM($AP5)="","",IF(ISERROR(MATCH($AP5,$CA$3:$CA$4,0)),"INPUT_ERROR",MATCH($AP5,$CA$3:$CA$4,0)))</f>
        <v>ITEM5=2</v>
      </c>
      <c r="BN5" s="37" t="str">
        <f>"ITEM"&amp;$BN$4&amp;"="&amp;IF(TRIM($AU5)="","",$AU5)</f>
        <v>ITEM6=</v>
      </c>
    </row>
    <row r="6" spans="1:79" ht="19.5" customHeight="1">
      <c r="A6" s="205">
        <v>43524</v>
      </c>
      <c r="B6" s="206"/>
      <c r="C6" s="206"/>
      <c r="D6" s="207"/>
      <c r="E6" s="202" t="s">
        <v>184</v>
      </c>
      <c r="F6" s="203"/>
      <c r="G6" s="203"/>
      <c r="H6" s="203"/>
      <c r="I6" s="203"/>
      <c r="J6" s="203"/>
      <c r="K6" s="203"/>
      <c r="L6" s="203"/>
      <c r="M6" s="204"/>
      <c r="N6" s="202" t="s">
        <v>185</v>
      </c>
      <c r="O6" s="203"/>
      <c r="P6" s="203"/>
      <c r="Q6" s="203"/>
      <c r="R6" s="203"/>
      <c r="S6" s="203"/>
      <c r="T6" s="203"/>
      <c r="U6" s="203"/>
      <c r="V6" s="203"/>
      <c r="W6" s="203"/>
      <c r="X6" s="203"/>
      <c r="Y6" s="203"/>
      <c r="Z6" s="203"/>
      <c r="AA6" s="204"/>
      <c r="AB6" s="202" t="s">
        <v>186</v>
      </c>
      <c r="AC6" s="203"/>
      <c r="AD6" s="203"/>
      <c r="AE6" s="203"/>
      <c r="AF6" s="203"/>
      <c r="AG6" s="203"/>
      <c r="AH6" s="203"/>
      <c r="AI6" s="203"/>
      <c r="AJ6" s="203"/>
      <c r="AK6" s="203"/>
      <c r="AL6" s="203"/>
      <c r="AM6" s="203"/>
      <c r="AN6" s="203"/>
      <c r="AO6" s="204"/>
      <c r="AP6" s="208" t="s">
        <v>183</v>
      </c>
      <c r="AQ6" s="209"/>
      <c r="AR6" s="209"/>
      <c r="AS6" s="209"/>
      <c r="AT6" s="210"/>
      <c r="AU6" s="202" t="s">
        <v>187</v>
      </c>
      <c r="AV6" s="203"/>
      <c r="AW6" s="203"/>
      <c r="AX6" s="203"/>
      <c r="AY6" s="203"/>
      <c r="AZ6" s="203"/>
      <c r="BA6" s="203"/>
      <c r="BB6" s="203"/>
      <c r="BC6" s="204"/>
      <c r="BI6" s="37" t="str">
        <f t="shared" ref="BI6:BI68" si="0">"ITEM" &amp; $BI$4 &amp; "=" &amp; IF(TRIM($A6)="","",TEXT($A6,"yyyymmdd"))</f>
        <v>ITEM1=20190228</v>
      </c>
      <c r="BJ6" s="37" t="str">
        <f t="shared" ref="BJ6:BJ68" si="1">"ITEM"&amp;$BJ$4&amp;"="&amp;IF(TRIM($E6)="","",$E6)</f>
        <v>ITEM2=リスク対策</v>
      </c>
      <c r="BK6" s="37" t="str">
        <f t="shared" ref="BK6:BK68" si="2">"ITEM"&amp;$BK$4&amp;"="&amp;IF(TRIM($N6)="","",$N6)</f>
        <v>ITEM3=―</v>
      </c>
      <c r="BL6" s="37" t="str">
        <f t="shared" ref="BL6:BL68" si="3">"ITEM"&amp;$BL$4&amp;"="&amp;IF(TRIM($AB6)="","",$AB6)</f>
        <v>ITEM4=評価書に記載のとおり</v>
      </c>
      <c r="BM6" s="37" t="str">
        <f t="shared" ref="BM6:BM68" si="4">"ITEM"&amp;$BM$4&amp;"="&amp;IF(TRIM($AP6)="","",IF(ISERROR(MATCH($AP6,$CA$3:$CA$4,0)),"INPUT_ERROR",MATCH($AP6,$CA$3:$CA$4,0)))</f>
        <v>ITEM5=2</v>
      </c>
      <c r="BN6" s="37" t="str">
        <f t="shared" ref="BN6:BN68" si="5">"ITEM"&amp;$BN$4&amp;"="&amp;IF(TRIM($AU6)="","",$AU6)</f>
        <v>ITEM6=評価項目追加</v>
      </c>
    </row>
    <row r="7" spans="1:79" ht="409.2" customHeight="1">
      <c r="A7" s="205">
        <v>44278</v>
      </c>
      <c r="B7" s="206"/>
      <c r="C7" s="206"/>
      <c r="D7" s="207"/>
      <c r="E7" s="202" t="s">
        <v>188</v>
      </c>
      <c r="F7" s="203"/>
      <c r="G7" s="203"/>
      <c r="H7" s="203"/>
      <c r="I7" s="203"/>
      <c r="J7" s="203"/>
      <c r="K7" s="203"/>
      <c r="L7" s="203"/>
      <c r="M7" s="204"/>
      <c r="N7" s="202" t="s">
        <v>212</v>
      </c>
      <c r="O7" s="203"/>
      <c r="P7" s="203"/>
      <c r="Q7" s="203"/>
      <c r="R7" s="203"/>
      <c r="S7" s="203"/>
      <c r="T7" s="203"/>
      <c r="U7" s="203"/>
      <c r="V7" s="203"/>
      <c r="W7" s="203"/>
      <c r="X7" s="203"/>
      <c r="Y7" s="203"/>
      <c r="Z7" s="203"/>
      <c r="AA7" s="204"/>
      <c r="AB7" s="202" t="s">
        <v>211</v>
      </c>
      <c r="AC7" s="203"/>
      <c r="AD7" s="203"/>
      <c r="AE7" s="203"/>
      <c r="AF7" s="203"/>
      <c r="AG7" s="203"/>
      <c r="AH7" s="203"/>
      <c r="AI7" s="203"/>
      <c r="AJ7" s="203"/>
      <c r="AK7" s="203"/>
      <c r="AL7" s="203"/>
      <c r="AM7" s="203"/>
      <c r="AN7" s="203"/>
      <c r="AO7" s="204"/>
      <c r="AP7" s="208" t="s">
        <v>183</v>
      </c>
      <c r="AQ7" s="209"/>
      <c r="AR7" s="209"/>
      <c r="AS7" s="209"/>
      <c r="AT7" s="210"/>
      <c r="AU7" s="202"/>
      <c r="AV7" s="203"/>
      <c r="AW7" s="203"/>
      <c r="AX7" s="203"/>
      <c r="AY7" s="203"/>
      <c r="AZ7" s="203"/>
      <c r="BA7" s="203"/>
      <c r="BB7" s="203"/>
      <c r="BC7" s="204"/>
      <c r="BI7" s="37" t="str">
        <f t="shared" si="0"/>
        <v>ITEM1=20210323</v>
      </c>
      <c r="BJ7" s="37" t="str">
        <f t="shared" si="1"/>
        <v>ITEM2=Ⅰ　関連情報　１．特定個人情報ファイルを取り扱う事務　②事務の概要</v>
      </c>
      <c r="BK7" s="37" t="str">
        <f t="shared" si="2"/>
        <v>ITEM3=○公営住宅法に基づく府営住宅の管理に関する事務
本事務の特定個人情報は、以下のとおり。
　①地方税関係情報　②住民票関係情報　③生活保護関係情報　④障害者関係情報
本事務では、特定個人情報を以下の事務処理で取り扱う。
１．収入の申告の受理（収入超過者等を含む）
　①入居者から、毎年度７月までに、収入申告に伴う課税証明、障がい者等の証明、生活保護関係証明を受理する。
２．家賃の決定及び通知（収入超過者等を含む）
　①上記１で受理した証明書に基づき、翌年度の家賃を決定し、入居者に対し、通知する。
３．入居申請の受理、入居者の決定及び通知
　①入居希望者から入居申込書を受理して、抽選（一部先着順）により、当選者を決定する。②当選者及び同居予定者全員の収入を対象として、収入基準の確認のため、各々の課税情報の照会先である市町村を特定し、照会する。③上記②の結果を基に審査し、収入基準に合うかどうかを確認し、共通申込資格及び各募集区分毎の申込資格を全て満たしているとき、入居予定者として決定する。④入居予定者に対し、入居開始日、家賃及び同居人等を記載した入居承認書を指定管理者を通じて渡す。⑤入居完了の１ヶ月後、住民票情報を確認する。
４．家賃又は金銭、敷金を減免する決定、徴収を猶予する決定
　①毎月２０日までに申請を受理し、資格審査を行い、翌月の家賃を決定し、入居者に対し、通知する。</v>
      </c>
      <c r="BL7" s="37" t="str">
        <f t="shared" si="3"/>
        <v>ITEM4=○公営住宅法に基づく府営住宅の管理に関する事務
下記の事務については、個人番号の利用または当該情報の証明書類（課税証明書等）の提出により行うことができる。
本評価書においては、特定個人情報を利用した事務について記載する。
本事務では、特定個人情報を以下の事務処理で取り扱う。
□全入居者に対して毎年度定期に行う事務
１．家賃の決定（収入超過者等を含む）に関する事務
　毎年度７月までに、収入申告を受理し、審査を行い、翌年度の家賃を決定し、入居者に対し、通知する。
□該当入居者に対して随時行う事務
２．同居の承認及び地位承継の承認に関する事務
　入居者からの随時申請を受理し、資格審査を行い、入居者に対し、通知する。
３．府営住宅の明渡しの請求の決定に関する事務
　入居者に対し、引き続き、5年以上入居している場合において、最近2年間引き続き政令で定める基準を超える高額の収入のあるときは、その入居者に対し、公営住宅の明渡し請求を行う。
４．他の住宅をあっせんする事務
　府営住宅入居者のうち収入超過者について、その者が他の適当な住宅に入居することができるようあっせん等を行う。</v>
      </c>
      <c r="BM7" s="37" t="str">
        <f t="shared" si="4"/>
        <v>ITEM5=2</v>
      </c>
      <c r="BN7" s="37" t="str">
        <f t="shared" si="5"/>
        <v>ITEM6=</v>
      </c>
    </row>
    <row r="8" spans="1:79" ht="247.8" customHeight="1">
      <c r="A8" s="205">
        <v>44278</v>
      </c>
      <c r="B8" s="206"/>
      <c r="C8" s="206"/>
      <c r="D8" s="207"/>
      <c r="E8" s="202" t="s">
        <v>188</v>
      </c>
      <c r="F8" s="203"/>
      <c r="G8" s="203"/>
      <c r="H8" s="203"/>
      <c r="I8" s="203"/>
      <c r="J8" s="203"/>
      <c r="K8" s="203"/>
      <c r="L8" s="203"/>
      <c r="M8" s="204"/>
      <c r="N8" s="202" t="s">
        <v>189</v>
      </c>
      <c r="O8" s="203"/>
      <c r="P8" s="203"/>
      <c r="Q8" s="203"/>
      <c r="R8" s="203"/>
      <c r="S8" s="203"/>
      <c r="T8" s="203"/>
      <c r="U8" s="203"/>
      <c r="V8" s="203"/>
      <c r="W8" s="203"/>
      <c r="X8" s="203"/>
      <c r="Y8" s="203"/>
      <c r="Z8" s="203"/>
      <c r="AA8" s="204"/>
      <c r="AB8" s="202"/>
      <c r="AC8" s="203"/>
      <c r="AD8" s="203"/>
      <c r="AE8" s="203"/>
      <c r="AF8" s="203"/>
      <c r="AG8" s="203"/>
      <c r="AH8" s="203"/>
      <c r="AI8" s="203"/>
      <c r="AJ8" s="203"/>
      <c r="AK8" s="203"/>
      <c r="AL8" s="203"/>
      <c r="AM8" s="203"/>
      <c r="AN8" s="203"/>
      <c r="AO8" s="204"/>
      <c r="AP8" s="208" t="s">
        <v>183</v>
      </c>
      <c r="AQ8" s="209"/>
      <c r="AR8" s="209"/>
      <c r="AS8" s="209"/>
      <c r="AT8" s="210"/>
      <c r="AU8" s="202"/>
      <c r="AV8" s="203"/>
      <c r="AW8" s="203"/>
      <c r="AX8" s="203"/>
      <c r="AY8" s="203"/>
      <c r="AZ8" s="203"/>
      <c r="BA8" s="203"/>
      <c r="BB8" s="203"/>
      <c r="BC8" s="204"/>
      <c r="BI8" s="37" t="str">
        <f t="shared" si="0"/>
        <v>ITEM1=20210323</v>
      </c>
      <c r="BJ8" s="37" t="str">
        <f t="shared" si="1"/>
        <v>ITEM2=Ⅰ　関連情報　１．特定個人情報ファイルを取り扱う事務　②事務の概要</v>
      </c>
      <c r="BK8" s="37" t="str">
        <f t="shared" si="2"/>
        <v>ITEM3=５．同居の承認及び地位承継の承認
　①入居者からの随時申請を受理し、資格審査を行い、入居者に対し、通知する。
６．府営住宅の明渡しの請求の決定
　①入居者に対し、引き続き、5年以上入居している場合において、最近2年間引き続き政令で定める基準を超える高額の収入のあるときは、その入居者に対し、公営住宅の明渡し請求を行う。
７．他の住宅をあっせんする事務
　①入居者又は同居者に特別な事由があり、現在入居している住戸から他の住戸へ入居させることができる。そのときの事由により全員の収入を対象として収入基準を満たしているかどうかを確認するために、現在の住戸所在市町への課税情報の照会を行い、審査し、欠格事由に該当しないかを確認する。
　②他の住宅をあっせんすることが決定した入居者に対し、入居開始日、家賃等記載した入居承認書を送付する。</v>
      </c>
      <c r="BL8" s="37" t="str">
        <f t="shared" si="3"/>
        <v>ITEM4=</v>
      </c>
      <c r="BM8" s="37" t="str">
        <f t="shared" si="4"/>
        <v>ITEM5=2</v>
      </c>
      <c r="BN8" s="37" t="str">
        <f t="shared" si="5"/>
        <v>ITEM6=</v>
      </c>
    </row>
    <row r="9" spans="1:79" ht="342" customHeight="1">
      <c r="A9" s="205">
        <v>44278</v>
      </c>
      <c r="B9" s="206"/>
      <c r="C9" s="206"/>
      <c r="D9" s="207"/>
      <c r="E9" s="202" t="s">
        <v>188</v>
      </c>
      <c r="F9" s="203"/>
      <c r="G9" s="203"/>
      <c r="H9" s="203"/>
      <c r="I9" s="203"/>
      <c r="J9" s="203"/>
      <c r="K9" s="203"/>
      <c r="L9" s="203"/>
      <c r="M9" s="204"/>
      <c r="N9" s="202" t="s">
        <v>190</v>
      </c>
      <c r="O9" s="203"/>
      <c r="P9" s="203"/>
      <c r="Q9" s="203"/>
      <c r="R9" s="203"/>
      <c r="S9" s="203"/>
      <c r="T9" s="203"/>
      <c r="U9" s="203"/>
      <c r="V9" s="203"/>
      <c r="W9" s="203"/>
      <c r="X9" s="203"/>
      <c r="Y9" s="203"/>
      <c r="Z9" s="203"/>
      <c r="AA9" s="204"/>
      <c r="AB9" s="202"/>
      <c r="AC9" s="203"/>
      <c r="AD9" s="203"/>
      <c r="AE9" s="203"/>
      <c r="AF9" s="203"/>
      <c r="AG9" s="203"/>
      <c r="AH9" s="203"/>
      <c r="AI9" s="203"/>
      <c r="AJ9" s="203"/>
      <c r="AK9" s="203"/>
      <c r="AL9" s="203"/>
      <c r="AM9" s="203"/>
      <c r="AN9" s="203"/>
      <c r="AO9" s="204"/>
      <c r="AP9" s="208" t="s">
        <v>183</v>
      </c>
      <c r="AQ9" s="209"/>
      <c r="AR9" s="209"/>
      <c r="AS9" s="209"/>
      <c r="AT9" s="210"/>
      <c r="AU9" s="202"/>
      <c r="AV9" s="203"/>
      <c r="AW9" s="203"/>
      <c r="AX9" s="203"/>
      <c r="AY9" s="203"/>
      <c r="AZ9" s="203"/>
      <c r="BA9" s="203"/>
      <c r="BB9" s="203"/>
      <c r="BC9" s="204"/>
      <c r="BI9" s="37" t="str">
        <f t="shared" si="0"/>
        <v>ITEM1=20210323</v>
      </c>
      <c r="BJ9" s="37" t="str">
        <f t="shared" si="1"/>
        <v>ITEM2=Ⅰ　関連情報　１．特定個人情報ファイルを取り扱う事務　②事務の概要</v>
      </c>
      <c r="BK9" s="37" t="str">
        <f t="shared" si="2"/>
        <v>ITEM3=８．その他府営住宅条例に規定する事務
（１）府営住宅駐車場の利用について、利用資格要件を満たされれば、承認を行う。
　府営住宅の入居者等で、①～③のいずれか、及び④～⑥の全ての要件に該当する者。
　①自ら使用するための自動車を所有（所有を予定している場合及び所有と同様の事情にある場合を含む）していること。（一般利用）②親族等が生活支援のために自動車　を使用していること。（生活支援等利用・更新制）③勤務先所有の自動車を通勤に使用していること。（通勤利用・更新制）④家賃の滞納がないこと。⑤住宅の明渡しの請求を受けていないこと。　⑥暴力団員でないこと。
（２）府営住宅駐車場使用料の免除について、日常生活に自動車を必要とする心身障がい者に対する支援を目的とし、使用料免除要件が満たされれば、承認を行う。
駐車場利用承認を受けた府営住宅の入居者等で、①～⑦の全ての要件に該当する者。
　①入居者等に心身障がい者がいること。②公安委員会の発行する駐車禁止除外指定車の標章を有する自動車を駐車すること。③収入超過者でないこと。④高額所得者でないこと。⑤収入未申告者でないこと。⑥家賃等の滞納がないこと。⑦駐車場の利用承認の条件に違反していないこと。
（３）駐車場の保証金、使用料の徴収事務。駐車場の保証金の還付事務。</v>
      </c>
      <c r="BL9" s="37" t="str">
        <f t="shared" si="3"/>
        <v>ITEM4=</v>
      </c>
      <c r="BM9" s="37" t="str">
        <f t="shared" si="4"/>
        <v>ITEM5=2</v>
      </c>
      <c r="BN9" s="37" t="str">
        <f t="shared" si="5"/>
        <v>ITEM6=</v>
      </c>
    </row>
    <row r="10" spans="1:79" ht="37.200000000000003" customHeight="1">
      <c r="A10" s="205">
        <v>44278</v>
      </c>
      <c r="B10" s="206"/>
      <c r="C10" s="206"/>
      <c r="D10" s="207"/>
      <c r="E10" s="202" t="s">
        <v>191</v>
      </c>
      <c r="F10" s="203"/>
      <c r="G10" s="203"/>
      <c r="H10" s="203"/>
      <c r="I10" s="203"/>
      <c r="J10" s="203"/>
      <c r="K10" s="203"/>
      <c r="L10" s="203"/>
      <c r="M10" s="204"/>
      <c r="N10" s="202" t="s">
        <v>192</v>
      </c>
      <c r="O10" s="203"/>
      <c r="P10" s="203"/>
      <c r="Q10" s="203"/>
      <c r="R10" s="203"/>
      <c r="S10" s="203"/>
      <c r="T10" s="203"/>
      <c r="U10" s="203"/>
      <c r="V10" s="203"/>
      <c r="W10" s="203"/>
      <c r="X10" s="203"/>
      <c r="Y10" s="203"/>
      <c r="Z10" s="203"/>
      <c r="AA10" s="204"/>
      <c r="AB10" s="202" t="s">
        <v>193</v>
      </c>
      <c r="AC10" s="203"/>
      <c r="AD10" s="203"/>
      <c r="AE10" s="203"/>
      <c r="AF10" s="203"/>
      <c r="AG10" s="203"/>
      <c r="AH10" s="203"/>
      <c r="AI10" s="203"/>
      <c r="AJ10" s="203"/>
      <c r="AK10" s="203"/>
      <c r="AL10" s="203"/>
      <c r="AM10" s="203"/>
      <c r="AN10" s="203"/>
      <c r="AO10" s="204"/>
      <c r="AP10" s="208" t="s">
        <v>183</v>
      </c>
      <c r="AQ10" s="209"/>
      <c r="AR10" s="209"/>
      <c r="AS10" s="209"/>
      <c r="AT10" s="210"/>
      <c r="AU10" s="202"/>
      <c r="AV10" s="203"/>
      <c r="AW10" s="203"/>
      <c r="AX10" s="203"/>
      <c r="AY10" s="203"/>
      <c r="AZ10" s="203"/>
      <c r="BA10" s="203"/>
      <c r="BB10" s="203"/>
      <c r="BC10" s="204"/>
      <c r="BI10" s="37" t="str">
        <f t="shared" si="0"/>
        <v>ITEM1=20210323</v>
      </c>
      <c r="BJ10" s="37" t="str">
        <f t="shared" si="1"/>
        <v>ITEM2=Ⅱ　しきい値判断項目　１．対象人数</v>
      </c>
      <c r="BK10" s="37" t="str">
        <f t="shared" si="2"/>
        <v>ITEM3=１０万人以上３０万人未満</v>
      </c>
      <c r="BL10" s="37" t="str">
        <f t="shared" si="3"/>
        <v>ITEM4=１万人以上１０万人未満</v>
      </c>
      <c r="BM10" s="37" t="str">
        <f t="shared" si="4"/>
        <v>ITEM5=2</v>
      </c>
      <c r="BN10" s="37" t="str">
        <f t="shared" si="5"/>
        <v>ITEM6=</v>
      </c>
    </row>
    <row r="11" spans="1:79" ht="70.2" customHeight="1">
      <c r="A11" s="205">
        <v>45135</v>
      </c>
      <c r="B11" s="206"/>
      <c r="C11" s="206"/>
      <c r="D11" s="207"/>
      <c r="E11" s="202" t="s">
        <v>194</v>
      </c>
      <c r="F11" s="203"/>
      <c r="G11" s="203"/>
      <c r="H11" s="203"/>
      <c r="I11" s="203"/>
      <c r="J11" s="203"/>
      <c r="K11" s="203"/>
      <c r="L11" s="203"/>
      <c r="M11" s="204"/>
      <c r="N11" s="202" t="s">
        <v>195</v>
      </c>
      <c r="O11" s="203"/>
      <c r="P11" s="203"/>
      <c r="Q11" s="203"/>
      <c r="R11" s="203"/>
      <c r="S11" s="203"/>
      <c r="T11" s="203"/>
      <c r="U11" s="203"/>
      <c r="V11" s="203"/>
      <c r="W11" s="203"/>
      <c r="X11" s="203"/>
      <c r="Y11" s="203"/>
      <c r="Z11" s="203"/>
      <c r="AA11" s="204"/>
      <c r="AB11" s="202" t="s">
        <v>169</v>
      </c>
      <c r="AC11" s="203"/>
      <c r="AD11" s="203"/>
      <c r="AE11" s="203"/>
      <c r="AF11" s="203"/>
      <c r="AG11" s="203"/>
      <c r="AH11" s="203"/>
      <c r="AI11" s="203"/>
      <c r="AJ11" s="203"/>
      <c r="AK11" s="203"/>
      <c r="AL11" s="203"/>
      <c r="AM11" s="203"/>
      <c r="AN11" s="203"/>
      <c r="AO11" s="204"/>
      <c r="AP11" s="208" t="s">
        <v>183</v>
      </c>
      <c r="AQ11" s="209"/>
      <c r="AR11" s="209"/>
      <c r="AS11" s="209"/>
      <c r="AT11" s="210"/>
      <c r="AU11" s="202"/>
      <c r="AV11" s="203"/>
      <c r="AW11" s="203"/>
      <c r="AX11" s="203"/>
      <c r="AY11" s="203"/>
      <c r="AZ11" s="203"/>
      <c r="BA11" s="203"/>
      <c r="BB11" s="203"/>
      <c r="BC11" s="204"/>
      <c r="BI11" s="37" t="str">
        <f t="shared" si="0"/>
        <v>ITEM1=20230728</v>
      </c>
      <c r="BJ11" s="37" t="str">
        <f t="shared" si="1"/>
        <v>ITEM2=Ⅰ　関連情報　７．特定個人情報の開示・訂正・利用停止請求　８．特定個人情報ファイルの取扱いに関する問合せ</v>
      </c>
      <c r="BK11" s="37" t="str">
        <f t="shared" si="2"/>
        <v>ITEM3=大阪府住宅まちづくり部住宅経営室</v>
      </c>
      <c r="BL11" s="37" t="str">
        <f t="shared" si="3"/>
        <v>ITEM4=大阪府都市整備部住宅建築局住宅経営室</v>
      </c>
      <c r="BM11" s="37" t="str">
        <f t="shared" si="4"/>
        <v>ITEM5=2</v>
      </c>
      <c r="BN11" s="37" t="str">
        <f t="shared" si="5"/>
        <v>ITEM6=</v>
      </c>
    </row>
    <row r="12" spans="1:79" ht="49.2" customHeight="1">
      <c r="A12" s="205">
        <v>45135</v>
      </c>
      <c r="B12" s="206"/>
      <c r="C12" s="206"/>
      <c r="D12" s="207"/>
      <c r="E12" s="202" t="s">
        <v>196</v>
      </c>
      <c r="F12" s="203"/>
      <c r="G12" s="203"/>
      <c r="H12" s="203"/>
      <c r="I12" s="203"/>
      <c r="J12" s="203"/>
      <c r="K12" s="203"/>
      <c r="L12" s="203"/>
      <c r="M12" s="204"/>
      <c r="N12" s="202" t="s">
        <v>197</v>
      </c>
      <c r="O12" s="203"/>
      <c r="P12" s="203"/>
      <c r="Q12" s="203"/>
      <c r="R12" s="203"/>
      <c r="S12" s="203"/>
      <c r="T12" s="203"/>
      <c r="U12" s="203"/>
      <c r="V12" s="203"/>
      <c r="W12" s="203"/>
      <c r="X12" s="203"/>
      <c r="Y12" s="203"/>
      <c r="Z12" s="203"/>
      <c r="AA12" s="204"/>
      <c r="AB12" s="202" t="s">
        <v>198</v>
      </c>
      <c r="AC12" s="203"/>
      <c r="AD12" s="203"/>
      <c r="AE12" s="203"/>
      <c r="AF12" s="203"/>
      <c r="AG12" s="203"/>
      <c r="AH12" s="203"/>
      <c r="AI12" s="203"/>
      <c r="AJ12" s="203"/>
      <c r="AK12" s="203"/>
      <c r="AL12" s="203"/>
      <c r="AM12" s="203"/>
      <c r="AN12" s="203"/>
      <c r="AO12" s="204"/>
      <c r="AP12" s="208" t="s">
        <v>183</v>
      </c>
      <c r="AQ12" s="209"/>
      <c r="AR12" s="209"/>
      <c r="AS12" s="209"/>
      <c r="AT12" s="210"/>
      <c r="AU12" s="202"/>
      <c r="AV12" s="203"/>
      <c r="AW12" s="203"/>
      <c r="AX12" s="203"/>
      <c r="AY12" s="203"/>
      <c r="AZ12" s="203"/>
      <c r="BA12" s="203"/>
      <c r="BB12" s="203"/>
      <c r="BC12" s="204"/>
      <c r="BI12" s="37" t="str">
        <f t="shared" si="0"/>
        <v>ITEM1=20230728</v>
      </c>
      <c r="BJ12" s="37" t="str">
        <f t="shared" si="1"/>
        <v>ITEM2=Ⅰ　関連情報　７．特定個人情報の開示・訂正・利用停止請求</v>
      </c>
      <c r="BK12" s="37" t="str">
        <f t="shared" si="2"/>
        <v>ITEM3=大阪市中央区大手前２丁目　大阪府庁本館５階　０６－６９４４－６０６６</v>
      </c>
      <c r="BL12" s="37" t="str">
        <f t="shared" si="3"/>
        <v>ITEM4=大阪市中央区大手前２丁目　大阪府庁本館１階　０６－６９４４－６０６６</v>
      </c>
      <c r="BM12" s="37" t="str">
        <f t="shared" si="4"/>
        <v>ITEM5=2</v>
      </c>
      <c r="BN12" s="37" t="str">
        <f t="shared" si="5"/>
        <v>ITEM6=</v>
      </c>
    </row>
    <row r="13" spans="1:79" ht="60" customHeight="1">
      <c r="A13" s="205">
        <v>45135</v>
      </c>
      <c r="B13" s="206"/>
      <c r="C13" s="206"/>
      <c r="D13" s="207"/>
      <c r="E13" s="202" t="s">
        <v>199</v>
      </c>
      <c r="F13" s="203"/>
      <c r="G13" s="203"/>
      <c r="H13" s="203"/>
      <c r="I13" s="203"/>
      <c r="J13" s="203"/>
      <c r="K13" s="203"/>
      <c r="L13" s="203"/>
      <c r="M13" s="204"/>
      <c r="N13" s="202" t="s">
        <v>200</v>
      </c>
      <c r="O13" s="203"/>
      <c r="P13" s="203"/>
      <c r="Q13" s="203"/>
      <c r="R13" s="203"/>
      <c r="S13" s="203"/>
      <c r="T13" s="203"/>
      <c r="U13" s="203"/>
      <c r="V13" s="203"/>
      <c r="W13" s="203"/>
      <c r="X13" s="203"/>
      <c r="Y13" s="203"/>
      <c r="Z13" s="203"/>
      <c r="AA13" s="204"/>
      <c r="AB13" s="202" t="s">
        <v>201</v>
      </c>
      <c r="AC13" s="203"/>
      <c r="AD13" s="203"/>
      <c r="AE13" s="203"/>
      <c r="AF13" s="203"/>
      <c r="AG13" s="203"/>
      <c r="AH13" s="203"/>
      <c r="AI13" s="203"/>
      <c r="AJ13" s="203"/>
      <c r="AK13" s="203"/>
      <c r="AL13" s="203"/>
      <c r="AM13" s="203"/>
      <c r="AN13" s="203"/>
      <c r="AO13" s="204"/>
      <c r="AP13" s="208" t="s">
        <v>183</v>
      </c>
      <c r="AQ13" s="209"/>
      <c r="AR13" s="209"/>
      <c r="AS13" s="209"/>
      <c r="AT13" s="210"/>
      <c r="AU13" s="202"/>
      <c r="AV13" s="203"/>
      <c r="AW13" s="203"/>
      <c r="AX13" s="203"/>
      <c r="AY13" s="203"/>
      <c r="AZ13" s="203"/>
      <c r="BA13" s="203"/>
      <c r="BB13" s="203"/>
      <c r="BC13" s="204"/>
      <c r="BI13" s="37" t="str">
        <f>"ITEM" &amp; $BI$4 &amp; "=" &amp; IF(TRIM($A13)="","",TEXT($A13,"yyyymmdd"))</f>
        <v>ITEM1=20230728</v>
      </c>
      <c r="BJ13" s="37" t="str">
        <f>"ITEM"&amp;$BJ$4&amp;"="&amp;IF(TRIM($E13)="","",$E13)</f>
        <v>ITEM2=Ⅰ　関連情報　４．情報提供ネットワークシステムによる情報連携　②法令上の根拠</v>
      </c>
      <c r="BK13" s="37" t="str">
        <f>"ITEM"&amp;$BK$4&amp;"="&amp;IF(TRIM($N13)="","",$N13)</f>
        <v>ITEM3=【情報照会】
・番号法第19条第７項　別表第二の31の項
・番号法別表第二の主務省令で定める事務及び情報を定める命令第22条</v>
      </c>
      <c r="BL13" s="37" t="str">
        <f>"ITEM"&amp;$BL$4&amp;"="&amp;IF(TRIM($AB13)="","",$AB13)</f>
        <v>ITEM4=【情報照会】
・番号法第19条第8号　別表第二の31の項
・番号法別表第二の主務省令で定める事務及び情報を定める命令第22条</v>
      </c>
      <c r="BM13" s="37" t="str">
        <f>"ITEM"&amp;$BM$4&amp;"="&amp;IF(TRIM($AP13)="","",IF(ISERROR(MATCH($AP13,$CA$3:$CA$4,0)),"INPUT_ERROR",MATCH($AP13,$CA$3:$CA$4,0)))</f>
        <v>ITEM5=2</v>
      </c>
      <c r="BN13" s="37" t="str">
        <f>"ITEM"&amp;$BN$4&amp;"="&amp;IF(TRIM($AU13)="","",$AU13)</f>
        <v>ITEM6=</v>
      </c>
    </row>
    <row r="14" spans="1:79" ht="70.8" customHeight="1">
      <c r="A14" s="205">
        <v>46077</v>
      </c>
      <c r="B14" s="206"/>
      <c r="C14" s="206"/>
      <c r="D14" s="207"/>
      <c r="E14" s="202" t="s">
        <v>203</v>
      </c>
      <c r="F14" s="203"/>
      <c r="G14" s="203"/>
      <c r="H14" s="203"/>
      <c r="I14" s="203"/>
      <c r="J14" s="203"/>
      <c r="K14" s="203"/>
      <c r="L14" s="203"/>
      <c r="M14" s="204"/>
      <c r="N14" s="202" t="s">
        <v>220</v>
      </c>
      <c r="O14" s="203"/>
      <c r="P14" s="203"/>
      <c r="Q14" s="203"/>
      <c r="R14" s="203"/>
      <c r="S14" s="203"/>
      <c r="T14" s="203"/>
      <c r="U14" s="203"/>
      <c r="V14" s="203"/>
      <c r="W14" s="203"/>
      <c r="X14" s="203"/>
      <c r="Y14" s="203"/>
      <c r="Z14" s="203"/>
      <c r="AA14" s="204"/>
      <c r="AB14" s="202" t="s">
        <v>216</v>
      </c>
      <c r="AC14" s="203"/>
      <c r="AD14" s="203"/>
      <c r="AE14" s="203"/>
      <c r="AF14" s="203"/>
      <c r="AG14" s="203"/>
      <c r="AH14" s="203"/>
      <c r="AI14" s="203"/>
      <c r="AJ14" s="203"/>
      <c r="AK14" s="203"/>
      <c r="AL14" s="203"/>
      <c r="AM14" s="203"/>
      <c r="AN14" s="203"/>
      <c r="AO14" s="204"/>
      <c r="AP14" s="208" t="s">
        <v>183</v>
      </c>
      <c r="AQ14" s="209"/>
      <c r="AR14" s="209"/>
      <c r="AS14" s="209"/>
      <c r="AT14" s="210"/>
      <c r="AU14" s="202" t="s">
        <v>221</v>
      </c>
      <c r="AV14" s="203"/>
      <c r="AW14" s="203"/>
      <c r="AX14" s="203"/>
      <c r="AY14" s="203"/>
      <c r="AZ14" s="203"/>
      <c r="BA14" s="203"/>
      <c r="BB14" s="203"/>
      <c r="BC14" s="204"/>
      <c r="BI14" s="37" t="str">
        <f>"ITEM" &amp; $BI$4 &amp; "=" &amp; IF(TRIM($A14)="","",TEXT($A14,"yyyymmdd"))</f>
        <v>ITEM1=20260224</v>
      </c>
      <c r="BJ14" s="37" t="str">
        <f>"ITEM"&amp;$BJ$4&amp;"="&amp;IF(TRIM($E14)="","",$E14)</f>
        <v>ITEM2=Ⅰ　関連情報　３．個人番号の利用</v>
      </c>
      <c r="BK14" s="37" t="str">
        <f>"ITEM"&amp;$BK$4&amp;"="&amp;IF(TRIM($N14)="","",$N14)</f>
        <v>ITEM3=・行政手続における特定の個人を識別するための番号の利用等に関する法律（以下「番号法」という。）第9条第1項　別表第一の19の項
・番号法別表第一の主務省令で定める事務を定める命令第18条</v>
      </c>
      <c r="BL14" s="37" t="str">
        <f>"ITEM"&amp;$BL$4&amp;"="&amp;IF(TRIM($AB14)="","",$AB14)</f>
        <v>ITEM4=・行政手続における特定の個人を識別するための番号の利用等に関する法律（以下「番号法」という。）第９条第１項 別表の27の項
・番号法別表第一の主務省令で定める事務を定める命令第18条</v>
      </c>
      <c r="BM14" s="37" t="str">
        <f>"ITEM"&amp;$BM$4&amp;"="&amp;IF(TRIM($AP14)="","",IF(ISERROR(MATCH($AP14,$CA$3:$CA$4,0)),"INPUT_ERROR",MATCH($AP14,$CA$3:$CA$4,0)))</f>
        <v>ITEM5=2</v>
      </c>
      <c r="BN14" s="37" t="str">
        <f>"ITEM"&amp;$BN$4&amp;"="&amp;IF(TRIM($AU14)="","",$AU14)</f>
        <v>ITEM6=法令改正</v>
      </c>
    </row>
    <row r="15" spans="1:79" ht="64.8" customHeight="1">
      <c r="A15" s="205">
        <v>46077</v>
      </c>
      <c r="B15" s="206"/>
      <c r="C15" s="206"/>
      <c r="D15" s="207"/>
      <c r="E15" s="202" t="s">
        <v>199</v>
      </c>
      <c r="F15" s="203"/>
      <c r="G15" s="203"/>
      <c r="H15" s="203"/>
      <c r="I15" s="203"/>
      <c r="J15" s="203"/>
      <c r="K15" s="203"/>
      <c r="L15" s="203"/>
      <c r="M15" s="204"/>
      <c r="N15" s="202" t="s">
        <v>219</v>
      </c>
      <c r="O15" s="203"/>
      <c r="P15" s="203"/>
      <c r="Q15" s="203"/>
      <c r="R15" s="203"/>
      <c r="S15" s="203"/>
      <c r="T15" s="203"/>
      <c r="U15" s="203"/>
      <c r="V15" s="203"/>
      <c r="W15" s="203"/>
      <c r="X15" s="203"/>
      <c r="Y15" s="203"/>
      <c r="Z15" s="203"/>
      <c r="AA15" s="204"/>
      <c r="AB15" s="202" t="s">
        <v>218</v>
      </c>
      <c r="AC15" s="203"/>
      <c r="AD15" s="203"/>
      <c r="AE15" s="203"/>
      <c r="AF15" s="203"/>
      <c r="AG15" s="203"/>
      <c r="AH15" s="203"/>
      <c r="AI15" s="203"/>
      <c r="AJ15" s="203"/>
      <c r="AK15" s="203"/>
      <c r="AL15" s="203"/>
      <c r="AM15" s="203"/>
      <c r="AN15" s="203"/>
      <c r="AO15" s="204"/>
      <c r="AP15" s="208" t="s">
        <v>183</v>
      </c>
      <c r="AQ15" s="209"/>
      <c r="AR15" s="209"/>
      <c r="AS15" s="209"/>
      <c r="AT15" s="210"/>
      <c r="AU15" s="202" t="s">
        <v>221</v>
      </c>
      <c r="AV15" s="203"/>
      <c r="AW15" s="203"/>
      <c r="AX15" s="203"/>
      <c r="AY15" s="203"/>
      <c r="AZ15" s="203"/>
      <c r="BA15" s="203"/>
      <c r="BB15" s="203"/>
      <c r="BC15" s="204"/>
      <c r="BI15" s="37" t="str">
        <f>"ITEM" &amp; $BI$4 &amp; "=" &amp; IF(TRIM($A15)="","",TEXT($A15,"yyyymmdd"))</f>
        <v>ITEM1=20260224</v>
      </c>
      <c r="BJ15" s="37" t="str">
        <f>"ITEM"&amp;$BJ$4&amp;"="&amp;IF(TRIM($E15)="","",$E15)</f>
        <v>ITEM2=Ⅰ　関連情報　４．情報提供ネットワークシステムによる情報連携　②法令上の根拠</v>
      </c>
      <c r="BK15" s="37" t="str">
        <f>"ITEM"&amp;$BK$4&amp;"="&amp;IF(TRIM($N15)="","",$N15)</f>
        <v>ITEM3=【情報照会】
・番号法第19条第８項　別表第二の31の項
・番号法別表第二の主務省令で定める事務及び情報を定める命令第22条</v>
      </c>
      <c r="BL15" s="37" t="str">
        <f>"ITEM"&amp;$BL$4&amp;"="&amp;IF(TRIM($AB15)="","",$AB15)</f>
        <v>ITEM4=【情報照会】
・番号法第19条第8号　別表の27の項</v>
      </c>
      <c r="BM15" s="37" t="str">
        <f>"ITEM"&amp;$BM$4&amp;"="&amp;IF(TRIM($AP15)="","",IF(ISERROR(MATCH($AP15,$CA$3:$CA$4,0)),"INPUT_ERROR",MATCH($AP15,$CA$3:$CA$4,0)))</f>
        <v>ITEM5=2</v>
      </c>
      <c r="BN15" s="37" t="str">
        <f>"ITEM"&amp;$BN$4&amp;"="&amp;IF(TRIM($AU15)="","",$AU15)</f>
        <v>ITEM6=法令改正</v>
      </c>
    </row>
    <row r="16" spans="1:79" ht="37.799999999999997" customHeight="1">
      <c r="A16" s="205">
        <v>46077</v>
      </c>
      <c r="B16" s="206"/>
      <c r="C16" s="206"/>
      <c r="D16" s="207"/>
      <c r="E16" s="202" t="s">
        <v>191</v>
      </c>
      <c r="F16" s="203"/>
      <c r="G16" s="203"/>
      <c r="H16" s="203"/>
      <c r="I16" s="203"/>
      <c r="J16" s="203"/>
      <c r="K16" s="203"/>
      <c r="L16" s="203"/>
      <c r="M16" s="204"/>
      <c r="N16" s="202" t="s">
        <v>204</v>
      </c>
      <c r="O16" s="203"/>
      <c r="P16" s="203"/>
      <c r="Q16" s="203"/>
      <c r="R16" s="203"/>
      <c r="S16" s="203"/>
      <c r="T16" s="203"/>
      <c r="U16" s="203"/>
      <c r="V16" s="203"/>
      <c r="W16" s="203"/>
      <c r="X16" s="203"/>
      <c r="Y16" s="203"/>
      <c r="Z16" s="203"/>
      <c r="AA16" s="204"/>
      <c r="AB16" s="202" t="s">
        <v>205</v>
      </c>
      <c r="AC16" s="203"/>
      <c r="AD16" s="203"/>
      <c r="AE16" s="203"/>
      <c r="AF16" s="203"/>
      <c r="AG16" s="203"/>
      <c r="AH16" s="203"/>
      <c r="AI16" s="203"/>
      <c r="AJ16" s="203"/>
      <c r="AK16" s="203"/>
      <c r="AL16" s="203"/>
      <c r="AM16" s="203"/>
      <c r="AN16" s="203"/>
      <c r="AO16" s="204"/>
      <c r="AP16" s="208" t="s">
        <v>183</v>
      </c>
      <c r="AQ16" s="209"/>
      <c r="AR16" s="209"/>
      <c r="AS16" s="209"/>
      <c r="AT16" s="210"/>
      <c r="AU16" s="202" t="s">
        <v>222</v>
      </c>
      <c r="AV16" s="203"/>
      <c r="AW16" s="203"/>
      <c r="AX16" s="203"/>
      <c r="AY16" s="203"/>
      <c r="AZ16" s="203"/>
      <c r="BA16" s="203"/>
      <c r="BB16" s="203"/>
      <c r="BC16" s="204"/>
      <c r="BI16" s="37" t="str">
        <f t="shared" si="0"/>
        <v>ITEM1=20260224</v>
      </c>
      <c r="BJ16" s="37" t="str">
        <f t="shared" si="1"/>
        <v>ITEM2=Ⅱ　しきい値判断項目　１．対象人数</v>
      </c>
      <c r="BK16" s="37" t="str">
        <f t="shared" si="2"/>
        <v>ITEM3=令和3年3月1日 時点</v>
      </c>
      <c r="BL16" s="37" t="str">
        <f t="shared" si="3"/>
        <v>ITEM4=令和7年10月30日 時点</v>
      </c>
      <c r="BM16" s="37" t="str">
        <f t="shared" si="4"/>
        <v>ITEM5=2</v>
      </c>
      <c r="BN16" s="37" t="str">
        <f t="shared" si="5"/>
        <v>ITEM6=時点修正</v>
      </c>
    </row>
    <row r="17" spans="1:66" ht="41.4" customHeight="1">
      <c r="A17" s="205">
        <v>46077</v>
      </c>
      <c r="B17" s="206"/>
      <c r="C17" s="206"/>
      <c r="D17" s="207"/>
      <c r="E17" s="202" t="s">
        <v>206</v>
      </c>
      <c r="F17" s="203"/>
      <c r="G17" s="203"/>
      <c r="H17" s="203"/>
      <c r="I17" s="203"/>
      <c r="J17" s="203"/>
      <c r="K17" s="203"/>
      <c r="L17" s="203"/>
      <c r="M17" s="204"/>
      <c r="N17" s="202" t="s">
        <v>204</v>
      </c>
      <c r="O17" s="203"/>
      <c r="P17" s="203"/>
      <c r="Q17" s="203"/>
      <c r="R17" s="203"/>
      <c r="S17" s="203"/>
      <c r="T17" s="203"/>
      <c r="U17" s="203"/>
      <c r="V17" s="203"/>
      <c r="W17" s="203"/>
      <c r="X17" s="203"/>
      <c r="Y17" s="203"/>
      <c r="Z17" s="203"/>
      <c r="AA17" s="204"/>
      <c r="AB17" s="202" t="s">
        <v>205</v>
      </c>
      <c r="AC17" s="203"/>
      <c r="AD17" s="203"/>
      <c r="AE17" s="203"/>
      <c r="AF17" s="203"/>
      <c r="AG17" s="203"/>
      <c r="AH17" s="203"/>
      <c r="AI17" s="203"/>
      <c r="AJ17" s="203"/>
      <c r="AK17" s="203"/>
      <c r="AL17" s="203"/>
      <c r="AM17" s="203"/>
      <c r="AN17" s="203"/>
      <c r="AO17" s="204"/>
      <c r="AP17" s="208" t="s">
        <v>183</v>
      </c>
      <c r="AQ17" s="209"/>
      <c r="AR17" s="209"/>
      <c r="AS17" s="209"/>
      <c r="AT17" s="210"/>
      <c r="AU17" s="202" t="s">
        <v>222</v>
      </c>
      <c r="AV17" s="203"/>
      <c r="AW17" s="203"/>
      <c r="AX17" s="203"/>
      <c r="AY17" s="203"/>
      <c r="AZ17" s="203"/>
      <c r="BA17" s="203"/>
      <c r="BB17" s="203"/>
      <c r="BC17" s="204"/>
      <c r="BI17" s="37" t="str">
        <f t="shared" si="0"/>
        <v>ITEM1=20260224</v>
      </c>
      <c r="BJ17" s="37" t="str">
        <f t="shared" si="1"/>
        <v>ITEM2=Ⅱ　しきい値判断項目　２．取扱者数</v>
      </c>
      <c r="BK17" s="37" t="str">
        <f t="shared" si="2"/>
        <v>ITEM3=令和3年3月1日 時点</v>
      </c>
      <c r="BL17" s="37" t="str">
        <f t="shared" si="3"/>
        <v>ITEM4=令和7年10月30日 時点</v>
      </c>
      <c r="BM17" s="37" t="str">
        <f t="shared" si="4"/>
        <v>ITEM5=2</v>
      </c>
      <c r="BN17" s="37" t="str">
        <f t="shared" si="5"/>
        <v>ITEM6=時点修正</v>
      </c>
    </row>
    <row r="18" spans="1:66" ht="49.8" customHeight="1">
      <c r="A18" s="205">
        <v>46077</v>
      </c>
      <c r="B18" s="206"/>
      <c r="C18" s="206"/>
      <c r="D18" s="207"/>
      <c r="E18" s="202" t="s">
        <v>207</v>
      </c>
      <c r="F18" s="203"/>
      <c r="G18" s="203"/>
      <c r="H18" s="203"/>
      <c r="I18" s="203"/>
      <c r="J18" s="203"/>
      <c r="K18" s="203"/>
      <c r="L18" s="203"/>
      <c r="M18" s="204"/>
      <c r="N18" s="202" t="s">
        <v>208</v>
      </c>
      <c r="O18" s="203"/>
      <c r="P18" s="203"/>
      <c r="Q18" s="203"/>
      <c r="R18" s="203"/>
      <c r="S18" s="203"/>
      <c r="T18" s="203"/>
      <c r="U18" s="203"/>
      <c r="V18" s="203"/>
      <c r="W18" s="203"/>
      <c r="X18" s="203"/>
      <c r="Y18" s="203"/>
      <c r="Z18" s="203"/>
      <c r="AA18" s="204"/>
      <c r="AB18" s="202" t="s">
        <v>176</v>
      </c>
      <c r="AC18" s="203"/>
      <c r="AD18" s="203"/>
      <c r="AE18" s="203"/>
      <c r="AF18" s="203"/>
      <c r="AG18" s="203"/>
      <c r="AH18" s="203"/>
      <c r="AI18" s="203"/>
      <c r="AJ18" s="203"/>
      <c r="AK18" s="203"/>
      <c r="AL18" s="203"/>
      <c r="AM18" s="203"/>
      <c r="AN18" s="203"/>
      <c r="AO18" s="204"/>
      <c r="AP18" s="208" t="s">
        <v>183</v>
      </c>
      <c r="AQ18" s="209"/>
      <c r="AR18" s="209"/>
      <c r="AS18" s="209"/>
      <c r="AT18" s="210"/>
      <c r="AU18" s="202"/>
      <c r="AV18" s="203"/>
      <c r="AW18" s="203"/>
      <c r="AX18" s="203"/>
      <c r="AY18" s="203"/>
      <c r="AZ18" s="203"/>
      <c r="BA18" s="203"/>
      <c r="BB18" s="203"/>
      <c r="BC18" s="204"/>
      <c r="BI18" s="37" t="str">
        <f t="shared" si="0"/>
        <v>ITEM1=20260224</v>
      </c>
      <c r="BJ18" s="37" t="str">
        <f t="shared" si="1"/>
        <v>ITEM2=Ⅳ　リスク対策　１．提出する特定個人情報保護評価書の種類</v>
      </c>
      <c r="BK18" s="37" t="str">
        <f t="shared" si="2"/>
        <v>ITEM3=基礎項目評価書及び全項目評価書</v>
      </c>
      <c r="BL18" s="37" t="str">
        <f t="shared" si="3"/>
        <v>ITEM4=基礎項目評価書</v>
      </c>
      <c r="BM18" s="37" t="str">
        <f t="shared" si="4"/>
        <v>ITEM5=2</v>
      </c>
      <c r="BN18" s="37" t="str">
        <f t="shared" si="5"/>
        <v>ITEM6=</v>
      </c>
    </row>
    <row r="19" spans="1:66" ht="76.2" customHeight="1">
      <c r="A19" s="205">
        <v>46077</v>
      </c>
      <c r="B19" s="206"/>
      <c r="C19" s="206"/>
      <c r="D19" s="207"/>
      <c r="E19" s="202" t="s">
        <v>202</v>
      </c>
      <c r="F19" s="203"/>
      <c r="G19" s="203"/>
      <c r="H19" s="203"/>
      <c r="I19" s="203"/>
      <c r="J19" s="203"/>
      <c r="K19" s="203"/>
      <c r="L19" s="203"/>
      <c r="M19" s="204"/>
      <c r="N19" s="202"/>
      <c r="O19" s="203"/>
      <c r="P19" s="203"/>
      <c r="Q19" s="203"/>
      <c r="R19" s="203"/>
      <c r="S19" s="203"/>
      <c r="T19" s="203"/>
      <c r="U19" s="203"/>
      <c r="V19" s="203"/>
      <c r="W19" s="203"/>
      <c r="X19" s="203"/>
      <c r="Y19" s="203"/>
      <c r="Z19" s="203"/>
      <c r="AA19" s="204"/>
      <c r="AB19" s="202" t="s">
        <v>213</v>
      </c>
      <c r="AC19" s="203"/>
      <c r="AD19" s="203"/>
      <c r="AE19" s="203"/>
      <c r="AF19" s="203"/>
      <c r="AG19" s="203"/>
      <c r="AH19" s="203"/>
      <c r="AI19" s="203"/>
      <c r="AJ19" s="203"/>
      <c r="AK19" s="203"/>
      <c r="AL19" s="203"/>
      <c r="AM19" s="203"/>
      <c r="AN19" s="203"/>
      <c r="AO19" s="204"/>
      <c r="AP19" s="208" t="s">
        <v>183</v>
      </c>
      <c r="AQ19" s="209"/>
      <c r="AR19" s="209"/>
      <c r="AS19" s="209"/>
      <c r="AT19" s="210"/>
      <c r="AU19" s="202" t="s">
        <v>223</v>
      </c>
      <c r="AV19" s="203"/>
      <c r="AW19" s="203"/>
      <c r="AX19" s="203"/>
      <c r="AY19" s="203"/>
      <c r="AZ19" s="203"/>
      <c r="BA19" s="203"/>
      <c r="BB19" s="203"/>
      <c r="BC19" s="204"/>
      <c r="BI19" s="37" t="str">
        <f>"ITEM" &amp; $BI$4 &amp; "=" &amp; IF(TRIM($A19)="","",TEXT($A19,"yyyymmdd"))</f>
        <v>ITEM1=20260224</v>
      </c>
      <c r="BJ19" s="37" t="str">
        <f>"ITEM"&amp;$BJ$4&amp;"="&amp;IF(TRIM($E19)="","",$E19)</f>
        <v>ITEM2=Ⅳ　リスク対策　８．人手を介在させる作業</v>
      </c>
      <c r="BK19" s="37" t="str">
        <f>"ITEM"&amp;$BK$4&amp;"="&amp;IF(TRIM($N19)="","",$N19)</f>
        <v>ITEM3=</v>
      </c>
      <c r="BL19" s="37" t="str">
        <f>"ITEM"&amp;$BL$4&amp;"="&amp;IF(TRIM($AB19)="","",$AB19)</f>
        <v>ITEM4=十分である。委託先における情報保護管理体制の確認を行っている。特定個人情報の入手から保管までのプロセスで人でが介在する局面ごとに人為的ミスが発生するリスクへの対策を講じている。</v>
      </c>
      <c r="BM19" s="37" t="str">
        <f>"ITEM"&amp;$BM$4&amp;"="&amp;IF(TRIM($AP19)="","",IF(ISERROR(MATCH($AP19,$CA$3:$CA$4,0)),"INPUT_ERROR",MATCH($AP19,$CA$3:$CA$4,0)))</f>
        <v>ITEM5=2</v>
      </c>
      <c r="BN19" s="37" t="str">
        <f>"ITEM"&amp;$BN$4&amp;"="&amp;IF(TRIM($AU19)="","",$AU19)</f>
        <v>ITEM6=様式改正</v>
      </c>
    </row>
    <row r="20" spans="1:66" ht="255" customHeight="1">
      <c r="A20" s="205">
        <v>46077</v>
      </c>
      <c r="B20" s="206"/>
      <c r="C20" s="206"/>
      <c r="D20" s="207"/>
      <c r="E20" s="202" t="s">
        <v>209</v>
      </c>
      <c r="F20" s="203"/>
      <c r="G20" s="203"/>
      <c r="H20" s="203"/>
      <c r="I20" s="203"/>
      <c r="J20" s="203"/>
      <c r="K20" s="203"/>
      <c r="L20" s="203"/>
      <c r="M20" s="204"/>
      <c r="N20" s="202"/>
      <c r="O20" s="203"/>
      <c r="P20" s="203"/>
      <c r="Q20" s="203"/>
      <c r="R20" s="203"/>
      <c r="S20" s="203"/>
      <c r="T20" s="203"/>
      <c r="U20" s="203"/>
      <c r="V20" s="203"/>
      <c r="W20" s="203"/>
      <c r="X20" s="203"/>
      <c r="Y20" s="203"/>
      <c r="Z20" s="203"/>
      <c r="AA20" s="204"/>
      <c r="AB20" s="202" t="s">
        <v>214</v>
      </c>
      <c r="AC20" s="203"/>
      <c r="AD20" s="203"/>
      <c r="AE20" s="203"/>
      <c r="AF20" s="203"/>
      <c r="AG20" s="203"/>
      <c r="AH20" s="203"/>
      <c r="AI20" s="203"/>
      <c r="AJ20" s="203"/>
      <c r="AK20" s="203"/>
      <c r="AL20" s="203"/>
      <c r="AM20" s="203"/>
      <c r="AN20" s="203"/>
      <c r="AO20" s="204"/>
      <c r="AP20" s="208" t="s">
        <v>183</v>
      </c>
      <c r="AQ20" s="209"/>
      <c r="AR20" s="209"/>
      <c r="AS20" s="209"/>
      <c r="AT20" s="210"/>
      <c r="AU20" s="202" t="s">
        <v>223</v>
      </c>
      <c r="AV20" s="203"/>
      <c r="AW20" s="203"/>
      <c r="AX20" s="203"/>
      <c r="AY20" s="203"/>
      <c r="AZ20" s="203"/>
      <c r="BA20" s="203"/>
      <c r="BB20" s="203"/>
      <c r="BC20" s="204"/>
      <c r="BI20" s="37" t="str">
        <f t="shared" si="0"/>
        <v>ITEM1=20260224</v>
      </c>
      <c r="BJ20" s="37" t="str">
        <f t="shared" si="1"/>
        <v>ITEM2=Ⅳ　リスク対策　11．もっとも優先度が高いと考えられる対策</v>
      </c>
      <c r="BK20" s="37" t="str">
        <f t="shared" si="2"/>
        <v>ITEM3=</v>
      </c>
      <c r="BL20" s="37" t="str">
        <f t="shared" si="3"/>
        <v>ITEM4= 4)　委託先における不正な使用等のリスクへの対策
（当該対策は十分か【再掲】）
十分である
（判断の根拠）
① 委託先における情報保護管理体制の確認を行っている。
② 委託先における特定個人情報ファイルの閲覧者・更新者を制限している。
③ 委託先における特定個人情報ファイルの取扱いの記録を行っている。
④ 委託先から他者への又は委託元から委託先への特定個人情報の提供に関するルールを定めている。
⑤ 委託先における特定個人情報の消去に関するルールを定めている。
⑥ 委託契約において、特定個人情報ファイルの取扱いに関する規定を設けている。
⑦ 再委託が行われる場合、再委託先による特定個人情報ファイルの適切な取扱いを確保するための措置を講じている。</v>
      </c>
      <c r="BM20" s="37" t="str">
        <f t="shared" si="4"/>
        <v>ITEM5=2</v>
      </c>
      <c r="BN20" s="37" t="str">
        <f t="shared" si="5"/>
        <v>ITEM6=様式改正</v>
      </c>
    </row>
    <row r="21" spans="1:66" ht="21" customHeight="1">
      <c r="A21" s="205"/>
      <c r="B21" s="206"/>
      <c r="C21" s="206"/>
      <c r="D21" s="207"/>
      <c r="E21" s="202"/>
      <c r="F21" s="203"/>
      <c r="G21" s="203"/>
      <c r="H21" s="203"/>
      <c r="I21" s="203"/>
      <c r="J21" s="203"/>
      <c r="K21" s="203"/>
      <c r="L21" s="203"/>
      <c r="M21" s="204"/>
      <c r="N21" s="202"/>
      <c r="O21" s="203"/>
      <c r="P21" s="203"/>
      <c r="Q21" s="203"/>
      <c r="R21" s="203"/>
      <c r="S21" s="203"/>
      <c r="T21" s="203"/>
      <c r="U21" s="203"/>
      <c r="V21" s="203"/>
      <c r="W21" s="203"/>
      <c r="X21" s="203"/>
      <c r="Y21" s="203"/>
      <c r="Z21" s="203"/>
      <c r="AA21" s="204"/>
      <c r="AB21" s="202"/>
      <c r="AC21" s="203"/>
      <c r="AD21" s="203"/>
      <c r="AE21" s="203"/>
      <c r="AF21" s="203"/>
      <c r="AG21" s="203"/>
      <c r="AH21" s="203"/>
      <c r="AI21" s="203"/>
      <c r="AJ21" s="203"/>
      <c r="AK21" s="203"/>
      <c r="AL21" s="203"/>
      <c r="AM21" s="203"/>
      <c r="AN21" s="203"/>
      <c r="AO21" s="204"/>
      <c r="AP21" s="208"/>
      <c r="AQ21" s="209"/>
      <c r="AR21" s="209"/>
      <c r="AS21" s="209"/>
      <c r="AT21" s="210"/>
      <c r="AU21" s="202"/>
      <c r="AV21" s="203"/>
      <c r="AW21" s="203"/>
      <c r="AX21" s="203"/>
      <c r="AY21" s="203"/>
      <c r="AZ21" s="203"/>
      <c r="BA21" s="203"/>
      <c r="BB21" s="203"/>
      <c r="BC21" s="204"/>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205"/>
      <c r="B22" s="206"/>
      <c r="C22" s="206"/>
      <c r="D22" s="207"/>
      <c r="E22" s="202"/>
      <c r="F22" s="203"/>
      <c r="G22" s="203"/>
      <c r="H22" s="203"/>
      <c r="I22" s="203"/>
      <c r="J22" s="203"/>
      <c r="K22" s="203"/>
      <c r="L22" s="203"/>
      <c r="M22" s="204"/>
      <c r="N22" s="202"/>
      <c r="O22" s="203"/>
      <c r="P22" s="203"/>
      <c r="Q22" s="203"/>
      <c r="R22" s="203"/>
      <c r="S22" s="203"/>
      <c r="T22" s="203"/>
      <c r="U22" s="203"/>
      <c r="V22" s="203"/>
      <c r="W22" s="203"/>
      <c r="X22" s="203"/>
      <c r="Y22" s="203"/>
      <c r="Z22" s="203"/>
      <c r="AA22" s="204"/>
      <c r="AB22" s="202"/>
      <c r="AC22" s="203"/>
      <c r="AD22" s="203"/>
      <c r="AE22" s="203"/>
      <c r="AF22" s="203"/>
      <c r="AG22" s="203"/>
      <c r="AH22" s="203"/>
      <c r="AI22" s="203"/>
      <c r="AJ22" s="203"/>
      <c r="AK22" s="203"/>
      <c r="AL22" s="203"/>
      <c r="AM22" s="203"/>
      <c r="AN22" s="203"/>
      <c r="AO22" s="204"/>
      <c r="AP22" s="208"/>
      <c r="AQ22" s="209"/>
      <c r="AR22" s="209"/>
      <c r="AS22" s="209"/>
      <c r="AT22" s="210"/>
      <c r="AU22" s="202"/>
      <c r="AV22" s="203"/>
      <c r="AW22" s="203"/>
      <c r="AX22" s="203"/>
      <c r="AY22" s="203"/>
      <c r="AZ22" s="203"/>
      <c r="BA22" s="203"/>
      <c r="BB22" s="203"/>
      <c r="BC22" s="204"/>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205"/>
      <c r="B23" s="206"/>
      <c r="C23" s="206"/>
      <c r="D23" s="207"/>
      <c r="E23" s="202"/>
      <c r="F23" s="203"/>
      <c r="G23" s="203"/>
      <c r="H23" s="203"/>
      <c r="I23" s="203"/>
      <c r="J23" s="203"/>
      <c r="K23" s="203"/>
      <c r="L23" s="203"/>
      <c r="M23" s="204"/>
      <c r="N23" s="202"/>
      <c r="O23" s="203"/>
      <c r="P23" s="203"/>
      <c r="Q23" s="203"/>
      <c r="R23" s="203"/>
      <c r="S23" s="203"/>
      <c r="T23" s="203"/>
      <c r="U23" s="203"/>
      <c r="V23" s="203"/>
      <c r="W23" s="203"/>
      <c r="X23" s="203"/>
      <c r="Y23" s="203"/>
      <c r="Z23" s="203"/>
      <c r="AA23" s="204"/>
      <c r="AB23" s="202"/>
      <c r="AC23" s="203"/>
      <c r="AD23" s="203"/>
      <c r="AE23" s="203"/>
      <c r="AF23" s="203"/>
      <c r="AG23" s="203"/>
      <c r="AH23" s="203"/>
      <c r="AI23" s="203"/>
      <c r="AJ23" s="203"/>
      <c r="AK23" s="203"/>
      <c r="AL23" s="203"/>
      <c r="AM23" s="203"/>
      <c r="AN23" s="203"/>
      <c r="AO23" s="204"/>
      <c r="AP23" s="208"/>
      <c r="AQ23" s="209"/>
      <c r="AR23" s="209"/>
      <c r="AS23" s="209"/>
      <c r="AT23" s="210"/>
      <c r="AU23" s="202"/>
      <c r="AV23" s="203"/>
      <c r="AW23" s="203"/>
      <c r="AX23" s="203"/>
      <c r="AY23" s="203"/>
      <c r="AZ23" s="203"/>
      <c r="BA23" s="203"/>
      <c r="BB23" s="203"/>
      <c r="BC23" s="204"/>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205"/>
      <c r="B24" s="206"/>
      <c r="C24" s="206"/>
      <c r="D24" s="207"/>
      <c r="E24" s="202"/>
      <c r="F24" s="203"/>
      <c r="G24" s="203"/>
      <c r="H24" s="203"/>
      <c r="I24" s="203"/>
      <c r="J24" s="203"/>
      <c r="K24" s="203"/>
      <c r="L24" s="203"/>
      <c r="M24" s="204"/>
      <c r="N24" s="202"/>
      <c r="O24" s="203"/>
      <c r="P24" s="203"/>
      <c r="Q24" s="203"/>
      <c r="R24" s="203"/>
      <c r="S24" s="203"/>
      <c r="T24" s="203"/>
      <c r="U24" s="203"/>
      <c r="V24" s="203"/>
      <c r="W24" s="203"/>
      <c r="X24" s="203"/>
      <c r="Y24" s="203"/>
      <c r="Z24" s="203"/>
      <c r="AA24" s="204"/>
      <c r="AB24" s="202"/>
      <c r="AC24" s="203"/>
      <c r="AD24" s="203"/>
      <c r="AE24" s="203"/>
      <c r="AF24" s="203"/>
      <c r="AG24" s="203"/>
      <c r="AH24" s="203"/>
      <c r="AI24" s="203"/>
      <c r="AJ24" s="203"/>
      <c r="AK24" s="203"/>
      <c r="AL24" s="203"/>
      <c r="AM24" s="203"/>
      <c r="AN24" s="203"/>
      <c r="AO24" s="204"/>
      <c r="AP24" s="208"/>
      <c r="AQ24" s="209"/>
      <c r="AR24" s="209"/>
      <c r="AS24" s="209"/>
      <c r="AT24" s="210"/>
      <c r="AU24" s="202"/>
      <c r="AV24" s="203"/>
      <c r="AW24" s="203"/>
      <c r="AX24" s="203"/>
      <c r="AY24" s="203"/>
      <c r="AZ24" s="203"/>
      <c r="BA24" s="203"/>
      <c r="BB24" s="203"/>
      <c r="BC24" s="204"/>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5"/>
      <c r="B25" s="206"/>
      <c r="C25" s="206"/>
      <c r="D25" s="207"/>
      <c r="E25" s="202"/>
      <c r="F25" s="203"/>
      <c r="G25" s="203"/>
      <c r="H25" s="203"/>
      <c r="I25" s="203"/>
      <c r="J25" s="203"/>
      <c r="K25" s="203"/>
      <c r="L25" s="203"/>
      <c r="M25" s="204"/>
      <c r="N25" s="202"/>
      <c r="O25" s="203"/>
      <c r="P25" s="203"/>
      <c r="Q25" s="203"/>
      <c r="R25" s="203"/>
      <c r="S25" s="203"/>
      <c r="T25" s="203"/>
      <c r="U25" s="203"/>
      <c r="V25" s="203"/>
      <c r="W25" s="203"/>
      <c r="X25" s="203"/>
      <c r="Y25" s="203"/>
      <c r="Z25" s="203"/>
      <c r="AA25" s="204"/>
      <c r="AB25" s="202"/>
      <c r="AC25" s="203"/>
      <c r="AD25" s="203"/>
      <c r="AE25" s="203"/>
      <c r="AF25" s="203"/>
      <c r="AG25" s="203"/>
      <c r="AH25" s="203"/>
      <c r="AI25" s="203"/>
      <c r="AJ25" s="203"/>
      <c r="AK25" s="203"/>
      <c r="AL25" s="203"/>
      <c r="AM25" s="203"/>
      <c r="AN25" s="203"/>
      <c r="AO25" s="204"/>
      <c r="AP25" s="208"/>
      <c r="AQ25" s="209"/>
      <c r="AR25" s="209"/>
      <c r="AS25" s="209"/>
      <c r="AT25" s="210"/>
      <c r="AU25" s="202"/>
      <c r="AV25" s="203"/>
      <c r="AW25" s="203"/>
      <c r="AX25" s="203"/>
      <c r="AY25" s="203"/>
      <c r="AZ25" s="203"/>
      <c r="BA25" s="203"/>
      <c r="BB25" s="203"/>
      <c r="BC25" s="204"/>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5"/>
      <c r="B26" s="206"/>
      <c r="C26" s="206"/>
      <c r="D26" s="207"/>
      <c r="E26" s="202"/>
      <c r="F26" s="203"/>
      <c r="G26" s="203"/>
      <c r="H26" s="203"/>
      <c r="I26" s="203"/>
      <c r="J26" s="203"/>
      <c r="K26" s="203"/>
      <c r="L26" s="203"/>
      <c r="M26" s="204"/>
      <c r="N26" s="202"/>
      <c r="O26" s="203"/>
      <c r="P26" s="203"/>
      <c r="Q26" s="203"/>
      <c r="R26" s="203"/>
      <c r="S26" s="203"/>
      <c r="T26" s="203"/>
      <c r="U26" s="203"/>
      <c r="V26" s="203"/>
      <c r="W26" s="203"/>
      <c r="X26" s="203"/>
      <c r="Y26" s="203"/>
      <c r="Z26" s="203"/>
      <c r="AA26" s="204"/>
      <c r="AB26" s="202"/>
      <c r="AC26" s="203"/>
      <c r="AD26" s="203"/>
      <c r="AE26" s="203"/>
      <c r="AF26" s="203"/>
      <c r="AG26" s="203"/>
      <c r="AH26" s="203"/>
      <c r="AI26" s="203"/>
      <c r="AJ26" s="203"/>
      <c r="AK26" s="203"/>
      <c r="AL26" s="203"/>
      <c r="AM26" s="203"/>
      <c r="AN26" s="203"/>
      <c r="AO26" s="204"/>
      <c r="AP26" s="208"/>
      <c r="AQ26" s="209"/>
      <c r="AR26" s="209"/>
      <c r="AS26" s="209"/>
      <c r="AT26" s="210"/>
      <c r="AU26" s="202"/>
      <c r="AV26" s="203"/>
      <c r="AW26" s="203"/>
      <c r="AX26" s="203"/>
      <c r="AY26" s="203"/>
      <c r="AZ26" s="203"/>
      <c r="BA26" s="203"/>
      <c r="BB26" s="203"/>
      <c r="BC26" s="204"/>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5"/>
      <c r="B27" s="206"/>
      <c r="C27" s="206"/>
      <c r="D27" s="207"/>
      <c r="E27" s="202"/>
      <c r="F27" s="203"/>
      <c r="G27" s="203"/>
      <c r="H27" s="203"/>
      <c r="I27" s="203"/>
      <c r="J27" s="203"/>
      <c r="K27" s="203"/>
      <c r="L27" s="203"/>
      <c r="M27" s="204"/>
      <c r="N27" s="202"/>
      <c r="O27" s="203"/>
      <c r="P27" s="203"/>
      <c r="Q27" s="203"/>
      <c r="R27" s="203"/>
      <c r="S27" s="203"/>
      <c r="T27" s="203"/>
      <c r="U27" s="203"/>
      <c r="V27" s="203"/>
      <c r="W27" s="203"/>
      <c r="X27" s="203"/>
      <c r="Y27" s="203"/>
      <c r="Z27" s="203"/>
      <c r="AA27" s="204"/>
      <c r="AB27" s="202"/>
      <c r="AC27" s="203"/>
      <c r="AD27" s="203"/>
      <c r="AE27" s="203"/>
      <c r="AF27" s="203"/>
      <c r="AG27" s="203"/>
      <c r="AH27" s="203"/>
      <c r="AI27" s="203"/>
      <c r="AJ27" s="203"/>
      <c r="AK27" s="203"/>
      <c r="AL27" s="203"/>
      <c r="AM27" s="203"/>
      <c r="AN27" s="203"/>
      <c r="AO27" s="204"/>
      <c r="AP27" s="208"/>
      <c r="AQ27" s="209"/>
      <c r="AR27" s="209"/>
      <c r="AS27" s="209"/>
      <c r="AT27" s="210"/>
      <c r="AU27" s="202"/>
      <c r="AV27" s="203"/>
      <c r="AW27" s="203"/>
      <c r="AX27" s="203"/>
      <c r="AY27" s="203"/>
      <c r="AZ27" s="203"/>
      <c r="BA27" s="203"/>
      <c r="BB27" s="203"/>
      <c r="BC27" s="204"/>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5"/>
      <c r="B28" s="206"/>
      <c r="C28" s="206"/>
      <c r="D28" s="207"/>
      <c r="E28" s="202"/>
      <c r="F28" s="203"/>
      <c r="G28" s="203"/>
      <c r="H28" s="203"/>
      <c r="I28" s="203"/>
      <c r="J28" s="203"/>
      <c r="K28" s="203"/>
      <c r="L28" s="203"/>
      <c r="M28" s="204"/>
      <c r="N28" s="202"/>
      <c r="O28" s="203"/>
      <c r="P28" s="203"/>
      <c r="Q28" s="203"/>
      <c r="R28" s="203"/>
      <c r="S28" s="203"/>
      <c r="T28" s="203"/>
      <c r="U28" s="203"/>
      <c r="V28" s="203"/>
      <c r="W28" s="203"/>
      <c r="X28" s="203"/>
      <c r="Y28" s="203"/>
      <c r="Z28" s="203"/>
      <c r="AA28" s="204"/>
      <c r="AB28" s="202"/>
      <c r="AC28" s="203"/>
      <c r="AD28" s="203"/>
      <c r="AE28" s="203"/>
      <c r="AF28" s="203"/>
      <c r="AG28" s="203"/>
      <c r="AH28" s="203"/>
      <c r="AI28" s="203"/>
      <c r="AJ28" s="203"/>
      <c r="AK28" s="203"/>
      <c r="AL28" s="203"/>
      <c r="AM28" s="203"/>
      <c r="AN28" s="203"/>
      <c r="AO28" s="204"/>
      <c r="AP28" s="208"/>
      <c r="AQ28" s="209"/>
      <c r="AR28" s="209"/>
      <c r="AS28" s="209"/>
      <c r="AT28" s="210"/>
      <c r="AU28" s="202"/>
      <c r="AV28" s="203"/>
      <c r="AW28" s="203"/>
      <c r="AX28" s="203"/>
      <c r="AY28" s="203"/>
      <c r="AZ28" s="203"/>
      <c r="BA28" s="203"/>
      <c r="BB28" s="203"/>
      <c r="BC28" s="204"/>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5"/>
      <c r="B29" s="206"/>
      <c r="C29" s="206"/>
      <c r="D29" s="207"/>
      <c r="E29" s="202"/>
      <c r="F29" s="203"/>
      <c r="G29" s="203"/>
      <c r="H29" s="203"/>
      <c r="I29" s="203"/>
      <c r="J29" s="203"/>
      <c r="K29" s="203"/>
      <c r="L29" s="203"/>
      <c r="M29" s="204"/>
      <c r="N29" s="202"/>
      <c r="O29" s="203"/>
      <c r="P29" s="203"/>
      <c r="Q29" s="203"/>
      <c r="R29" s="203"/>
      <c r="S29" s="203"/>
      <c r="T29" s="203"/>
      <c r="U29" s="203"/>
      <c r="V29" s="203"/>
      <c r="W29" s="203"/>
      <c r="X29" s="203"/>
      <c r="Y29" s="203"/>
      <c r="Z29" s="203"/>
      <c r="AA29" s="204"/>
      <c r="AB29" s="202"/>
      <c r="AC29" s="203"/>
      <c r="AD29" s="203"/>
      <c r="AE29" s="203"/>
      <c r="AF29" s="203"/>
      <c r="AG29" s="203"/>
      <c r="AH29" s="203"/>
      <c r="AI29" s="203"/>
      <c r="AJ29" s="203"/>
      <c r="AK29" s="203"/>
      <c r="AL29" s="203"/>
      <c r="AM29" s="203"/>
      <c r="AN29" s="203"/>
      <c r="AO29" s="204"/>
      <c r="AP29" s="208"/>
      <c r="AQ29" s="209"/>
      <c r="AR29" s="209"/>
      <c r="AS29" s="209"/>
      <c r="AT29" s="210"/>
      <c r="AU29" s="202"/>
      <c r="AV29" s="203"/>
      <c r="AW29" s="203"/>
      <c r="AX29" s="203"/>
      <c r="AY29" s="203"/>
      <c r="AZ29" s="203"/>
      <c r="BA29" s="203"/>
      <c r="BB29" s="203"/>
      <c r="BC29" s="204"/>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5"/>
      <c r="B30" s="206"/>
      <c r="C30" s="206"/>
      <c r="D30" s="207"/>
      <c r="E30" s="202"/>
      <c r="F30" s="203"/>
      <c r="G30" s="203"/>
      <c r="H30" s="203"/>
      <c r="I30" s="203"/>
      <c r="J30" s="203"/>
      <c r="K30" s="203"/>
      <c r="L30" s="203"/>
      <c r="M30" s="204"/>
      <c r="N30" s="202"/>
      <c r="O30" s="203"/>
      <c r="P30" s="203"/>
      <c r="Q30" s="203"/>
      <c r="R30" s="203"/>
      <c r="S30" s="203"/>
      <c r="T30" s="203"/>
      <c r="U30" s="203"/>
      <c r="V30" s="203"/>
      <c r="W30" s="203"/>
      <c r="X30" s="203"/>
      <c r="Y30" s="203"/>
      <c r="Z30" s="203"/>
      <c r="AA30" s="204"/>
      <c r="AB30" s="202"/>
      <c r="AC30" s="203"/>
      <c r="AD30" s="203"/>
      <c r="AE30" s="203"/>
      <c r="AF30" s="203"/>
      <c r="AG30" s="203"/>
      <c r="AH30" s="203"/>
      <c r="AI30" s="203"/>
      <c r="AJ30" s="203"/>
      <c r="AK30" s="203"/>
      <c r="AL30" s="203"/>
      <c r="AM30" s="203"/>
      <c r="AN30" s="203"/>
      <c r="AO30" s="204"/>
      <c r="AP30" s="208"/>
      <c r="AQ30" s="209"/>
      <c r="AR30" s="209"/>
      <c r="AS30" s="209"/>
      <c r="AT30" s="210"/>
      <c r="AU30" s="202"/>
      <c r="AV30" s="203"/>
      <c r="AW30" s="203"/>
      <c r="AX30" s="203"/>
      <c r="AY30" s="203"/>
      <c r="AZ30" s="203"/>
      <c r="BA30" s="203"/>
      <c r="BB30" s="203"/>
      <c r="BC30" s="204"/>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5"/>
      <c r="B31" s="206"/>
      <c r="C31" s="206"/>
      <c r="D31" s="207"/>
      <c r="E31" s="202"/>
      <c r="F31" s="203"/>
      <c r="G31" s="203"/>
      <c r="H31" s="203"/>
      <c r="I31" s="203"/>
      <c r="J31" s="203"/>
      <c r="K31" s="203"/>
      <c r="L31" s="203"/>
      <c r="M31" s="204"/>
      <c r="N31" s="202"/>
      <c r="O31" s="203"/>
      <c r="P31" s="203"/>
      <c r="Q31" s="203"/>
      <c r="R31" s="203"/>
      <c r="S31" s="203"/>
      <c r="T31" s="203"/>
      <c r="U31" s="203"/>
      <c r="V31" s="203"/>
      <c r="W31" s="203"/>
      <c r="X31" s="203"/>
      <c r="Y31" s="203"/>
      <c r="Z31" s="203"/>
      <c r="AA31" s="204"/>
      <c r="AB31" s="202"/>
      <c r="AC31" s="203"/>
      <c r="AD31" s="203"/>
      <c r="AE31" s="203"/>
      <c r="AF31" s="203"/>
      <c r="AG31" s="203"/>
      <c r="AH31" s="203"/>
      <c r="AI31" s="203"/>
      <c r="AJ31" s="203"/>
      <c r="AK31" s="203"/>
      <c r="AL31" s="203"/>
      <c r="AM31" s="203"/>
      <c r="AN31" s="203"/>
      <c r="AO31" s="204"/>
      <c r="AP31" s="208"/>
      <c r="AQ31" s="209"/>
      <c r="AR31" s="209"/>
      <c r="AS31" s="209"/>
      <c r="AT31" s="210"/>
      <c r="AU31" s="202"/>
      <c r="AV31" s="203"/>
      <c r="AW31" s="203"/>
      <c r="AX31" s="203"/>
      <c r="AY31" s="203"/>
      <c r="AZ31" s="203"/>
      <c r="BA31" s="203"/>
      <c r="BB31" s="203"/>
      <c r="BC31" s="204"/>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5"/>
      <c r="B32" s="206"/>
      <c r="C32" s="206"/>
      <c r="D32" s="207"/>
      <c r="E32" s="202"/>
      <c r="F32" s="203"/>
      <c r="G32" s="203"/>
      <c r="H32" s="203"/>
      <c r="I32" s="203"/>
      <c r="J32" s="203"/>
      <c r="K32" s="203"/>
      <c r="L32" s="203"/>
      <c r="M32" s="204"/>
      <c r="N32" s="202"/>
      <c r="O32" s="203"/>
      <c r="P32" s="203"/>
      <c r="Q32" s="203"/>
      <c r="R32" s="203"/>
      <c r="S32" s="203"/>
      <c r="T32" s="203"/>
      <c r="U32" s="203"/>
      <c r="V32" s="203"/>
      <c r="W32" s="203"/>
      <c r="X32" s="203"/>
      <c r="Y32" s="203"/>
      <c r="Z32" s="203"/>
      <c r="AA32" s="204"/>
      <c r="AB32" s="202"/>
      <c r="AC32" s="203"/>
      <c r="AD32" s="203"/>
      <c r="AE32" s="203"/>
      <c r="AF32" s="203"/>
      <c r="AG32" s="203"/>
      <c r="AH32" s="203"/>
      <c r="AI32" s="203"/>
      <c r="AJ32" s="203"/>
      <c r="AK32" s="203"/>
      <c r="AL32" s="203"/>
      <c r="AM32" s="203"/>
      <c r="AN32" s="203"/>
      <c r="AO32" s="204"/>
      <c r="AP32" s="208"/>
      <c r="AQ32" s="209"/>
      <c r="AR32" s="209"/>
      <c r="AS32" s="209"/>
      <c r="AT32" s="210"/>
      <c r="AU32" s="202"/>
      <c r="AV32" s="203"/>
      <c r="AW32" s="203"/>
      <c r="AX32" s="203"/>
      <c r="AY32" s="203"/>
      <c r="AZ32" s="203"/>
      <c r="BA32" s="203"/>
      <c r="BB32" s="203"/>
      <c r="BC32" s="204"/>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5"/>
      <c r="B33" s="206"/>
      <c r="C33" s="206"/>
      <c r="D33" s="207"/>
      <c r="E33" s="202"/>
      <c r="F33" s="203"/>
      <c r="G33" s="203"/>
      <c r="H33" s="203"/>
      <c r="I33" s="203"/>
      <c r="J33" s="203"/>
      <c r="K33" s="203"/>
      <c r="L33" s="203"/>
      <c r="M33" s="204"/>
      <c r="N33" s="202"/>
      <c r="O33" s="203"/>
      <c r="P33" s="203"/>
      <c r="Q33" s="203"/>
      <c r="R33" s="203"/>
      <c r="S33" s="203"/>
      <c r="T33" s="203"/>
      <c r="U33" s="203"/>
      <c r="V33" s="203"/>
      <c r="W33" s="203"/>
      <c r="X33" s="203"/>
      <c r="Y33" s="203"/>
      <c r="Z33" s="203"/>
      <c r="AA33" s="204"/>
      <c r="AB33" s="202"/>
      <c r="AC33" s="203"/>
      <c r="AD33" s="203"/>
      <c r="AE33" s="203"/>
      <c r="AF33" s="203"/>
      <c r="AG33" s="203"/>
      <c r="AH33" s="203"/>
      <c r="AI33" s="203"/>
      <c r="AJ33" s="203"/>
      <c r="AK33" s="203"/>
      <c r="AL33" s="203"/>
      <c r="AM33" s="203"/>
      <c r="AN33" s="203"/>
      <c r="AO33" s="204"/>
      <c r="AP33" s="208"/>
      <c r="AQ33" s="209"/>
      <c r="AR33" s="209"/>
      <c r="AS33" s="209"/>
      <c r="AT33" s="210"/>
      <c r="AU33" s="202"/>
      <c r="AV33" s="203"/>
      <c r="AW33" s="203"/>
      <c r="AX33" s="203"/>
      <c r="AY33" s="203"/>
      <c r="AZ33" s="203"/>
      <c r="BA33" s="203"/>
      <c r="BB33" s="203"/>
      <c r="BC33" s="204"/>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5"/>
      <c r="B34" s="206"/>
      <c r="C34" s="206"/>
      <c r="D34" s="207"/>
      <c r="E34" s="202"/>
      <c r="F34" s="203"/>
      <c r="G34" s="203"/>
      <c r="H34" s="203"/>
      <c r="I34" s="203"/>
      <c r="J34" s="203"/>
      <c r="K34" s="203"/>
      <c r="L34" s="203"/>
      <c r="M34" s="204"/>
      <c r="N34" s="202"/>
      <c r="O34" s="203"/>
      <c r="P34" s="203"/>
      <c r="Q34" s="203"/>
      <c r="R34" s="203"/>
      <c r="S34" s="203"/>
      <c r="T34" s="203"/>
      <c r="U34" s="203"/>
      <c r="V34" s="203"/>
      <c r="W34" s="203"/>
      <c r="X34" s="203"/>
      <c r="Y34" s="203"/>
      <c r="Z34" s="203"/>
      <c r="AA34" s="204"/>
      <c r="AB34" s="202"/>
      <c r="AC34" s="203"/>
      <c r="AD34" s="203"/>
      <c r="AE34" s="203"/>
      <c r="AF34" s="203"/>
      <c r="AG34" s="203"/>
      <c r="AH34" s="203"/>
      <c r="AI34" s="203"/>
      <c r="AJ34" s="203"/>
      <c r="AK34" s="203"/>
      <c r="AL34" s="203"/>
      <c r="AM34" s="203"/>
      <c r="AN34" s="203"/>
      <c r="AO34" s="204"/>
      <c r="AP34" s="208"/>
      <c r="AQ34" s="209"/>
      <c r="AR34" s="209"/>
      <c r="AS34" s="209"/>
      <c r="AT34" s="210"/>
      <c r="AU34" s="202"/>
      <c r="AV34" s="203"/>
      <c r="AW34" s="203"/>
      <c r="AX34" s="203"/>
      <c r="AY34" s="203"/>
      <c r="AZ34" s="203"/>
      <c r="BA34" s="203"/>
      <c r="BB34" s="203"/>
      <c r="BC34" s="204"/>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5"/>
      <c r="B35" s="206"/>
      <c r="C35" s="206"/>
      <c r="D35" s="207"/>
      <c r="E35" s="202"/>
      <c r="F35" s="203"/>
      <c r="G35" s="203"/>
      <c r="H35" s="203"/>
      <c r="I35" s="203"/>
      <c r="J35" s="203"/>
      <c r="K35" s="203"/>
      <c r="L35" s="203"/>
      <c r="M35" s="204"/>
      <c r="N35" s="202"/>
      <c r="O35" s="203"/>
      <c r="P35" s="203"/>
      <c r="Q35" s="203"/>
      <c r="R35" s="203"/>
      <c r="S35" s="203"/>
      <c r="T35" s="203"/>
      <c r="U35" s="203"/>
      <c r="V35" s="203"/>
      <c r="W35" s="203"/>
      <c r="X35" s="203"/>
      <c r="Y35" s="203"/>
      <c r="Z35" s="203"/>
      <c r="AA35" s="204"/>
      <c r="AB35" s="202"/>
      <c r="AC35" s="203"/>
      <c r="AD35" s="203"/>
      <c r="AE35" s="203"/>
      <c r="AF35" s="203"/>
      <c r="AG35" s="203"/>
      <c r="AH35" s="203"/>
      <c r="AI35" s="203"/>
      <c r="AJ35" s="203"/>
      <c r="AK35" s="203"/>
      <c r="AL35" s="203"/>
      <c r="AM35" s="203"/>
      <c r="AN35" s="203"/>
      <c r="AO35" s="204"/>
      <c r="AP35" s="208"/>
      <c r="AQ35" s="209"/>
      <c r="AR35" s="209"/>
      <c r="AS35" s="209"/>
      <c r="AT35" s="210"/>
      <c r="AU35" s="202"/>
      <c r="AV35" s="203"/>
      <c r="AW35" s="203"/>
      <c r="AX35" s="203"/>
      <c r="AY35" s="203"/>
      <c r="AZ35" s="203"/>
      <c r="BA35" s="203"/>
      <c r="BB35" s="203"/>
      <c r="BC35" s="204"/>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5"/>
      <c r="B36" s="206"/>
      <c r="C36" s="206"/>
      <c r="D36" s="207"/>
      <c r="E36" s="202"/>
      <c r="F36" s="203"/>
      <c r="G36" s="203"/>
      <c r="H36" s="203"/>
      <c r="I36" s="203"/>
      <c r="J36" s="203"/>
      <c r="K36" s="203"/>
      <c r="L36" s="203"/>
      <c r="M36" s="204"/>
      <c r="N36" s="202"/>
      <c r="O36" s="203"/>
      <c r="P36" s="203"/>
      <c r="Q36" s="203"/>
      <c r="R36" s="203"/>
      <c r="S36" s="203"/>
      <c r="T36" s="203"/>
      <c r="U36" s="203"/>
      <c r="V36" s="203"/>
      <c r="W36" s="203"/>
      <c r="X36" s="203"/>
      <c r="Y36" s="203"/>
      <c r="Z36" s="203"/>
      <c r="AA36" s="204"/>
      <c r="AB36" s="202"/>
      <c r="AC36" s="203"/>
      <c r="AD36" s="203"/>
      <c r="AE36" s="203"/>
      <c r="AF36" s="203"/>
      <c r="AG36" s="203"/>
      <c r="AH36" s="203"/>
      <c r="AI36" s="203"/>
      <c r="AJ36" s="203"/>
      <c r="AK36" s="203"/>
      <c r="AL36" s="203"/>
      <c r="AM36" s="203"/>
      <c r="AN36" s="203"/>
      <c r="AO36" s="204"/>
      <c r="AP36" s="208"/>
      <c r="AQ36" s="209"/>
      <c r="AR36" s="209"/>
      <c r="AS36" s="209"/>
      <c r="AT36" s="210"/>
      <c r="AU36" s="202"/>
      <c r="AV36" s="203"/>
      <c r="AW36" s="203"/>
      <c r="AX36" s="203"/>
      <c r="AY36" s="203"/>
      <c r="AZ36" s="203"/>
      <c r="BA36" s="203"/>
      <c r="BB36" s="203"/>
      <c r="BC36" s="204"/>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5"/>
      <c r="B37" s="206"/>
      <c r="C37" s="206"/>
      <c r="D37" s="207"/>
      <c r="E37" s="202"/>
      <c r="F37" s="203"/>
      <c r="G37" s="203"/>
      <c r="H37" s="203"/>
      <c r="I37" s="203"/>
      <c r="J37" s="203"/>
      <c r="K37" s="203"/>
      <c r="L37" s="203"/>
      <c r="M37" s="204"/>
      <c r="N37" s="202"/>
      <c r="O37" s="203"/>
      <c r="P37" s="203"/>
      <c r="Q37" s="203"/>
      <c r="R37" s="203"/>
      <c r="S37" s="203"/>
      <c r="T37" s="203"/>
      <c r="U37" s="203"/>
      <c r="V37" s="203"/>
      <c r="W37" s="203"/>
      <c r="X37" s="203"/>
      <c r="Y37" s="203"/>
      <c r="Z37" s="203"/>
      <c r="AA37" s="204"/>
      <c r="AB37" s="202"/>
      <c r="AC37" s="203"/>
      <c r="AD37" s="203"/>
      <c r="AE37" s="203"/>
      <c r="AF37" s="203"/>
      <c r="AG37" s="203"/>
      <c r="AH37" s="203"/>
      <c r="AI37" s="203"/>
      <c r="AJ37" s="203"/>
      <c r="AK37" s="203"/>
      <c r="AL37" s="203"/>
      <c r="AM37" s="203"/>
      <c r="AN37" s="203"/>
      <c r="AO37" s="204"/>
      <c r="AP37" s="208"/>
      <c r="AQ37" s="209"/>
      <c r="AR37" s="209"/>
      <c r="AS37" s="209"/>
      <c r="AT37" s="210"/>
      <c r="AU37" s="202"/>
      <c r="AV37" s="203"/>
      <c r="AW37" s="203"/>
      <c r="AX37" s="203"/>
      <c r="AY37" s="203"/>
      <c r="AZ37" s="203"/>
      <c r="BA37" s="203"/>
      <c r="BB37" s="203"/>
      <c r="BC37" s="204"/>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5"/>
      <c r="B38" s="206"/>
      <c r="C38" s="206"/>
      <c r="D38" s="207"/>
      <c r="E38" s="202"/>
      <c r="F38" s="203"/>
      <c r="G38" s="203"/>
      <c r="H38" s="203"/>
      <c r="I38" s="203"/>
      <c r="J38" s="203"/>
      <c r="K38" s="203"/>
      <c r="L38" s="203"/>
      <c r="M38" s="204"/>
      <c r="N38" s="202"/>
      <c r="O38" s="203"/>
      <c r="P38" s="203"/>
      <c r="Q38" s="203"/>
      <c r="R38" s="203"/>
      <c r="S38" s="203"/>
      <c r="T38" s="203"/>
      <c r="U38" s="203"/>
      <c r="V38" s="203"/>
      <c r="W38" s="203"/>
      <c r="X38" s="203"/>
      <c r="Y38" s="203"/>
      <c r="Z38" s="203"/>
      <c r="AA38" s="204"/>
      <c r="AB38" s="202"/>
      <c r="AC38" s="203"/>
      <c r="AD38" s="203"/>
      <c r="AE38" s="203"/>
      <c r="AF38" s="203"/>
      <c r="AG38" s="203"/>
      <c r="AH38" s="203"/>
      <c r="AI38" s="203"/>
      <c r="AJ38" s="203"/>
      <c r="AK38" s="203"/>
      <c r="AL38" s="203"/>
      <c r="AM38" s="203"/>
      <c r="AN38" s="203"/>
      <c r="AO38" s="204"/>
      <c r="AP38" s="208"/>
      <c r="AQ38" s="209"/>
      <c r="AR38" s="209"/>
      <c r="AS38" s="209"/>
      <c r="AT38" s="210"/>
      <c r="AU38" s="202"/>
      <c r="AV38" s="203"/>
      <c r="AW38" s="203"/>
      <c r="AX38" s="203"/>
      <c r="AY38" s="203"/>
      <c r="AZ38" s="203"/>
      <c r="BA38" s="203"/>
      <c r="BB38" s="203"/>
      <c r="BC38" s="204"/>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5"/>
      <c r="B39" s="206"/>
      <c r="C39" s="206"/>
      <c r="D39" s="207"/>
      <c r="E39" s="202"/>
      <c r="F39" s="203"/>
      <c r="G39" s="203"/>
      <c r="H39" s="203"/>
      <c r="I39" s="203"/>
      <c r="J39" s="203"/>
      <c r="K39" s="203"/>
      <c r="L39" s="203"/>
      <c r="M39" s="204"/>
      <c r="N39" s="202"/>
      <c r="O39" s="203"/>
      <c r="P39" s="203"/>
      <c r="Q39" s="203"/>
      <c r="R39" s="203"/>
      <c r="S39" s="203"/>
      <c r="T39" s="203"/>
      <c r="U39" s="203"/>
      <c r="V39" s="203"/>
      <c r="W39" s="203"/>
      <c r="X39" s="203"/>
      <c r="Y39" s="203"/>
      <c r="Z39" s="203"/>
      <c r="AA39" s="204"/>
      <c r="AB39" s="202"/>
      <c r="AC39" s="203"/>
      <c r="AD39" s="203"/>
      <c r="AE39" s="203"/>
      <c r="AF39" s="203"/>
      <c r="AG39" s="203"/>
      <c r="AH39" s="203"/>
      <c r="AI39" s="203"/>
      <c r="AJ39" s="203"/>
      <c r="AK39" s="203"/>
      <c r="AL39" s="203"/>
      <c r="AM39" s="203"/>
      <c r="AN39" s="203"/>
      <c r="AO39" s="204"/>
      <c r="AP39" s="208"/>
      <c r="AQ39" s="209"/>
      <c r="AR39" s="209"/>
      <c r="AS39" s="209"/>
      <c r="AT39" s="210"/>
      <c r="AU39" s="202"/>
      <c r="AV39" s="203"/>
      <c r="AW39" s="203"/>
      <c r="AX39" s="203"/>
      <c r="AY39" s="203"/>
      <c r="AZ39" s="203"/>
      <c r="BA39" s="203"/>
      <c r="BB39" s="203"/>
      <c r="BC39" s="204"/>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5"/>
      <c r="B40" s="206"/>
      <c r="C40" s="206"/>
      <c r="D40" s="207"/>
      <c r="E40" s="202"/>
      <c r="F40" s="203"/>
      <c r="G40" s="203"/>
      <c r="H40" s="203"/>
      <c r="I40" s="203"/>
      <c r="J40" s="203"/>
      <c r="K40" s="203"/>
      <c r="L40" s="203"/>
      <c r="M40" s="204"/>
      <c r="N40" s="202"/>
      <c r="O40" s="203"/>
      <c r="P40" s="203"/>
      <c r="Q40" s="203"/>
      <c r="R40" s="203"/>
      <c r="S40" s="203"/>
      <c r="T40" s="203"/>
      <c r="U40" s="203"/>
      <c r="V40" s="203"/>
      <c r="W40" s="203"/>
      <c r="X40" s="203"/>
      <c r="Y40" s="203"/>
      <c r="Z40" s="203"/>
      <c r="AA40" s="204"/>
      <c r="AB40" s="202"/>
      <c r="AC40" s="203"/>
      <c r="AD40" s="203"/>
      <c r="AE40" s="203"/>
      <c r="AF40" s="203"/>
      <c r="AG40" s="203"/>
      <c r="AH40" s="203"/>
      <c r="AI40" s="203"/>
      <c r="AJ40" s="203"/>
      <c r="AK40" s="203"/>
      <c r="AL40" s="203"/>
      <c r="AM40" s="203"/>
      <c r="AN40" s="203"/>
      <c r="AO40" s="204"/>
      <c r="AP40" s="208"/>
      <c r="AQ40" s="209"/>
      <c r="AR40" s="209"/>
      <c r="AS40" s="209"/>
      <c r="AT40" s="210"/>
      <c r="AU40" s="202"/>
      <c r="AV40" s="203"/>
      <c r="AW40" s="203"/>
      <c r="AX40" s="203"/>
      <c r="AY40" s="203"/>
      <c r="AZ40" s="203"/>
      <c r="BA40" s="203"/>
      <c r="BB40" s="203"/>
      <c r="BC40" s="204"/>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5"/>
      <c r="B41" s="206"/>
      <c r="C41" s="206"/>
      <c r="D41" s="207"/>
      <c r="E41" s="202"/>
      <c r="F41" s="203"/>
      <c r="G41" s="203"/>
      <c r="H41" s="203"/>
      <c r="I41" s="203"/>
      <c r="J41" s="203"/>
      <c r="K41" s="203"/>
      <c r="L41" s="203"/>
      <c r="M41" s="204"/>
      <c r="N41" s="202"/>
      <c r="O41" s="203"/>
      <c r="P41" s="203"/>
      <c r="Q41" s="203"/>
      <c r="R41" s="203"/>
      <c r="S41" s="203"/>
      <c r="T41" s="203"/>
      <c r="U41" s="203"/>
      <c r="V41" s="203"/>
      <c r="W41" s="203"/>
      <c r="X41" s="203"/>
      <c r="Y41" s="203"/>
      <c r="Z41" s="203"/>
      <c r="AA41" s="204"/>
      <c r="AB41" s="202"/>
      <c r="AC41" s="203"/>
      <c r="AD41" s="203"/>
      <c r="AE41" s="203"/>
      <c r="AF41" s="203"/>
      <c r="AG41" s="203"/>
      <c r="AH41" s="203"/>
      <c r="AI41" s="203"/>
      <c r="AJ41" s="203"/>
      <c r="AK41" s="203"/>
      <c r="AL41" s="203"/>
      <c r="AM41" s="203"/>
      <c r="AN41" s="203"/>
      <c r="AO41" s="204"/>
      <c r="AP41" s="208"/>
      <c r="AQ41" s="209"/>
      <c r="AR41" s="209"/>
      <c r="AS41" s="209"/>
      <c r="AT41" s="210"/>
      <c r="AU41" s="202"/>
      <c r="AV41" s="203"/>
      <c r="AW41" s="203"/>
      <c r="AX41" s="203"/>
      <c r="AY41" s="203"/>
      <c r="AZ41" s="203"/>
      <c r="BA41" s="203"/>
      <c r="BB41" s="203"/>
      <c r="BC41" s="204"/>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5"/>
      <c r="B42" s="206"/>
      <c r="C42" s="206"/>
      <c r="D42" s="207"/>
      <c r="E42" s="202"/>
      <c r="F42" s="203"/>
      <c r="G42" s="203"/>
      <c r="H42" s="203"/>
      <c r="I42" s="203"/>
      <c r="J42" s="203"/>
      <c r="K42" s="203"/>
      <c r="L42" s="203"/>
      <c r="M42" s="204"/>
      <c r="N42" s="202"/>
      <c r="O42" s="203"/>
      <c r="P42" s="203"/>
      <c r="Q42" s="203"/>
      <c r="R42" s="203"/>
      <c r="S42" s="203"/>
      <c r="T42" s="203"/>
      <c r="U42" s="203"/>
      <c r="V42" s="203"/>
      <c r="W42" s="203"/>
      <c r="X42" s="203"/>
      <c r="Y42" s="203"/>
      <c r="Z42" s="203"/>
      <c r="AA42" s="204"/>
      <c r="AB42" s="202"/>
      <c r="AC42" s="203"/>
      <c r="AD42" s="203"/>
      <c r="AE42" s="203"/>
      <c r="AF42" s="203"/>
      <c r="AG42" s="203"/>
      <c r="AH42" s="203"/>
      <c r="AI42" s="203"/>
      <c r="AJ42" s="203"/>
      <c r="AK42" s="203"/>
      <c r="AL42" s="203"/>
      <c r="AM42" s="203"/>
      <c r="AN42" s="203"/>
      <c r="AO42" s="204"/>
      <c r="AP42" s="208"/>
      <c r="AQ42" s="209"/>
      <c r="AR42" s="209"/>
      <c r="AS42" s="209"/>
      <c r="AT42" s="210"/>
      <c r="AU42" s="202"/>
      <c r="AV42" s="203"/>
      <c r="AW42" s="203"/>
      <c r="AX42" s="203"/>
      <c r="AY42" s="203"/>
      <c r="AZ42" s="203"/>
      <c r="BA42" s="203"/>
      <c r="BB42" s="203"/>
      <c r="BC42" s="204"/>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5"/>
      <c r="B43" s="206"/>
      <c r="C43" s="206"/>
      <c r="D43" s="207"/>
      <c r="E43" s="202"/>
      <c r="F43" s="203"/>
      <c r="G43" s="203"/>
      <c r="H43" s="203"/>
      <c r="I43" s="203"/>
      <c r="J43" s="203"/>
      <c r="K43" s="203"/>
      <c r="L43" s="203"/>
      <c r="M43" s="204"/>
      <c r="N43" s="202"/>
      <c r="O43" s="203"/>
      <c r="P43" s="203"/>
      <c r="Q43" s="203"/>
      <c r="R43" s="203"/>
      <c r="S43" s="203"/>
      <c r="T43" s="203"/>
      <c r="U43" s="203"/>
      <c r="V43" s="203"/>
      <c r="W43" s="203"/>
      <c r="X43" s="203"/>
      <c r="Y43" s="203"/>
      <c r="Z43" s="203"/>
      <c r="AA43" s="204"/>
      <c r="AB43" s="202"/>
      <c r="AC43" s="203"/>
      <c r="AD43" s="203"/>
      <c r="AE43" s="203"/>
      <c r="AF43" s="203"/>
      <c r="AG43" s="203"/>
      <c r="AH43" s="203"/>
      <c r="AI43" s="203"/>
      <c r="AJ43" s="203"/>
      <c r="AK43" s="203"/>
      <c r="AL43" s="203"/>
      <c r="AM43" s="203"/>
      <c r="AN43" s="203"/>
      <c r="AO43" s="204"/>
      <c r="AP43" s="208"/>
      <c r="AQ43" s="209"/>
      <c r="AR43" s="209"/>
      <c r="AS43" s="209"/>
      <c r="AT43" s="210"/>
      <c r="AU43" s="202"/>
      <c r="AV43" s="203"/>
      <c r="AW43" s="203"/>
      <c r="AX43" s="203"/>
      <c r="AY43" s="203"/>
      <c r="AZ43" s="203"/>
      <c r="BA43" s="203"/>
      <c r="BB43" s="203"/>
      <c r="BC43" s="204"/>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5"/>
      <c r="B44" s="206"/>
      <c r="C44" s="206"/>
      <c r="D44" s="207"/>
      <c r="E44" s="202"/>
      <c r="F44" s="203"/>
      <c r="G44" s="203"/>
      <c r="H44" s="203"/>
      <c r="I44" s="203"/>
      <c r="J44" s="203"/>
      <c r="K44" s="203"/>
      <c r="L44" s="203"/>
      <c r="M44" s="204"/>
      <c r="N44" s="202"/>
      <c r="O44" s="203"/>
      <c r="P44" s="203"/>
      <c r="Q44" s="203"/>
      <c r="R44" s="203"/>
      <c r="S44" s="203"/>
      <c r="T44" s="203"/>
      <c r="U44" s="203"/>
      <c r="V44" s="203"/>
      <c r="W44" s="203"/>
      <c r="X44" s="203"/>
      <c r="Y44" s="203"/>
      <c r="Z44" s="203"/>
      <c r="AA44" s="204"/>
      <c r="AB44" s="202"/>
      <c r="AC44" s="203"/>
      <c r="AD44" s="203"/>
      <c r="AE44" s="203"/>
      <c r="AF44" s="203"/>
      <c r="AG44" s="203"/>
      <c r="AH44" s="203"/>
      <c r="AI44" s="203"/>
      <c r="AJ44" s="203"/>
      <c r="AK44" s="203"/>
      <c r="AL44" s="203"/>
      <c r="AM44" s="203"/>
      <c r="AN44" s="203"/>
      <c r="AO44" s="204"/>
      <c r="AP44" s="208"/>
      <c r="AQ44" s="209"/>
      <c r="AR44" s="209"/>
      <c r="AS44" s="209"/>
      <c r="AT44" s="210"/>
      <c r="AU44" s="202"/>
      <c r="AV44" s="203"/>
      <c r="AW44" s="203"/>
      <c r="AX44" s="203"/>
      <c r="AY44" s="203"/>
      <c r="AZ44" s="203"/>
      <c r="BA44" s="203"/>
      <c r="BB44" s="203"/>
      <c r="BC44" s="204"/>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5"/>
      <c r="B45" s="206"/>
      <c r="C45" s="206"/>
      <c r="D45" s="207"/>
      <c r="E45" s="202"/>
      <c r="F45" s="203"/>
      <c r="G45" s="203"/>
      <c r="H45" s="203"/>
      <c r="I45" s="203"/>
      <c r="J45" s="203"/>
      <c r="K45" s="203"/>
      <c r="L45" s="203"/>
      <c r="M45" s="204"/>
      <c r="N45" s="202"/>
      <c r="O45" s="203"/>
      <c r="P45" s="203"/>
      <c r="Q45" s="203"/>
      <c r="R45" s="203"/>
      <c r="S45" s="203"/>
      <c r="T45" s="203"/>
      <c r="U45" s="203"/>
      <c r="V45" s="203"/>
      <c r="W45" s="203"/>
      <c r="X45" s="203"/>
      <c r="Y45" s="203"/>
      <c r="Z45" s="203"/>
      <c r="AA45" s="204"/>
      <c r="AB45" s="202"/>
      <c r="AC45" s="203"/>
      <c r="AD45" s="203"/>
      <c r="AE45" s="203"/>
      <c r="AF45" s="203"/>
      <c r="AG45" s="203"/>
      <c r="AH45" s="203"/>
      <c r="AI45" s="203"/>
      <c r="AJ45" s="203"/>
      <c r="AK45" s="203"/>
      <c r="AL45" s="203"/>
      <c r="AM45" s="203"/>
      <c r="AN45" s="203"/>
      <c r="AO45" s="204"/>
      <c r="AP45" s="208"/>
      <c r="AQ45" s="209"/>
      <c r="AR45" s="209"/>
      <c r="AS45" s="209"/>
      <c r="AT45" s="210"/>
      <c r="AU45" s="202"/>
      <c r="AV45" s="203"/>
      <c r="AW45" s="203"/>
      <c r="AX45" s="203"/>
      <c r="AY45" s="203"/>
      <c r="AZ45" s="203"/>
      <c r="BA45" s="203"/>
      <c r="BB45" s="203"/>
      <c r="BC45" s="204"/>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5"/>
      <c r="B46" s="206"/>
      <c r="C46" s="206"/>
      <c r="D46" s="207"/>
      <c r="E46" s="202"/>
      <c r="F46" s="203"/>
      <c r="G46" s="203"/>
      <c r="H46" s="203"/>
      <c r="I46" s="203"/>
      <c r="J46" s="203"/>
      <c r="K46" s="203"/>
      <c r="L46" s="203"/>
      <c r="M46" s="204"/>
      <c r="N46" s="202"/>
      <c r="O46" s="203"/>
      <c r="P46" s="203"/>
      <c r="Q46" s="203"/>
      <c r="R46" s="203"/>
      <c r="S46" s="203"/>
      <c r="T46" s="203"/>
      <c r="U46" s="203"/>
      <c r="V46" s="203"/>
      <c r="W46" s="203"/>
      <c r="X46" s="203"/>
      <c r="Y46" s="203"/>
      <c r="Z46" s="203"/>
      <c r="AA46" s="204"/>
      <c r="AB46" s="202"/>
      <c r="AC46" s="203"/>
      <c r="AD46" s="203"/>
      <c r="AE46" s="203"/>
      <c r="AF46" s="203"/>
      <c r="AG46" s="203"/>
      <c r="AH46" s="203"/>
      <c r="AI46" s="203"/>
      <c r="AJ46" s="203"/>
      <c r="AK46" s="203"/>
      <c r="AL46" s="203"/>
      <c r="AM46" s="203"/>
      <c r="AN46" s="203"/>
      <c r="AO46" s="204"/>
      <c r="AP46" s="208"/>
      <c r="AQ46" s="209"/>
      <c r="AR46" s="209"/>
      <c r="AS46" s="209"/>
      <c r="AT46" s="210"/>
      <c r="AU46" s="202"/>
      <c r="AV46" s="203"/>
      <c r="AW46" s="203"/>
      <c r="AX46" s="203"/>
      <c r="AY46" s="203"/>
      <c r="AZ46" s="203"/>
      <c r="BA46" s="203"/>
      <c r="BB46" s="203"/>
      <c r="BC46" s="204"/>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5"/>
      <c r="B47" s="206"/>
      <c r="C47" s="206"/>
      <c r="D47" s="207"/>
      <c r="E47" s="202"/>
      <c r="F47" s="203"/>
      <c r="G47" s="203"/>
      <c r="H47" s="203"/>
      <c r="I47" s="203"/>
      <c r="J47" s="203"/>
      <c r="K47" s="203"/>
      <c r="L47" s="203"/>
      <c r="M47" s="204"/>
      <c r="N47" s="202"/>
      <c r="O47" s="203"/>
      <c r="P47" s="203"/>
      <c r="Q47" s="203"/>
      <c r="R47" s="203"/>
      <c r="S47" s="203"/>
      <c r="T47" s="203"/>
      <c r="U47" s="203"/>
      <c r="V47" s="203"/>
      <c r="W47" s="203"/>
      <c r="X47" s="203"/>
      <c r="Y47" s="203"/>
      <c r="Z47" s="203"/>
      <c r="AA47" s="204"/>
      <c r="AB47" s="202"/>
      <c r="AC47" s="203"/>
      <c r="AD47" s="203"/>
      <c r="AE47" s="203"/>
      <c r="AF47" s="203"/>
      <c r="AG47" s="203"/>
      <c r="AH47" s="203"/>
      <c r="AI47" s="203"/>
      <c r="AJ47" s="203"/>
      <c r="AK47" s="203"/>
      <c r="AL47" s="203"/>
      <c r="AM47" s="203"/>
      <c r="AN47" s="203"/>
      <c r="AO47" s="204"/>
      <c r="AP47" s="208"/>
      <c r="AQ47" s="209"/>
      <c r="AR47" s="209"/>
      <c r="AS47" s="209"/>
      <c r="AT47" s="210"/>
      <c r="AU47" s="202"/>
      <c r="AV47" s="203"/>
      <c r="AW47" s="203"/>
      <c r="AX47" s="203"/>
      <c r="AY47" s="203"/>
      <c r="AZ47" s="203"/>
      <c r="BA47" s="203"/>
      <c r="BB47" s="203"/>
      <c r="BC47" s="204"/>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5"/>
      <c r="B48" s="206"/>
      <c r="C48" s="206"/>
      <c r="D48" s="207"/>
      <c r="E48" s="202"/>
      <c r="F48" s="203"/>
      <c r="G48" s="203"/>
      <c r="H48" s="203"/>
      <c r="I48" s="203"/>
      <c r="J48" s="203"/>
      <c r="K48" s="203"/>
      <c r="L48" s="203"/>
      <c r="M48" s="204"/>
      <c r="N48" s="202"/>
      <c r="O48" s="203"/>
      <c r="P48" s="203"/>
      <c r="Q48" s="203"/>
      <c r="R48" s="203"/>
      <c r="S48" s="203"/>
      <c r="T48" s="203"/>
      <c r="U48" s="203"/>
      <c r="V48" s="203"/>
      <c r="W48" s="203"/>
      <c r="X48" s="203"/>
      <c r="Y48" s="203"/>
      <c r="Z48" s="203"/>
      <c r="AA48" s="204"/>
      <c r="AB48" s="202"/>
      <c r="AC48" s="203"/>
      <c r="AD48" s="203"/>
      <c r="AE48" s="203"/>
      <c r="AF48" s="203"/>
      <c r="AG48" s="203"/>
      <c r="AH48" s="203"/>
      <c r="AI48" s="203"/>
      <c r="AJ48" s="203"/>
      <c r="AK48" s="203"/>
      <c r="AL48" s="203"/>
      <c r="AM48" s="203"/>
      <c r="AN48" s="203"/>
      <c r="AO48" s="204"/>
      <c r="AP48" s="208"/>
      <c r="AQ48" s="209"/>
      <c r="AR48" s="209"/>
      <c r="AS48" s="209"/>
      <c r="AT48" s="210"/>
      <c r="AU48" s="202"/>
      <c r="AV48" s="203"/>
      <c r="AW48" s="203"/>
      <c r="AX48" s="203"/>
      <c r="AY48" s="203"/>
      <c r="AZ48" s="203"/>
      <c r="BA48" s="203"/>
      <c r="BB48" s="203"/>
      <c r="BC48" s="204"/>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5"/>
      <c r="B49" s="206"/>
      <c r="C49" s="206"/>
      <c r="D49" s="207"/>
      <c r="E49" s="202"/>
      <c r="F49" s="203"/>
      <c r="G49" s="203"/>
      <c r="H49" s="203"/>
      <c r="I49" s="203"/>
      <c r="J49" s="203"/>
      <c r="K49" s="203"/>
      <c r="L49" s="203"/>
      <c r="M49" s="204"/>
      <c r="N49" s="202"/>
      <c r="O49" s="203"/>
      <c r="P49" s="203"/>
      <c r="Q49" s="203"/>
      <c r="R49" s="203"/>
      <c r="S49" s="203"/>
      <c r="T49" s="203"/>
      <c r="U49" s="203"/>
      <c r="V49" s="203"/>
      <c r="W49" s="203"/>
      <c r="X49" s="203"/>
      <c r="Y49" s="203"/>
      <c r="Z49" s="203"/>
      <c r="AA49" s="204"/>
      <c r="AB49" s="202"/>
      <c r="AC49" s="203"/>
      <c r="AD49" s="203"/>
      <c r="AE49" s="203"/>
      <c r="AF49" s="203"/>
      <c r="AG49" s="203"/>
      <c r="AH49" s="203"/>
      <c r="AI49" s="203"/>
      <c r="AJ49" s="203"/>
      <c r="AK49" s="203"/>
      <c r="AL49" s="203"/>
      <c r="AM49" s="203"/>
      <c r="AN49" s="203"/>
      <c r="AO49" s="204"/>
      <c r="AP49" s="208"/>
      <c r="AQ49" s="209"/>
      <c r="AR49" s="209"/>
      <c r="AS49" s="209"/>
      <c r="AT49" s="210"/>
      <c r="AU49" s="202"/>
      <c r="AV49" s="203"/>
      <c r="AW49" s="203"/>
      <c r="AX49" s="203"/>
      <c r="AY49" s="203"/>
      <c r="AZ49" s="203"/>
      <c r="BA49" s="203"/>
      <c r="BB49" s="203"/>
      <c r="BC49" s="204"/>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5"/>
      <c r="B50" s="206"/>
      <c r="C50" s="206"/>
      <c r="D50" s="207"/>
      <c r="E50" s="202"/>
      <c r="F50" s="203"/>
      <c r="G50" s="203"/>
      <c r="H50" s="203"/>
      <c r="I50" s="203"/>
      <c r="J50" s="203"/>
      <c r="K50" s="203"/>
      <c r="L50" s="203"/>
      <c r="M50" s="204"/>
      <c r="N50" s="202"/>
      <c r="O50" s="203"/>
      <c r="P50" s="203"/>
      <c r="Q50" s="203"/>
      <c r="R50" s="203"/>
      <c r="S50" s="203"/>
      <c r="T50" s="203"/>
      <c r="U50" s="203"/>
      <c r="V50" s="203"/>
      <c r="W50" s="203"/>
      <c r="X50" s="203"/>
      <c r="Y50" s="203"/>
      <c r="Z50" s="203"/>
      <c r="AA50" s="204"/>
      <c r="AB50" s="202"/>
      <c r="AC50" s="203"/>
      <c r="AD50" s="203"/>
      <c r="AE50" s="203"/>
      <c r="AF50" s="203"/>
      <c r="AG50" s="203"/>
      <c r="AH50" s="203"/>
      <c r="AI50" s="203"/>
      <c r="AJ50" s="203"/>
      <c r="AK50" s="203"/>
      <c r="AL50" s="203"/>
      <c r="AM50" s="203"/>
      <c r="AN50" s="203"/>
      <c r="AO50" s="204"/>
      <c r="AP50" s="208"/>
      <c r="AQ50" s="209"/>
      <c r="AR50" s="209"/>
      <c r="AS50" s="209"/>
      <c r="AT50" s="210"/>
      <c r="AU50" s="202"/>
      <c r="AV50" s="203"/>
      <c r="AW50" s="203"/>
      <c r="AX50" s="203"/>
      <c r="AY50" s="203"/>
      <c r="AZ50" s="203"/>
      <c r="BA50" s="203"/>
      <c r="BB50" s="203"/>
      <c r="BC50" s="204"/>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5"/>
      <c r="B51" s="206"/>
      <c r="C51" s="206"/>
      <c r="D51" s="207"/>
      <c r="E51" s="202"/>
      <c r="F51" s="203"/>
      <c r="G51" s="203"/>
      <c r="H51" s="203"/>
      <c r="I51" s="203"/>
      <c r="J51" s="203"/>
      <c r="K51" s="203"/>
      <c r="L51" s="203"/>
      <c r="M51" s="204"/>
      <c r="N51" s="202"/>
      <c r="O51" s="203"/>
      <c r="P51" s="203"/>
      <c r="Q51" s="203"/>
      <c r="R51" s="203"/>
      <c r="S51" s="203"/>
      <c r="T51" s="203"/>
      <c r="U51" s="203"/>
      <c r="V51" s="203"/>
      <c r="W51" s="203"/>
      <c r="X51" s="203"/>
      <c r="Y51" s="203"/>
      <c r="Z51" s="203"/>
      <c r="AA51" s="204"/>
      <c r="AB51" s="202"/>
      <c r="AC51" s="203"/>
      <c r="AD51" s="203"/>
      <c r="AE51" s="203"/>
      <c r="AF51" s="203"/>
      <c r="AG51" s="203"/>
      <c r="AH51" s="203"/>
      <c r="AI51" s="203"/>
      <c r="AJ51" s="203"/>
      <c r="AK51" s="203"/>
      <c r="AL51" s="203"/>
      <c r="AM51" s="203"/>
      <c r="AN51" s="203"/>
      <c r="AO51" s="204"/>
      <c r="AP51" s="208"/>
      <c r="AQ51" s="209"/>
      <c r="AR51" s="209"/>
      <c r="AS51" s="209"/>
      <c r="AT51" s="210"/>
      <c r="AU51" s="202"/>
      <c r="AV51" s="203"/>
      <c r="AW51" s="203"/>
      <c r="AX51" s="203"/>
      <c r="AY51" s="203"/>
      <c r="AZ51" s="203"/>
      <c r="BA51" s="203"/>
      <c r="BB51" s="203"/>
      <c r="BC51" s="204"/>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5"/>
      <c r="B52" s="206"/>
      <c r="C52" s="206"/>
      <c r="D52" s="207"/>
      <c r="E52" s="202"/>
      <c r="F52" s="203"/>
      <c r="G52" s="203"/>
      <c r="H52" s="203"/>
      <c r="I52" s="203"/>
      <c r="J52" s="203"/>
      <c r="K52" s="203"/>
      <c r="L52" s="203"/>
      <c r="M52" s="204"/>
      <c r="N52" s="202"/>
      <c r="O52" s="203"/>
      <c r="P52" s="203"/>
      <c r="Q52" s="203"/>
      <c r="R52" s="203"/>
      <c r="S52" s="203"/>
      <c r="T52" s="203"/>
      <c r="U52" s="203"/>
      <c r="V52" s="203"/>
      <c r="W52" s="203"/>
      <c r="X52" s="203"/>
      <c r="Y52" s="203"/>
      <c r="Z52" s="203"/>
      <c r="AA52" s="204"/>
      <c r="AB52" s="202"/>
      <c r="AC52" s="203"/>
      <c r="AD52" s="203"/>
      <c r="AE52" s="203"/>
      <c r="AF52" s="203"/>
      <c r="AG52" s="203"/>
      <c r="AH52" s="203"/>
      <c r="AI52" s="203"/>
      <c r="AJ52" s="203"/>
      <c r="AK52" s="203"/>
      <c r="AL52" s="203"/>
      <c r="AM52" s="203"/>
      <c r="AN52" s="203"/>
      <c r="AO52" s="204"/>
      <c r="AP52" s="208"/>
      <c r="AQ52" s="209"/>
      <c r="AR52" s="209"/>
      <c r="AS52" s="209"/>
      <c r="AT52" s="210"/>
      <c r="AU52" s="202"/>
      <c r="AV52" s="203"/>
      <c r="AW52" s="203"/>
      <c r="AX52" s="203"/>
      <c r="AY52" s="203"/>
      <c r="AZ52" s="203"/>
      <c r="BA52" s="203"/>
      <c r="BB52" s="203"/>
      <c r="BC52" s="204"/>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5"/>
      <c r="B53" s="206"/>
      <c r="C53" s="206"/>
      <c r="D53" s="207"/>
      <c r="E53" s="202"/>
      <c r="F53" s="203"/>
      <c r="G53" s="203"/>
      <c r="H53" s="203"/>
      <c r="I53" s="203"/>
      <c r="J53" s="203"/>
      <c r="K53" s="203"/>
      <c r="L53" s="203"/>
      <c r="M53" s="204"/>
      <c r="N53" s="202"/>
      <c r="O53" s="203"/>
      <c r="P53" s="203"/>
      <c r="Q53" s="203"/>
      <c r="R53" s="203"/>
      <c r="S53" s="203"/>
      <c r="T53" s="203"/>
      <c r="U53" s="203"/>
      <c r="V53" s="203"/>
      <c r="W53" s="203"/>
      <c r="X53" s="203"/>
      <c r="Y53" s="203"/>
      <c r="Z53" s="203"/>
      <c r="AA53" s="204"/>
      <c r="AB53" s="202"/>
      <c r="AC53" s="203"/>
      <c r="AD53" s="203"/>
      <c r="AE53" s="203"/>
      <c r="AF53" s="203"/>
      <c r="AG53" s="203"/>
      <c r="AH53" s="203"/>
      <c r="AI53" s="203"/>
      <c r="AJ53" s="203"/>
      <c r="AK53" s="203"/>
      <c r="AL53" s="203"/>
      <c r="AM53" s="203"/>
      <c r="AN53" s="203"/>
      <c r="AO53" s="204"/>
      <c r="AP53" s="208"/>
      <c r="AQ53" s="209"/>
      <c r="AR53" s="209"/>
      <c r="AS53" s="209"/>
      <c r="AT53" s="210"/>
      <c r="AU53" s="202"/>
      <c r="AV53" s="203"/>
      <c r="AW53" s="203"/>
      <c r="AX53" s="203"/>
      <c r="AY53" s="203"/>
      <c r="AZ53" s="203"/>
      <c r="BA53" s="203"/>
      <c r="BB53" s="203"/>
      <c r="BC53" s="204"/>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5"/>
      <c r="B54" s="206"/>
      <c r="C54" s="206"/>
      <c r="D54" s="207"/>
      <c r="E54" s="202"/>
      <c r="F54" s="203"/>
      <c r="G54" s="203"/>
      <c r="H54" s="203"/>
      <c r="I54" s="203"/>
      <c r="J54" s="203"/>
      <c r="K54" s="203"/>
      <c r="L54" s="203"/>
      <c r="M54" s="204"/>
      <c r="N54" s="202"/>
      <c r="O54" s="203"/>
      <c r="P54" s="203"/>
      <c r="Q54" s="203"/>
      <c r="R54" s="203"/>
      <c r="S54" s="203"/>
      <c r="T54" s="203"/>
      <c r="U54" s="203"/>
      <c r="V54" s="203"/>
      <c r="W54" s="203"/>
      <c r="X54" s="203"/>
      <c r="Y54" s="203"/>
      <c r="Z54" s="203"/>
      <c r="AA54" s="204"/>
      <c r="AB54" s="202"/>
      <c r="AC54" s="203"/>
      <c r="AD54" s="203"/>
      <c r="AE54" s="203"/>
      <c r="AF54" s="203"/>
      <c r="AG54" s="203"/>
      <c r="AH54" s="203"/>
      <c r="AI54" s="203"/>
      <c r="AJ54" s="203"/>
      <c r="AK54" s="203"/>
      <c r="AL54" s="203"/>
      <c r="AM54" s="203"/>
      <c r="AN54" s="203"/>
      <c r="AO54" s="204"/>
      <c r="AP54" s="208"/>
      <c r="AQ54" s="209"/>
      <c r="AR54" s="209"/>
      <c r="AS54" s="209"/>
      <c r="AT54" s="210"/>
      <c r="AU54" s="202"/>
      <c r="AV54" s="203"/>
      <c r="AW54" s="203"/>
      <c r="AX54" s="203"/>
      <c r="AY54" s="203"/>
      <c r="AZ54" s="203"/>
      <c r="BA54" s="203"/>
      <c r="BB54" s="203"/>
      <c r="BC54" s="204"/>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5"/>
      <c r="B55" s="206"/>
      <c r="C55" s="206"/>
      <c r="D55" s="207"/>
      <c r="E55" s="202"/>
      <c r="F55" s="203"/>
      <c r="G55" s="203"/>
      <c r="H55" s="203"/>
      <c r="I55" s="203"/>
      <c r="J55" s="203"/>
      <c r="K55" s="203"/>
      <c r="L55" s="203"/>
      <c r="M55" s="204"/>
      <c r="N55" s="202"/>
      <c r="O55" s="203"/>
      <c r="P55" s="203"/>
      <c r="Q55" s="203"/>
      <c r="R55" s="203"/>
      <c r="S55" s="203"/>
      <c r="T55" s="203"/>
      <c r="U55" s="203"/>
      <c r="V55" s="203"/>
      <c r="W55" s="203"/>
      <c r="X55" s="203"/>
      <c r="Y55" s="203"/>
      <c r="Z55" s="203"/>
      <c r="AA55" s="204"/>
      <c r="AB55" s="202"/>
      <c r="AC55" s="203"/>
      <c r="AD55" s="203"/>
      <c r="AE55" s="203"/>
      <c r="AF55" s="203"/>
      <c r="AG55" s="203"/>
      <c r="AH55" s="203"/>
      <c r="AI55" s="203"/>
      <c r="AJ55" s="203"/>
      <c r="AK55" s="203"/>
      <c r="AL55" s="203"/>
      <c r="AM55" s="203"/>
      <c r="AN55" s="203"/>
      <c r="AO55" s="204"/>
      <c r="AP55" s="208"/>
      <c r="AQ55" s="209"/>
      <c r="AR55" s="209"/>
      <c r="AS55" s="209"/>
      <c r="AT55" s="210"/>
      <c r="AU55" s="202"/>
      <c r="AV55" s="203"/>
      <c r="AW55" s="203"/>
      <c r="AX55" s="203"/>
      <c r="AY55" s="203"/>
      <c r="AZ55" s="203"/>
      <c r="BA55" s="203"/>
      <c r="BB55" s="203"/>
      <c r="BC55" s="204"/>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5"/>
      <c r="B56" s="206"/>
      <c r="C56" s="206"/>
      <c r="D56" s="207"/>
      <c r="E56" s="202"/>
      <c r="F56" s="203"/>
      <c r="G56" s="203"/>
      <c r="H56" s="203"/>
      <c r="I56" s="203"/>
      <c r="J56" s="203"/>
      <c r="K56" s="203"/>
      <c r="L56" s="203"/>
      <c r="M56" s="204"/>
      <c r="N56" s="202"/>
      <c r="O56" s="203"/>
      <c r="P56" s="203"/>
      <c r="Q56" s="203"/>
      <c r="R56" s="203"/>
      <c r="S56" s="203"/>
      <c r="T56" s="203"/>
      <c r="U56" s="203"/>
      <c r="V56" s="203"/>
      <c r="W56" s="203"/>
      <c r="X56" s="203"/>
      <c r="Y56" s="203"/>
      <c r="Z56" s="203"/>
      <c r="AA56" s="204"/>
      <c r="AB56" s="202"/>
      <c r="AC56" s="203"/>
      <c r="AD56" s="203"/>
      <c r="AE56" s="203"/>
      <c r="AF56" s="203"/>
      <c r="AG56" s="203"/>
      <c r="AH56" s="203"/>
      <c r="AI56" s="203"/>
      <c r="AJ56" s="203"/>
      <c r="AK56" s="203"/>
      <c r="AL56" s="203"/>
      <c r="AM56" s="203"/>
      <c r="AN56" s="203"/>
      <c r="AO56" s="204"/>
      <c r="AP56" s="208"/>
      <c r="AQ56" s="209"/>
      <c r="AR56" s="209"/>
      <c r="AS56" s="209"/>
      <c r="AT56" s="210"/>
      <c r="AU56" s="202"/>
      <c r="AV56" s="203"/>
      <c r="AW56" s="203"/>
      <c r="AX56" s="203"/>
      <c r="AY56" s="203"/>
      <c r="AZ56" s="203"/>
      <c r="BA56" s="203"/>
      <c r="BB56" s="203"/>
      <c r="BC56" s="204"/>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5"/>
      <c r="B57" s="206"/>
      <c r="C57" s="206"/>
      <c r="D57" s="207"/>
      <c r="E57" s="202"/>
      <c r="F57" s="203"/>
      <c r="G57" s="203"/>
      <c r="H57" s="203"/>
      <c r="I57" s="203"/>
      <c r="J57" s="203"/>
      <c r="K57" s="203"/>
      <c r="L57" s="203"/>
      <c r="M57" s="204"/>
      <c r="N57" s="202"/>
      <c r="O57" s="203"/>
      <c r="P57" s="203"/>
      <c r="Q57" s="203"/>
      <c r="R57" s="203"/>
      <c r="S57" s="203"/>
      <c r="T57" s="203"/>
      <c r="U57" s="203"/>
      <c r="V57" s="203"/>
      <c r="W57" s="203"/>
      <c r="X57" s="203"/>
      <c r="Y57" s="203"/>
      <c r="Z57" s="203"/>
      <c r="AA57" s="204"/>
      <c r="AB57" s="202"/>
      <c r="AC57" s="203"/>
      <c r="AD57" s="203"/>
      <c r="AE57" s="203"/>
      <c r="AF57" s="203"/>
      <c r="AG57" s="203"/>
      <c r="AH57" s="203"/>
      <c r="AI57" s="203"/>
      <c r="AJ57" s="203"/>
      <c r="AK57" s="203"/>
      <c r="AL57" s="203"/>
      <c r="AM57" s="203"/>
      <c r="AN57" s="203"/>
      <c r="AO57" s="204"/>
      <c r="AP57" s="208"/>
      <c r="AQ57" s="209"/>
      <c r="AR57" s="209"/>
      <c r="AS57" s="209"/>
      <c r="AT57" s="210"/>
      <c r="AU57" s="202"/>
      <c r="AV57" s="203"/>
      <c r="AW57" s="203"/>
      <c r="AX57" s="203"/>
      <c r="AY57" s="203"/>
      <c r="AZ57" s="203"/>
      <c r="BA57" s="203"/>
      <c r="BB57" s="203"/>
      <c r="BC57" s="204"/>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5"/>
      <c r="B58" s="206"/>
      <c r="C58" s="206"/>
      <c r="D58" s="207"/>
      <c r="E58" s="202"/>
      <c r="F58" s="203"/>
      <c r="G58" s="203"/>
      <c r="H58" s="203"/>
      <c r="I58" s="203"/>
      <c r="J58" s="203"/>
      <c r="K58" s="203"/>
      <c r="L58" s="203"/>
      <c r="M58" s="204"/>
      <c r="N58" s="202"/>
      <c r="O58" s="203"/>
      <c r="P58" s="203"/>
      <c r="Q58" s="203"/>
      <c r="R58" s="203"/>
      <c r="S58" s="203"/>
      <c r="T58" s="203"/>
      <c r="U58" s="203"/>
      <c r="V58" s="203"/>
      <c r="W58" s="203"/>
      <c r="X58" s="203"/>
      <c r="Y58" s="203"/>
      <c r="Z58" s="203"/>
      <c r="AA58" s="204"/>
      <c r="AB58" s="202"/>
      <c r="AC58" s="203"/>
      <c r="AD58" s="203"/>
      <c r="AE58" s="203"/>
      <c r="AF58" s="203"/>
      <c r="AG58" s="203"/>
      <c r="AH58" s="203"/>
      <c r="AI58" s="203"/>
      <c r="AJ58" s="203"/>
      <c r="AK58" s="203"/>
      <c r="AL58" s="203"/>
      <c r="AM58" s="203"/>
      <c r="AN58" s="203"/>
      <c r="AO58" s="204"/>
      <c r="AP58" s="208"/>
      <c r="AQ58" s="209"/>
      <c r="AR58" s="209"/>
      <c r="AS58" s="209"/>
      <c r="AT58" s="210"/>
      <c r="AU58" s="202"/>
      <c r="AV58" s="203"/>
      <c r="AW58" s="203"/>
      <c r="AX58" s="203"/>
      <c r="AY58" s="203"/>
      <c r="AZ58" s="203"/>
      <c r="BA58" s="203"/>
      <c r="BB58" s="203"/>
      <c r="BC58" s="204"/>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5"/>
      <c r="B59" s="206"/>
      <c r="C59" s="206"/>
      <c r="D59" s="207"/>
      <c r="E59" s="202"/>
      <c r="F59" s="203"/>
      <c r="G59" s="203"/>
      <c r="H59" s="203"/>
      <c r="I59" s="203"/>
      <c r="J59" s="203"/>
      <c r="K59" s="203"/>
      <c r="L59" s="203"/>
      <c r="M59" s="204"/>
      <c r="N59" s="202"/>
      <c r="O59" s="203"/>
      <c r="P59" s="203"/>
      <c r="Q59" s="203"/>
      <c r="R59" s="203"/>
      <c r="S59" s="203"/>
      <c r="T59" s="203"/>
      <c r="U59" s="203"/>
      <c r="V59" s="203"/>
      <c r="W59" s="203"/>
      <c r="X59" s="203"/>
      <c r="Y59" s="203"/>
      <c r="Z59" s="203"/>
      <c r="AA59" s="204"/>
      <c r="AB59" s="202"/>
      <c r="AC59" s="203"/>
      <c r="AD59" s="203"/>
      <c r="AE59" s="203"/>
      <c r="AF59" s="203"/>
      <c r="AG59" s="203"/>
      <c r="AH59" s="203"/>
      <c r="AI59" s="203"/>
      <c r="AJ59" s="203"/>
      <c r="AK59" s="203"/>
      <c r="AL59" s="203"/>
      <c r="AM59" s="203"/>
      <c r="AN59" s="203"/>
      <c r="AO59" s="204"/>
      <c r="AP59" s="208"/>
      <c r="AQ59" s="209"/>
      <c r="AR59" s="209"/>
      <c r="AS59" s="209"/>
      <c r="AT59" s="210"/>
      <c r="AU59" s="202"/>
      <c r="AV59" s="203"/>
      <c r="AW59" s="203"/>
      <c r="AX59" s="203"/>
      <c r="AY59" s="203"/>
      <c r="AZ59" s="203"/>
      <c r="BA59" s="203"/>
      <c r="BB59" s="203"/>
      <c r="BC59" s="204"/>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5"/>
      <c r="B60" s="206"/>
      <c r="C60" s="206"/>
      <c r="D60" s="207"/>
      <c r="E60" s="202"/>
      <c r="F60" s="203"/>
      <c r="G60" s="203"/>
      <c r="H60" s="203"/>
      <c r="I60" s="203"/>
      <c r="J60" s="203"/>
      <c r="K60" s="203"/>
      <c r="L60" s="203"/>
      <c r="M60" s="204"/>
      <c r="N60" s="202"/>
      <c r="O60" s="203"/>
      <c r="P60" s="203"/>
      <c r="Q60" s="203"/>
      <c r="R60" s="203"/>
      <c r="S60" s="203"/>
      <c r="T60" s="203"/>
      <c r="U60" s="203"/>
      <c r="V60" s="203"/>
      <c r="W60" s="203"/>
      <c r="X60" s="203"/>
      <c r="Y60" s="203"/>
      <c r="Z60" s="203"/>
      <c r="AA60" s="204"/>
      <c r="AB60" s="202"/>
      <c r="AC60" s="203"/>
      <c r="AD60" s="203"/>
      <c r="AE60" s="203"/>
      <c r="AF60" s="203"/>
      <c r="AG60" s="203"/>
      <c r="AH60" s="203"/>
      <c r="AI60" s="203"/>
      <c r="AJ60" s="203"/>
      <c r="AK60" s="203"/>
      <c r="AL60" s="203"/>
      <c r="AM60" s="203"/>
      <c r="AN60" s="203"/>
      <c r="AO60" s="204"/>
      <c r="AP60" s="208"/>
      <c r="AQ60" s="209"/>
      <c r="AR60" s="209"/>
      <c r="AS60" s="209"/>
      <c r="AT60" s="210"/>
      <c r="AU60" s="202"/>
      <c r="AV60" s="203"/>
      <c r="AW60" s="203"/>
      <c r="AX60" s="203"/>
      <c r="AY60" s="203"/>
      <c r="AZ60" s="203"/>
      <c r="BA60" s="203"/>
      <c r="BB60" s="203"/>
      <c r="BC60" s="204"/>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5"/>
      <c r="B61" s="206"/>
      <c r="C61" s="206"/>
      <c r="D61" s="207"/>
      <c r="E61" s="202"/>
      <c r="F61" s="203"/>
      <c r="G61" s="203"/>
      <c r="H61" s="203"/>
      <c r="I61" s="203"/>
      <c r="J61" s="203"/>
      <c r="K61" s="203"/>
      <c r="L61" s="203"/>
      <c r="M61" s="204"/>
      <c r="N61" s="202"/>
      <c r="O61" s="203"/>
      <c r="P61" s="203"/>
      <c r="Q61" s="203"/>
      <c r="R61" s="203"/>
      <c r="S61" s="203"/>
      <c r="T61" s="203"/>
      <c r="U61" s="203"/>
      <c r="V61" s="203"/>
      <c r="W61" s="203"/>
      <c r="X61" s="203"/>
      <c r="Y61" s="203"/>
      <c r="Z61" s="203"/>
      <c r="AA61" s="204"/>
      <c r="AB61" s="202"/>
      <c r="AC61" s="203"/>
      <c r="AD61" s="203"/>
      <c r="AE61" s="203"/>
      <c r="AF61" s="203"/>
      <c r="AG61" s="203"/>
      <c r="AH61" s="203"/>
      <c r="AI61" s="203"/>
      <c r="AJ61" s="203"/>
      <c r="AK61" s="203"/>
      <c r="AL61" s="203"/>
      <c r="AM61" s="203"/>
      <c r="AN61" s="203"/>
      <c r="AO61" s="204"/>
      <c r="AP61" s="208"/>
      <c r="AQ61" s="209"/>
      <c r="AR61" s="209"/>
      <c r="AS61" s="209"/>
      <c r="AT61" s="210"/>
      <c r="AU61" s="202"/>
      <c r="AV61" s="203"/>
      <c r="AW61" s="203"/>
      <c r="AX61" s="203"/>
      <c r="AY61" s="203"/>
      <c r="AZ61" s="203"/>
      <c r="BA61" s="203"/>
      <c r="BB61" s="203"/>
      <c r="BC61" s="204"/>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5"/>
      <c r="B62" s="206"/>
      <c r="C62" s="206"/>
      <c r="D62" s="207"/>
      <c r="E62" s="202"/>
      <c r="F62" s="203"/>
      <c r="G62" s="203"/>
      <c r="H62" s="203"/>
      <c r="I62" s="203"/>
      <c r="J62" s="203"/>
      <c r="K62" s="203"/>
      <c r="L62" s="203"/>
      <c r="M62" s="204"/>
      <c r="N62" s="202"/>
      <c r="O62" s="203"/>
      <c r="P62" s="203"/>
      <c r="Q62" s="203"/>
      <c r="R62" s="203"/>
      <c r="S62" s="203"/>
      <c r="T62" s="203"/>
      <c r="U62" s="203"/>
      <c r="V62" s="203"/>
      <c r="W62" s="203"/>
      <c r="X62" s="203"/>
      <c r="Y62" s="203"/>
      <c r="Z62" s="203"/>
      <c r="AA62" s="204"/>
      <c r="AB62" s="202"/>
      <c r="AC62" s="203"/>
      <c r="AD62" s="203"/>
      <c r="AE62" s="203"/>
      <c r="AF62" s="203"/>
      <c r="AG62" s="203"/>
      <c r="AH62" s="203"/>
      <c r="AI62" s="203"/>
      <c r="AJ62" s="203"/>
      <c r="AK62" s="203"/>
      <c r="AL62" s="203"/>
      <c r="AM62" s="203"/>
      <c r="AN62" s="203"/>
      <c r="AO62" s="204"/>
      <c r="AP62" s="208"/>
      <c r="AQ62" s="209"/>
      <c r="AR62" s="209"/>
      <c r="AS62" s="209"/>
      <c r="AT62" s="210"/>
      <c r="AU62" s="202"/>
      <c r="AV62" s="203"/>
      <c r="AW62" s="203"/>
      <c r="AX62" s="203"/>
      <c r="AY62" s="203"/>
      <c r="AZ62" s="203"/>
      <c r="BA62" s="203"/>
      <c r="BB62" s="203"/>
      <c r="BC62" s="204"/>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5"/>
      <c r="B63" s="206"/>
      <c r="C63" s="206"/>
      <c r="D63" s="207"/>
      <c r="E63" s="202"/>
      <c r="F63" s="203"/>
      <c r="G63" s="203"/>
      <c r="H63" s="203"/>
      <c r="I63" s="203"/>
      <c r="J63" s="203"/>
      <c r="K63" s="203"/>
      <c r="L63" s="203"/>
      <c r="M63" s="204"/>
      <c r="N63" s="202"/>
      <c r="O63" s="203"/>
      <c r="P63" s="203"/>
      <c r="Q63" s="203"/>
      <c r="R63" s="203"/>
      <c r="S63" s="203"/>
      <c r="T63" s="203"/>
      <c r="U63" s="203"/>
      <c r="V63" s="203"/>
      <c r="W63" s="203"/>
      <c r="X63" s="203"/>
      <c r="Y63" s="203"/>
      <c r="Z63" s="203"/>
      <c r="AA63" s="204"/>
      <c r="AB63" s="202"/>
      <c r="AC63" s="203"/>
      <c r="AD63" s="203"/>
      <c r="AE63" s="203"/>
      <c r="AF63" s="203"/>
      <c r="AG63" s="203"/>
      <c r="AH63" s="203"/>
      <c r="AI63" s="203"/>
      <c r="AJ63" s="203"/>
      <c r="AK63" s="203"/>
      <c r="AL63" s="203"/>
      <c r="AM63" s="203"/>
      <c r="AN63" s="203"/>
      <c r="AO63" s="204"/>
      <c r="AP63" s="208"/>
      <c r="AQ63" s="209"/>
      <c r="AR63" s="209"/>
      <c r="AS63" s="209"/>
      <c r="AT63" s="210"/>
      <c r="AU63" s="202"/>
      <c r="AV63" s="203"/>
      <c r="AW63" s="203"/>
      <c r="AX63" s="203"/>
      <c r="AY63" s="203"/>
      <c r="AZ63" s="203"/>
      <c r="BA63" s="203"/>
      <c r="BB63" s="203"/>
      <c r="BC63" s="204"/>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5"/>
      <c r="B64" s="206"/>
      <c r="C64" s="206"/>
      <c r="D64" s="207"/>
      <c r="E64" s="202"/>
      <c r="F64" s="203"/>
      <c r="G64" s="203"/>
      <c r="H64" s="203"/>
      <c r="I64" s="203"/>
      <c r="J64" s="203"/>
      <c r="K64" s="203"/>
      <c r="L64" s="203"/>
      <c r="M64" s="204"/>
      <c r="N64" s="202"/>
      <c r="O64" s="203"/>
      <c r="P64" s="203"/>
      <c r="Q64" s="203"/>
      <c r="R64" s="203"/>
      <c r="S64" s="203"/>
      <c r="T64" s="203"/>
      <c r="U64" s="203"/>
      <c r="V64" s="203"/>
      <c r="W64" s="203"/>
      <c r="X64" s="203"/>
      <c r="Y64" s="203"/>
      <c r="Z64" s="203"/>
      <c r="AA64" s="204"/>
      <c r="AB64" s="202"/>
      <c r="AC64" s="203"/>
      <c r="AD64" s="203"/>
      <c r="AE64" s="203"/>
      <c r="AF64" s="203"/>
      <c r="AG64" s="203"/>
      <c r="AH64" s="203"/>
      <c r="AI64" s="203"/>
      <c r="AJ64" s="203"/>
      <c r="AK64" s="203"/>
      <c r="AL64" s="203"/>
      <c r="AM64" s="203"/>
      <c r="AN64" s="203"/>
      <c r="AO64" s="204"/>
      <c r="AP64" s="208"/>
      <c r="AQ64" s="209"/>
      <c r="AR64" s="209"/>
      <c r="AS64" s="209"/>
      <c r="AT64" s="210"/>
      <c r="AU64" s="202"/>
      <c r="AV64" s="203"/>
      <c r="AW64" s="203"/>
      <c r="AX64" s="203"/>
      <c r="AY64" s="203"/>
      <c r="AZ64" s="203"/>
      <c r="BA64" s="203"/>
      <c r="BB64" s="203"/>
      <c r="BC64" s="204"/>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5"/>
      <c r="B65" s="206"/>
      <c r="C65" s="206"/>
      <c r="D65" s="207"/>
      <c r="E65" s="202"/>
      <c r="F65" s="203"/>
      <c r="G65" s="203"/>
      <c r="H65" s="203"/>
      <c r="I65" s="203"/>
      <c r="J65" s="203"/>
      <c r="K65" s="203"/>
      <c r="L65" s="203"/>
      <c r="M65" s="204"/>
      <c r="N65" s="202"/>
      <c r="O65" s="203"/>
      <c r="P65" s="203"/>
      <c r="Q65" s="203"/>
      <c r="R65" s="203"/>
      <c r="S65" s="203"/>
      <c r="T65" s="203"/>
      <c r="U65" s="203"/>
      <c r="V65" s="203"/>
      <c r="W65" s="203"/>
      <c r="X65" s="203"/>
      <c r="Y65" s="203"/>
      <c r="Z65" s="203"/>
      <c r="AA65" s="204"/>
      <c r="AB65" s="202"/>
      <c r="AC65" s="203"/>
      <c r="AD65" s="203"/>
      <c r="AE65" s="203"/>
      <c r="AF65" s="203"/>
      <c r="AG65" s="203"/>
      <c r="AH65" s="203"/>
      <c r="AI65" s="203"/>
      <c r="AJ65" s="203"/>
      <c r="AK65" s="203"/>
      <c r="AL65" s="203"/>
      <c r="AM65" s="203"/>
      <c r="AN65" s="203"/>
      <c r="AO65" s="204"/>
      <c r="AP65" s="208"/>
      <c r="AQ65" s="209"/>
      <c r="AR65" s="209"/>
      <c r="AS65" s="209"/>
      <c r="AT65" s="210"/>
      <c r="AU65" s="202"/>
      <c r="AV65" s="203"/>
      <c r="AW65" s="203"/>
      <c r="AX65" s="203"/>
      <c r="AY65" s="203"/>
      <c r="AZ65" s="203"/>
      <c r="BA65" s="203"/>
      <c r="BB65" s="203"/>
      <c r="BC65" s="204"/>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5"/>
      <c r="B66" s="206"/>
      <c r="C66" s="206"/>
      <c r="D66" s="207"/>
      <c r="E66" s="202"/>
      <c r="F66" s="203"/>
      <c r="G66" s="203"/>
      <c r="H66" s="203"/>
      <c r="I66" s="203"/>
      <c r="J66" s="203"/>
      <c r="K66" s="203"/>
      <c r="L66" s="203"/>
      <c r="M66" s="204"/>
      <c r="N66" s="202"/>
      <c r="O66" s="203"/>
      <c r="P66" s="203"/>
      <c r="Q66" s="203"/>
      <c r="R66" s="203"/>
      <c r="S66" s="203"/>
      <c r="T66" s="203"/>
      <c r="U66" s="203"/>
      <c r="V66" s="203"/>
      <c r="W66" s="203"/>
      <c r="X66" s="203"/>
      <c r="Y66" s="203"/>
      <c r="Z66" s="203"/>
      <c r="AA66" s="204"/>
      <c r="AB66" s="202"/>
      <c r="AC66" s="203"/>
      <c r="AD66" s="203"/>
      <c r="AE66" s="203"/>
      <c r="AF66" s="203"/>
      <c r="AG66" s="203"/>
      <c r="AH66" s="203"/>
      <c r="AI66" s="203"/>
      <c r="AJ66" s="203"/>
      <c r="AK66" s="203"/>
      <c r="AL66" s="203"/>
      <c r="AM66" s="203"/>
      <c r="AN66" s="203"/>
      <c r="AO66" s="204"/>
      <c r="AP66" s="208"/>
      <c r="AQ66" s="209"/>
      <c r="AR66" s="209"/>
      <c r="AS66" s="209"/>
      <c r="AT66" s="210"/>
      <c r="AU66" s="202"/>
      <c r="AV66" s="203"/>
      <c r="AW66" s="203"/>
      <c r="AX66" s="203"/>
      <c r="AY66" s="203"/>
      <c r="AZ66" s="203"/>
      <c r="BA66" s="203"/>
      <c r="BB66" s="203"/>
      <c r="BC66" s="204"/>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5"/>
      <c r="B67" s="206"/>
      <c r="C67" s="206"/>
      <c r="D67" s="207"/>
      <c r="E67" s="202"/>
      <c r="F67" s="203"/>
      <c r="G67" s="203"/>
      <c r="H67" s="203"/>
      <c r="I67" s="203"/>
      <c r="J67" s="203"/>
      <c r="K67" s="203"/>
      <c r="L67" s="203"/>
      <c r="M67" s="204"/>
      <c r="N67" s="202"/>
      <c r="O67" s="203"/>
      <c r="P67" s="203"/>
      <c r="Q67" s="203"/>
      <c r="R67" s="203"/>
      <c r="S67" s="203"/>
      <c r="T67" s="203"/>
      <c r="U67" s="203"/>
      <c r="V67" s="203"/>
      <c r="W67" s="203"/>
      <c r="X67" s="203"/>
      <c r="Y67" s="203"/>
      <c r="Z67" s="203"/>
      <c r="AA67" s="204"/>
      <c r="AB67" s="202"/>
      <c r="AC67" s="203"/>
      <c r="AD67" s="203"/>
      <c r="AE67" s="203"/>
      <c r="AF67" s="203"/>
      <c r="AG67" s="203"/>
      <c r="AH67" s="203"/>
      <c r="AI67" s="203"/>
      <c r="AJ67" s="203"/>
      <c r="AK67" s="203"/>
      <c r="AL67" s="203"/>
      <c r="AM67" s="203"/>
      <c r="AN67" s="203"/>
      <c r="AO67" s="204"/>
      <c r="AP67" s="208"/>
      <c r="AQ67" s="209"/>
      <c r="AR67" s="209"/>
      <c r="AS67" s="209"/>
      <c r="AT67" s="210"/>
      <c r="AU67" s="202"/>
      <c r="AV67" s="203"/>
      <c r="AW67" s="203"/>
      <c r="AX67" s="203"/>
      <c r="AY67" s="203"/>
      <c r="AZ67" s="203"/>
      <c r="BA67" s="203"/>
      <c r="BB67" s="203"/>
      <c r="BC67" s="204"/>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5"/>
      <c r="B68" s="206"/>
      <c r="C68" s="206"/>
      <c r="D68" s="207"/>
      <c r="E68" s="202"/>
      <c r="F68" s="203"/>
      <c r="G68" s="203"/>
      <c r="H68" s="203"/>
      <c r="I68" s="203"/>
      <c r="J68" s="203"/>
      <c r="K68" s="203"/>
      <c r="L68" s="203"/>
      <c r="M68" s="204"/>
      <c r="N68" s="202"/>
      <c r="O68" s="203"/>
      <c r="P68" s="203"/>
      <c r="Q68" s="203"/>
      <c r="R68" s="203"/>
      <c r="S68" s="203"/>
      <c r="T68" s="203"/>
      <c r="U68" s="203"/>
      <c r="V68" s="203"/>
      <c r="W68" s="203"/>
      <c r="X68" s="203"/>
      <c r="Y68" s="203"/>
      <c r="Z68" s="203"/>
      <c r="AA68" s="204"/>
      <c r="AB68" s="202"/>
      <c r="AC68" s="203"/>
      <c r="AD68" s="203"/>
      <c r="AE68" s="203"/>
      <c r="AF68" s="203"/>
      <c r="AG68" s="203"/>
      <c r="AH68" s="203"/>
      <c r="AI68" s="203"/>
      <c r="AJ68" s="203"/>
      <c r="AK68" s="203"/>
      <c r="AL68" s="203"/>
      <c r="AM68" s="203"/>
      <c r="AN68" s="203"/>
      <c r="AO68" s="204"/>
      <c r="AP68" s="208"/>
      <c r="AQ68" s="209"/>
      <c r="AR68" s="209"/>
      <c r="AS68" s="209"/>
      <c r="AT68" s="210"/>
      <c r="AU68" s="202"/>
      <c r="AV68" s="203"/>
      <c r="AW68" s="203"/>
      <c r="AX68" s="203"/>
      <c r="AY68" s="203"/>
      <c r="AZ68" s="203"/>
      <c r="BA68" s="203"/>
      <c r="BB68" s="203"/>
      <c r="BC68" s="204"/>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5"/>
      <c r="B69" s="206"/>
      <c r="C69" s="206"/>
      <c r="D69" s="207"/>
      <c r="E69" s="202"/>
      <c r="F69" s="203"/>
      <c r="G69" s="203"/>
      <c r="H69" s="203"/>
      <c r="I69" s="203"/>
      <c r="J69" s="203"/>
      <c r="K69" s="203"/>
      <c r="L69" s="203"/>
      <c r="M69" s="204"/>
      <c r="N69" s="202"/>
      <c r="O69" s="203"/>
      <c r="P69" s="203"/>
      <c r="Q69" s="203"/>
      <c r="R69" s="203"/>
      <c r="S69" s="203"/>
      <c r="T69" s="203"/>
      <c r="U69" s="203"/>
      <c r="V69" s="203"/>
      <c r="W69" s="203"/>
      <c r="X69" s="203"/>
      <c r="Y69" s="203"/>
      <c r="Z69" s="203"/>
      <c r="AA69" s="204"/>
      <c r="AB69" s="202"/>
      <c r="AC69" s="203"/>
      <c r="AD69" s="203"/>
      <c r="AE69" s="203"/>
      <c r="AF69" s="203"/>
      <c r="AG69" s="203"/>
      <c r="AH69" s="203"/>
      <c r="AI69" s="203"/>
      <c r="AJ69" s="203"/>
      <c r="AK69" s="203"/>
      <c r="AL69" s="203"/>
      <c r="AM69" s="203"/>
      <c r="AN69" s="203"/>
      <c r="AO69" s="204"/>
      <c r="AP69" s="208"/>
      <c r="AQ69" s="209"/>
      <c r="AR69" s="209"/>
      <c r="AS69" s="209"/>
      <c r="AT69" s="210"/>
      <c r="AU69" s="202"/>
      <c r="AV69" s="203"/>
      <c r="AW69" s="203"/>
      <c r="AX69" s="203"/>
      <c r="AY69" s="203"/>
      <c r="AZ69" s="203"/>
      <c r="BA69" s="203"/>
      <c r="BB69" s="203"/>
      <c r="BC69" s="204"/>
      <c r="BI69" s="37" t="str">
        <f t="shared" ref="BI69:BI102" si="6">"ITEM" &amp; $BI$4 &amp; "=" &amp; IF(TRIM($A69)="","",TEXT($A69,"yyyymmdd"))</f>
        <v>ITEM1=</v>
      </c>
      <c r="BJ69" s="37" t="str">
        <f t="shared" ref="BJ69:BJ102" si="7">"ITEM"&amp;$BJ$4&amp;"="&amp;IF(TRIM($E69)="","",$E69)</f>
        <v>ITEM2=</v>
      </c>
      <c r="BK69" s="37" t="str">
        <f t="shared" ref="BK69:BK102" si="8">"ITEM"&amp;$BK$4&amp;"="&amp;IF(TRIM($N69)="","",$N69)</f>
        <v>ITEM3=</v>
      </c>
      <c r="BL69" s="37" t="str">
        <f t="shared" ref="BL69:BL102" si="9">"ITEM"&amp;$BL$4&amp;"="&amp;IF(TRIM($AB69)="","",$AB69)</f>
        <v>ITEM4=</v>
      </c>
      <c r="BM69" s="37" t="str">
        <f t="shared" ref="BM69:BM102" si="10">"ITEM"&amp;$BM$4&amp;"="&amp;IF(TRIM($AP69)="","",IF(ISERROR(MATCH($AP69,$CA$3:$CA$4,0)),"INPUT_ERROR",MATCH($AP69,$CA$3:$CA$4,0)))</f>
        <v>ITEM5=</v>
      </c>
      <c r="BN69" s="37" t="str">
        <f t="shared" ref="BN69:BN102" si="11">"ITEM"&amp;$BN$4&amp;"="&amp;IF(TRIM($AU69)="","",$AU69)</f>
        <v>ITEM6=</v>
      </c>
    </row>
    <row r="70" spans="1:66" ht="21" customHeight="1">
      <c r="A70" s="205"/>
      <c r="B70" s="206"/>
      <c r="C70" s="206"/>
      <c r="D70" s="207"/>
      <c r="E70" s="202"/>
      <c r="F70" s="203"/>
      <c r="G70" s="203"/>
      <c r="H70" s="203"/>
      <c r="I70" s="203"/>
      <c r="J70" s="203"/>
      <c r="K70" s="203"/>
      <c r="L70" s="203"/>
      <c r="M70" s="204"/>
      <c r="N70" s="202"/>
      <c r="O70" s="203"/>
      <c r="P70" s="203"/>
      <c r="Q70" s="203"/>
      <c r="R70" s="203"/>
      <c r="S70" s="203"/>
      <c r="T70" s="203"/>
      <c r="U70" s="203"/>
      <c r="V70" s="203"/>
      <c r="W70" s="203"/>
      <c r="X70" s="203"/>
      <c r="Y70" s="203"/>
      <c r="Z70" s="203"/>
      <c r="AA70" s="204"/>
      <c r="AB70" s="202"/>
      <c r="AC70" s="203"/>
      <c r="AD70" s="203"/>
      <c r="AE70" s="203"/>
      <c r="AF70" s="203"/>
      <c r="AG70" s="203"/>
      <c r="AH70" s="203"/>
      <c r="AI70" s="203"/>
      <c r="AJ70" s="203"/>
      <c r="AK70" s="203"/>
      <c r="AL70" s="203"/>
      <c r="AM70" s="203"/>
      <c r="AN70" s="203"/>
      <c r="AO70" s="204"/>
      <c r="AP70" s="208"/>
      <c r="AQ70" s="209"/>
      <c r="AR70" s="209"/>
      <c r="AS70" s="209"/>
      <c r="AT70" s="210"/>
      <c r="AU70" s="202"/>
      <c r="AV70" s="203"/>
      <c r="AW70" s="203"/>
      <c r="AX70" s="203"/>
      <c r="AY70" s="203"/>
      <c r="AZ70" s="203"/>
      <c r="BA70" s="203"/>
      <c r="BB70" s="203"/>
      <c r="BC70" s="204"/>
      <c r="BI70" s="37" t="str">
        <f t="shared" si="6"/>
        <v>ITEM1=</v>
      </c>
      <c r="BJ70" s="37" t="str">
        <f t="shared" si="7"/>
        <v>ITEM2=</v>
      </c>
      <c r="BK70" s="37" t="str">
        <f t="shared" si="8"/>
        <v>ITEM3=</v>
      </c>
      <c r="BL70" s="37" t="str">
        <f t="shared" si="9"/>
        <v>ITEM4=</v>
      </c>
      <c r="BM70" s="37" t="str">
        <f t="shared" si="10"/>
        <v>ITEM5=</v>
      </c>
      <c r="BN70" s="37" t="str">
        <f t="shared" si="11"/>
        <v>ITEM6=</v>
      </c>
    </row>
    <row r="71" spans="1:66" ht="21" customHeight="1">
      <c r="A71" s="205"/>
      <c r="B71" s="206"/>
      <c r="C71" s="206"/>
      <c r="D71" s="207"/>
      <c r="E71" s="202"/>
      <c r="F71" s="203"/>
      <c r="G71" s="203"/>
      <c r="H71" s="203"/>
      <c r="I71" s="203"/>
      <c r="J71" s="203"/>
      <c r="K71" s="203"/>
      <c r="L71" s="203"/>
      <c r="M71" s="204"/>
      <c r="N71" s="202"/>
      <c r="O71" s="203"/>
      <c r="P71" s="203"/>
      <c r="Q71" s="203"/>
      <c r="R71" s="203"/>
      <c r="S71" s="203"/>
      <c r="T71" s="203"/>
      <c r="U71" s="203"/>
      <c r="V71" s="203"/>
      <c r="W71" s="203"/>
      <c r="X71" s="203"/>
      <c r="Y71" s="203"/>
      <c r="Z71" s="203"/>
      <c r="AA71" s="204"/>
      <c r="AB71" s="202"/>
      <c r="AC71" s="203"/>
      <c r="AD71" s="203"/>
      <c r="AE71" s="203"/>
      <c r="AF71" s="203"/>
      <c r="AG71" s="203"/>
      <c r="AH71" s="203"/>
      <c r="AI71" s="203"/>
      <c r="AJ71" s="203"/>
      <c r="AK71" s="203"/>
      <c r="AL71" s="203"/>
      <c r="AM71" s="203"/>
      <c r="AN71" s="203"/>
      <c r="AO71" s="204"/>
      <c r="AP71" s="208"/>
      <c r="AQ71" s="209"/>
      <c r="AR71" s="209"/>
      <c r="AS71" s="209"/>
      <c r="AT71" s="210"/>
      <c r="AU71" s="202"/>
      <c r="AV71" s="203"/>
      <c r="AW71" s="203"/>
      <c r="AX71" s="203"/>
      <c r="AY71" s="203"/>
      <c r="AZ71" s="203"/>
      <c r="BA71" s="203"/>
      <c r="BB71" s="203"/>
      <c r="BC71" s="204"/>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5"/>
      <c r="B72" s="206"/>
      <c r="C72" s="206"/>
      <c r="D72" s="207"/>
      <c r="E72" s="202"/>
      <c r="F72" s="203"/>
      <c r="G72" s="203"/>
      <c r="H72" s="203"/>
      <c r="I72" s="203"/>
      <c r="J72" s="203"/>
      <c r="K72" s="203"/>
      <c r="L72" s="203"/>
      <c r="M72" s="204"/>
      <c r="N72" s="202"/>
      <c r="O72" s="203"/>
      <c r="P72" s="203"/>
      <c r="Q72" s="203"/>
      <c r="R72" s="203"/>
      <c r="S72" s="203"/>
      <c r="T72" s="203"/>
      <c r="U72" s="203"/>
      <c r="V72" s="203"/>
      <c r="W72" s="203"/>
      <c r="X72" s="203"/>
      <c r="Y72" s="203"/>
      <c r="Z72" s="203"/>
      <c r="AA72" s="204"/>
      <c r="AB72" s="202"/>
      <c r="AC72" s="203"/>
      <c r="AD72" s="203"/>
      <c r="AE72" s="203"/>
      <c r="AF72" s="203"/>
      <c r="AG72" s="203"/>
      <c r="AH72" s="203"/>
      <c r="AI72" s="203"/>
      <c r="AJ72" s="203"/>
      <c r="AK72" s="203"/>
      <c r="AL72" s="203"/>
      <c r="AM72" s="203"/>
      <c r="AN72" s="203"/>
      <c r="AO72" s="204"/>
      <c r="AP72" s="208"/>
      <c r="AQ72" s="209"/>
      <c r="AR72" s="209"/>
      <c r="AS72" s="209"/>
      <c r="AT72" s="210"/>
      <c r="AU72" s="202"/>
      <c r="AV72" s="203"/>
      <c r="AW72" s="203"/>
      <c r="AX72" s="203"/>
      <c r="AY72" s="203"/>
      <c r="AZ72" s="203"/>
      <c r="BA72" s="203"/>
      <c r="BB72" s="203"/>
      <c r="BC72" s="204"/>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5"/>
      <c r="B73" s="206"/>
      <c r="C73" s="206"/>
      <c r="D73" s="207"/>
      <c r="E73" s="202"/>
      <c r="F73" s="203"/>
      <c r="G73" s="203"/>
      <c r="H73" s="203"/>
      <c r="I73" s="203"/>
      <c r="J73" s="203"/>
      <c r="K73" s="203"/>
      <c r="L73" s="203"/>
      <c r="M73" s="204"/>
      <c r="N73" s="202"/>
      <c r="O73" s="203"/>
      <c r="P73" s="203"/>
      <c r="Q73" s="203"/>
      <c r="R73" s="203"/>
      <c r="S73" s="203"/>
      <c r="T73" s="203"/>
      <c r="U73" s="203"/>
      <c r="V73" s="203"/>
      <c r="W73" s="203"/>
      <c r="X73" s="203"/>
      <c r="Y73" s="203"/>
      <c r="Z73" s="203"/>
      <c r="AA73" s="204"/>
      <c r="AB73" s="202"/>
      <c r="AC73" s="203"/>
      <c r="AD73" s="203"/>
      <c r="AE73" s="203"/>
      <c r="AF73" s="203"/>
      <c r="AG73" s="203"/>
      <c r="AH73" s="203"/>
      <c r="AI73" s="203"/>
      <c r="AJ73" s="203"/>
      <c r="AK73" s="203"/>
      <c r="AL73" s="203"/>
      <c r="AM73" s="203"/>
      <c r="AN73" s="203"/>
      <c r="AO73" s="204"/>
      <c r="AP73" s="208"/>
      <c r="AQ73" s="209"/>
      <c r="AR73" s="209"/>
      <c r="AS73" s="209"/>
      <c r="AT73" s="210"/>
      <c r="AU73" s="202"/>
      <c r="AV73" s="203"/>
      <c r="AW73" s="203"/>
      <c r="AX73" s="203"/>
      <c r="AY73" s="203"/>
      <c r="AZ73" s="203"/>
      <c r="BA73" s="203"/>
      <c r="BB73" s="203"/>
      <c r="BC73" s="204"/>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5"/>
      <c r="B74" s="206"/>
      <c r="C74" s="206"/>
      <c r="D74" s="207"/>
      <c r="E74" s="202"/>
      <c r="F74" s="203"/>
      <c r="G74" s="203"/>
      <c r="H74" s="203"/>
      <c r="I74" s="203"/>
      <c r="J74" s="203"/>
      <c r="K74" s="203"/>
      <c r="L74" s="203"/>
      <c r="M74" s="204"/>
      <c r="N74" s="202"/>
      <c r="O74" s="203"/>
      <c r="P74" s="203"/>
      <c r="Q74" s="203"/>
      <c r="R74" s="203"/>
      <c r="S74" s="203"/>
      <c r="T74" s="203"/>
      <c r="U74" s="203"/>
      <c r="V74" s="203"/>
      <c r="W74" s="203"/>
      <c r="X74" s="203"/>
      <c r="Y74" s="203"/>
      <c r="Z74" s="203"/>
      <c r="AA74" s="204"/>
      <c r="AB74" s="202"/>
      <c r="AC74" s="203"/>
      <c r="AD74" s="203"/>
      <c r="AE74" s="203"/>
      <c r="AF74" s="203"/>
      <c r="AG74" s="203"/>
      <c r="AH74" s="203"/>
      <c r="AI74" s="203"/>
      <c r="AJ74" s="203"/>
      <c r="AK74" s="203"/>
      <c r="AL74" s="203"/>
      <c r="AM74" s="203"/>
      <c r="AN74" s="203"/>
      <c r="AO74" s="204"/>
      <c r="AP74" s="208"/>
      <c r="AQ74" s="209"/>
      <c r="AR74" s="209"/>
      <c r="AS74" s="209"/>
      <c r="AT74" s="210"/>
      <c r="AU74" s="202"/>
      <c r="AV74" s="203"/>
      <c r="AW74" s="203"/>
      <c r="AX74" s="203"/>
      <c r="AY74" s="203"/>
      <c r="AZ74" s="203"/>
      <c r="BA74" s="203"/>
      <c r="BB74" s="203"/>
      <c r="BC74" s="204"/>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5"/>
      <c r="B75" s="206"/>
      <c r="C75" s="206"/>
      <c r="D75" s="207"/>
      <c r="E75" s="202"/>
      <c r="F75" s="203"/>
      <c r="G75" s="203"/>
      <c r="H75" s="203"/>
      <c r="I75" s="203"/>
      <c r="J75" s="203"/>
      <c r="K75" s="203"/>
      <c r="L75" s="203"/>
      <c r="M75" s="204"/>
      <c r="N75" s="202"/>
      <c r="O75" s="203"/>
      <c r="P75" s="203"/>
      <c r="Q75" s="203"/>
      <c r="R75" s="203"/>
      <c r="S75" s="203"/>
      <c r="T75" s="203"/>
      <c r="U75" s="203"/>
      <c r="V75" s="203"/>
      <c r="W75" s="203"/>
      <c r="X75" s="203"/>
      <c r="Y75" s="203"/>
      <c r="Z75" s="203"/>
      <c r="AA75" s="204"/>
      <c r="AB75" s="202"/>
      <c r="AC75" s="203"/>
      <c r="AD75" s="203"/>
      <c r="AE75" s="203"/>
      <c r="AF75" s="203"/>
      <c r="AG75" s="203"/>
      <c r="AH75" s="203"/>
      <c r="AI75" s="203"/>
      <c r="AJ75" s="203"/>
      <c r="AK75" s="203"/>
      <c r="AL75" s="203"/>
      <c r="AM75" s="203"/>
      <c r="AN75" s="203"/>
      <c r="AO75" s="204"/>
      <c r="AP75" s="208"/>
      <c r="AQ75" s="209"/>
      <c r="AR75" s="209"/>
      <c r="AS75" s="209"/>
      <c r="AT75" s="210"/>
      <c r="AU75" s="202"/>
      <c r="AV75" s="203"/>
      <c r="AW75" s="203"/>
      <c r="AX75" s="203"/>
      <c r="AY75" s="203"/>
      <c r="AZ75" s="203"/>
      <c r="BA75" s="203"/>
      <c r="BB75" s="203"/>
      <c r="BC75" s="204"/>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5"/>
      <c r="B76" s="206"/>
      <c r="C76" s="206"/>
      <c r="D76" s="207"/>
      <c r="E76" s="202"/>
      <c r="F76" s="203"/>
      <c r="G76" s="203"/>
      <c r="H76" s="203"/>
      <c r="I76" s="203"/>
      <c r="J76" s="203"/>
      <c r="K76" s="203"/>
      <c r="L76" s="203"/>
      <c r="M76" s="204"/>
      <c r="N76" s="202"/>
      <c r="O76" s="203"/>
      <c r="P76" s="203"/>
      <c r="Q76" s="203"/>
      <c r="R76" s="203"/>
      <c r="S76" s="203"/>
      <c r="T76" s="203"/>
      <c r="U76" s="203"/>
      <c r="V76" s="203"/>
      <c r="W76" s="203"/>
      <c r="X76" s="203"/>
      <c r="Y76" s="203"/>
      <c r="Z76" s="203"/>
      <c r="AA76" s="204"/>
      <c r="AB76" s="202"/>
      <c r="AC76" s="203"/>
      <c r="AD76" s="203"/>
      <c r="AE76" s="203"/>
      <c r="AF76" s="203"/>
      <c r="AG76" s="203"/>
      <c r="AH76" s="203"/>
      <c r="AI76" s="203"/>
      <c r="AJ76" s="203"/>
      <c r="AK76" s="203"/>
      <c r="AL76" s="203"/>
      <c r="AM76" s="203"/>
      <c r="AN76" s="203"/>
      <c r="AO76" s="204"/>
      <c r="AP76" s="208"/>
      <c r="AQ76" s="209"/>
      <c r="AR76" s="209"/>
      <c r="AS76" s="209"/>
      <c r="AT76" s="210"/>
      <c r="AU76" s="202"/>
      <c r="AV76" s="203"/>
      <c r="AW76" s="203"/>
      <c r="AX76" s="203"/>
      <c r="AY76" s="203"/>
      <c r="AZ76" s="203"/>
      <c r="BA76" s="203"/>
      <c r="BB76" s="203"/>
      <c r="BC76" s="204"/>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5"/>
      <c r="B77" s="206"/>
      <c r="C77" s="206"/>
      <c r="D77" s="207"/>
      <c r="E77" s="202"/>
      <c r="F77" s="203"/>
      <c r="G77" s="203"/>
      <c r="H77" s="203"/>
      <c r="I77" s="203"/>
      <c r="J77" s="203"/>
      <c r="K77" s="203"/>
      <c r="L77" s="203"/>
      <c r="M77" s="204"/>
      <c r="N77" s="202"/>
      <c r="O77" s="203"/>
      <c r="P77" s="203"/>
      <c r="Q77" s="203"/>
      <c r="R77" s="203"/>
      <c r="S77" s="203"/>
      <c r="T77" s="203"/>
      <c r="U77" s="203"/>
      <c r="V77" s="203"/>
      <c r="W77" s="203"/>
      <c r="X77" s="203"/>
      <c r="Y77" s="203"/>
      <c r="Z77" s="203"/>
      <c r="AA77" s="204"/>
      <c r="AB77" s="202"/>
      <c r="AC77" s="203"/>
      <c r="AD77" s="203"/>
      <c r="AE77" s="203"/>
      <c r="AF77" s="203"/>
      <c r="AG77" s="203"/>
      <c r="AH77" s="203"/>
      <c r="AI77" s="203"/>
      <c r="AJ77" s="203"/>
      <c r="AK77" s="203"/>
      <c r="AL77" s="203"/>
      <c r="AM77" s="203"/>
      <c r="AN77" s="203"/>
      <c r="AO77" s="204"/>
      <c r="AP77" s="208"/>
      <c r="AQ77" s="209"/>
      <c r="AR77" s="209"/>
      <c r="AS77" s="209"/>
      <c r="AT77" s="210"/>
      <c r="AU77" s="202"/>
      <c r="AV77" s="203"/>
      <c r="AW77" s="203"/>
      <c r="AX77" s="203"/>
      <c r="AY77" s="203"/>
      <c r="AZ77" s="203"/>
      <c r="BA77" s="203"/>
      <c r="BB77" s="203"/>
      <c r="BC77" s="204"/>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5"/>
      <c r="B78" s="206"/>
      <c r="C78" s="206"/>
      <c r="D78" s="207"/>
      <c r="E78" s="202"/>
      <c r="F78" s="203"/>
      <c r="G78" s="203"/>
      <c r="H78" s="203"/>
      <c r="I78" s="203"/>
      <c r="J78" s="203"/>
      <c r="K78" s="203"/>
      <c r="L78" s="203"/>
      <c r="M78" s="204"/>
      <c r="N78" s="202"/>
      <c r="O78" s="203"/>
      <c r="P78" s="203"/>
      <c r="Q78" s="203"/>
      <c r="R78" s="203"/>
      <c r="S78" s="203"/>
      <c r="T78" s="203"/>
      <c r="U78" s="203"/>
      <c r="V78" s="203"/>
      <c r="W78" s="203"/>
      <c r="X78" s="203"/>
      <c r="Y78" s="203"/>
      <c r="Z78" s="203"/>
      <c r="AA78" s="204"/>
      <c r="AB78" s="202"/>
      <c r="AC78" s="203"/>
      <c r="AD78" s="203"/>
      <c r="AE78" s="203"/>
      <c r="AF78" s="203"/>
      <c r="AG78" s="203"/>
      <c r="AH78" s="203"/>
      <c r="AI78" s="203"/>
      <c r="AJ78" s="203"/>
      <c r="AK78" s="203"/>
      <c r="AL78" s="203"/>
      <c r="AM78" s="203"/>
      <c r="AN78" s="203"/>
      <c r="AO78" s="204"/>
      <c r="AP78" s="208"/>
      <c r="AQ78" s="209"/>
      <c r="AR78" s="209"/>
      <c r="AS78" s="209"/>
      <c r="AT78" s="210"/>
      <c r="AU78" s="202"/>
      <c r="AV78" s="203"/>
      <c r="AW78" s="203"/>
      <c r="AX78" s="203"/>
      <c r="AY78" s="203"/>
      <c r="AZ78" s="203"/>
      <c r="BA78" s="203"/>
      <c r="BB78" s="203"/>
      <c r="BC78" s="204"/>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5"/>
      <c r="B79" s="206"/>
      <c r="C79" s="206"/>
      <c r="D79" s="207"/>
      <c r="E79" s="202"/>
      <c r="F79" s="203"/>
      <c r="G79" s="203"/>
      <c r="H79" s="203"/>
      <c r="I79" s="203"/>
      <c r="J79" s="203"/>
      <c r="K79" s="203"/>
      <c r="L79" s="203"/>
      <c r="M79" s="204"/>
      <c r="N79" s="202"/>
      <c r="O79" s="203"/>
      <c r="P79" s="203"/>
      <c r="Q79" s="203"/>
      <c r="R79" s="203"/>
      <c r="S79" s="203"/>
      <c r="T79" s="203"/>
      <c r="U79" s="203"/>
      <c r="V79" s="203"/>
      <c r="W79" s="203"/>
      <c r="X79" s="203"/>
      <c r="Y79" s="203"/>
      <c r="Z79" s="203"/>
      <c r="AA79" s="204"/>
      <c r="AB79" s="202"/>
      <c r="AC79" s="203"/>
      <c r="AD79" s="203"/>
      <c r="AE79" s="203"/>
      <c r="AF79" s="203"/>
      <c r="AG79" s="203"/>
      <c r="AH79" s="203"/>
      <c r="AI79" s="203"/>
      <c r="AJ79" s="203"/>
      <c r="AK79" s="203"/>
      <c r="AL79" s="203"/>
      <c r="AM79" s="203"/>
      <c r="AN79" s="203"/>
      <c r="AO79" s="204"/>
      <c r="AP79" s="208"/>
      <c r="AQ79" s="209"/>
      <c r="AR79" s="209"/>
      <c r="AS79" s="209"/>
      <c r="AT79" s="210"/>
      <c r="AU79" s="202"/>
      <c r="AV79" s="203"/>
      <c r="AW79" s="203"/>
      <c r="AX79" s="203"/>
      <c r="AY79" s="203"/>
      <c r="AZ79" s="203"/>
      <c r="BA79" s="203"/>
      <c r="BB79" s="203"/>
      <c r="BC79" s="204"/>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5"/>
      <c r="B80" s="206"/>
      <c r="C80" s="206"/>
      <c r="D80" s="207"/>
      <c r="E80" s="202"/>
      <c r="F80" s="203"/>
      <c r="G80" s="203"/>
      <c r="H80" s="203"/>
      <c r="I80" s="203"/>
      <c r="J80" s="203"/>
      <c r="K80" s="203"/>
      <c r="L80" s="203"/>
      <c r="M80" s="204"/>
      <c r="N80" s="202"/>
      <c r="O80" s="203"/>
      <c r="P80" s="203"/>
      <c r="Q80" s="203"/>
      <c r="R80" s="203"/>
      <c r="S80" s="203"/>
      <c r="T80" s="203"/>
      <c r="U80" s="203"/>
      <c r="V80" s="203"/>
      <c r="W80" s="203"/>
      <c r="X80" s="203"/>
      <c r="Y80" s="203"/>
      <c r="Z80" s="203"/>
      <c r="AA80" s="204"/>
      <c r="AB80" s="202"/>
      <c r="AC80" s="203"/>
      <c r="AD80" s="203"/>
      <c r="AE80" s="203"/>
      <c r="AF80" s="203"/>
      <c r="AG80" s="203"/>
      <c r="AH80" s="203"/>
      <c r="AI80" s="203"/>
      <c r="AJ80" s="203"/>
      <c r="AK80" s="203"/>
      <c r="AL80" s="203"/>
      <c r="AM80" s="203"/>
      <c r="AN80" s="203"/>
      <c r="AO80" s="204"/>
      <c r="AP80" s="208"/>
      <c r="AQ80" s="209"/>
      <c r="AR80" s="209"/>
      <c r="AS80" s="209"/>
      <c r="AT80" s="210"/>
      <c r="AU80" s="202"/>
      <c r="AV80" s="203"/>
      <c r="AW80" s="203"/>
      <c r="AX80" s="203"/>
      <c r="AY80" s="203"/>
      <c r="AZ80" s="203"/>
      <c r="BA80" s="203"/>
      <c r="BB80" s="203"/>
      <c r="BC80" s="204"/>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5"/>
      <c r="B81" s="206"/>
      <c r="C81" s="206"/>
      <c r="D81" s="207"/>
      <c r="E81" s="202"/>
      <c r="F81" s="203"/>
      <c r="G81" s="203"/>
      <c r="H81" s="203"/>
      <c r="I81" s="203"/>
      <c r="J81" s="203"/>
      <c r="K81" s="203"/>
      <c r="L81" s="203"/>
      <c r="M81" s="204"/>
      <c r="N81" s="202"/>
      <c r="O81" s="203"/>
      <c r="P81" s="203"/>
      <c r="Q81" s="203"/>
      <c r="R81" s="203"/>
      <c r="S81" s="203"/>
      <c r="T81" s="203"/>
      <c r="U81" s="203"/>
      <c r="V81" s="203"/>
      <c r="W81" s="203"/>
      <c r="X81" s="203"/>
      <c r="Y81" s="203"/>
      <c r="Z81" s="203"/>
      <c r="AA81" s="204"/>
      <c r="AB81" s="202"/>
      <c r="AC81" s="203"/>
      <c r="AD81" s="203"/>
      <c r="AE81" s="203"/>
      <c r="AF81" s="203"/>
      <c r="AG81" s="203"/>
      <c r="AH81" s="203"/>
      <c r="AI81" s="203"/>
      <c r="AJ81" s="203"/>
      <c r="AK81" s="203"/>
      <c r="AL81" s="203"/>
      <c r="AM81" s="203"/>
      <c r="AN81" s="203"/>
      <c r="AO81" s="204"/>
      <c r="AP81" s="208"/>
      <c r="AQ81" s="209"/>
      <c r="AR81" s="209"/>
      <c r="AS81" s="209"/>
      <c r="AT81" s="210"/>
      <c r="AU81" s="202"/>
      <c r="AV81" s="203"/>
      <c r="AW81" s="203"/>
      <c r="AX81" s="203"/>
      <c r="AY81" s="203"/>
      <c r="AZ81" s="203"/>
      <c r="BA81" s="203"/>
      <c r="BB81" s="203"/>
      <c r="BC81" s="204"/>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5"/>
      <c r="B82" s="206"/>
      <c r="C82" s="206"/>
      <c r="D82" s="207"/>
      <c r="E82" s="202"/>
      <c r="F82" s="203"/>
      <c r="G82" s="203"/>
      <c r="H82" s="203"/>
      <c r="I82" s="203"/>
      <c r="J82" s="203"/>
      <c r="K82" s="203"/>
      <c r="L82" s="203"/>
      <c r="M82" s="204"/>
      <c r="N82" s="202"/>
      <c r="O82" s="203"/>
      <c r="P82" s="203"/>
      <c r="Q82" s="203"/>
      <c r="R82" s="203"/>
      <c r="S82" s="203"/>
      <c r="T82" s="203"/>
      <c r="U82" s="203"/>
      <c r="V82" s="203"/>
      <c r="W82" s="203"/>
      <c r="X82" s="203"/>
      <c r="Y82" s="203"/>
      <c r="Z82" s="203"/>
      <c r="AA82" s="204"/>
      <c r="AB82" s="202"/>
      <c r="AC82" s="203"/>
      <c r="AD82" s="203"/>
      <c r="AE82" s="203"/>
      <c r="AF82" s="203"/>
      <c r="AG82" s="203"/>
      <c r="AH82" s="203"/>
      <c r="AI82" s="203"/>
      <c r="AJ82" s="203"/>
      <c r="AK82" s="203"/>
      <c r="AL82" s="203"/>
      <c r="AM82" s="203"/>
      <c r="AN82" s="203"/>
      <c r="AO82" s="204"/>
      <c r="AP82" s="208"/>
      <c r="AQ82" s="209"/>
      <c r="AR82" s="209"/>
      <c r="AS82" s="209"/>
      <c r="AT82" s="210"/>
      <c r="AU82" s="202"/>
      <c r="AV82" s="203"/>
      <c r="AW82" s="203"/>
      <c r="AX82" s="203"/>
      <c r="AY82" s="203"/>
      <c r="AZ82" s="203"/>
      <c r="BA82" s="203"/>
      <c r="BB82" s="203"/>
      <c r="BC82" s="204"/>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5"/>
      <c r="B83" s="206"/>
      <c r="C83" s="206"/>
      <c r="D83" s="207"/>
      <c r="E83" s="202"/>
      <c r="F83" s="203"/>
      <c r="G83" s="203"/>
      <c r="H83" s="203"/>
      <c r="I83" s="203"/>
      <c r="J83" s="203"/>
      <c r="K83" s="203"/>
      <c r="L83" s="203"/>
      <c r="M83" s="204"/>
      <c r="N83" s="202"/>
      <c r="O83" s="203"/>
      <c r="P83" s="203"/>
      <c r="Q83" s="203"/>
      <c r="R83" s="203"/>
      <c r="S83" s="203"/>
      <c r="T83" s="203"/>
      <c r="U83" s="203"/>
      <c r="V83" s="203"/>
      <c r="W83" s="203"/>
      <c r="X83" s="203"/>
      <c r="Y83" s="203"/>
      <c r="Z83" s="203"/>
      <c r="AA83" s="204"/>
      <c r="AB83" s="202"/>
      <c r="AC83" s="203"/>
      <c r="AD83" s="203"/>
      <c r="AE83" s="203"/>
      <c r="AF83" s="203"/>
      <c r="AG83" s="203"/>
      <c r="AH83" s="203"/>
      <c r="AI83" s="203"/>
      <c r="AJ83" s="203"/>
      <c r="AK83" s="203"/>
      <c r="AL83" s="203"/>
      <c r="AM83" s="203"/>
      <c r="AN83" s="203"/>
      <c r="AO83" s="204"/>
      <c r="AP83" s="208"/>
      <c r="AQ83" s="209"/>
      <c r="AR83" s="209"/>
      <c r="AS83" s="209"/>
      <c r="AT83" s="210"/>
      <c r="AU83" s="202"/>
      <c r="AV83" s="203"/>
      <c r="AW83" s="203"/>
      <c r="AX83" s="203"/>
      <c r="AY83" s="203"/>
      <c r="AZ83" s="203"/>
      <c r="BA83" s="203"/>
      <c r="BB83" s="203"/>
      <c r="BC83" s="204"/>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5"/>
      <c r="B84" s="206"/>
      <c r="C84" s="206"/>
      <c r="D84" s="207"/>
      <c r="E84" s="202"/>
      <c r="F84" s="203"/>
      <c r="G84" s="203"/>
      <c r="H84" s="203"/>
      <c r="I84" s="203"/>
      <c r="J84" s="203"/>
      <c r="K84" s="203"/>
      <c r="L84" s="203"/>
      <c r="M84" s="204"/>
      <c r="N84" s="202"/>
      <c r="O84" s="203"/>
      <c r="P84" s="203"/>
      <c r="Q84" s="203"/>
      <c r="R84" s="203"/>
      <c r="S84" s="203"/>
      <c r="T84" s="203"/>
      <c r="U84" s="203"/>
      <c r="V84" s="203"/>
      <c r="W84" s="203"/>
      <c r="X84" s="203"/>
      <c r="Y84" s="203"/>
      <c r="Z84" s="203"/>
      <c r="AA84" s="204"/>
      <c r="AB84" s="202"/>
      <c r="AC84" s="203"/>
      <c r="AD84" s="203"/>
      <c r="AE84" s="203"/>
      <c r="AF84" s="203"/>
      <c r="AG84" s="203"/>
      <c r="AH84" s="203"/>
      <c r="AI84" s="203"/>
      <c r="AJ84" s="203"/>
      <c r="AK84" s="203"/>
      <c r="AL84" s="203"/>
      <c r="AM84" s="203"/>
      <c r="AN84" s="203"/>
      <c r="AO84" s="204"/>
      <c r="AP84" s="208"/>
      <c r="AQ84" s="209"/>
      <c r="AR84" s="209"/>
      <c r="AS84" s="209"/>
      <c r="AT84" s="210"/>
      <c r="AU84" s="202"/>
      <c r="AV84" s="203"/>
      <c r="AW84" s="203"/>
      <c r="AX84" s="203"/>
      <c r="AY84" s="203"/>
      <c r="AZ84" s="203"/>
      <c r="BA84" s="203"/>
      <c r="BB84" s="203"/>
      <c r="BC84" s="204"/>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5"/>
      <c r="B85" s="206"/>
      <c r="C85" s="206"/>
      <c r="D85" s="207"/>
      <c r="E85" s="202"/>
      <c r="F85" s="203"/>
      <c r="G85" s="203"/>
      <c r="H85" s="203"/>
      <c r="I85" s="203"/>
      <c r="J85" s="203"/>
      <c r="K85" s="203"/>
      <c r="L85" s="203"/>
      <c r="M85" s="204"/>
      <c r="N85" s="202"/>
      <c r="O85" s="203"/>
      <c r="P85" s="203"/>
      <c r="Q85" s="203"/>
      <c r="R85" s="203"/>
      <c r="S85" s="203"/>
      <c r="T85" s="203"/>
      <c r="U85" s="203"/>
      <c r="V85" s="203"/>
      <c r="W85" s="203"/>
      <c r="X85" s="203"/>
      <c r="Y85" s="203"/>
      <c r="Z85" s="203"/>
      <c r="AA85" s="204"/>
      <c r="AB85" s="202"/>
      <c r="AC85" s="203"/>
      <c r="AD85" s="203"/>
      <c r="AE85" s="203"/>
      <c r="AF85" s="203"/>
      <c r="AG85" s="203"/>
      <c r="AH85" s="203"/>
      <c r="AI85" s="203"/>
      <c r="AJ85" s="203"/>
      <c r="AK85" s="203"/>
      <c r="AL85" s="203"/>
      <c r="AM85" s="203"/>
      <c r="AN85" s="203"/>
      <c r="AO85" s="204"/>
      <c r="AP85" s="208"/>
      <c r="AQ85" s="209"/>
      <c r="AR85" s="209"/>
      <c r="AS85" s="209"/>
      <c r="AT85" s="210"/>
      <c r="AU85" s="202"/>
      <c r="AV85" s="203"/>
      <c r="AW85" s="203"/>
      <c r="AX85" s="203"/>
      <c r="AY85" s="203"/>
      <c r="AZ85" s="203"/>
      <c r="BA85" s="203"/>
      <c r="BB85" s="203"/>
      <c r="BC85" s="204"/>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5"/>
      <c r="B86" s="206"/>
      <c r="C86" s="206"/>
      <c r="D86" s="207"/>
      <c r="E86" s="202"/>
      <c r="F86" s="203"/>
      <c r="G86" s="203"/>
      <c r="H86" s="203"/>
      <c r="I86" s="203"/>
      <c r="J86" s="203"/>
      <c r="K86" s="203"/>
      <c r="L86" s="203"/>
      <c r="M86" s="204"/>
      <c r="N86" s="202"/>
      <c r="O86" s="203"/>
      <c r="P86" s="203"/>
      <c r="Q86" s="203"/>
      <c r="R86" s="203"/>
      <c r="S86" s="203"/>
      <c r="T86" s="203"/>
      <c r="U86" s="203"/>
      <c r="V86" s="203"/>
      <c r="W86" s="203"/>
      <c r="X86" s="203"/>
      <c r="Y86" s="203"/>
      <c r="Z86" s="203"/>
      <c r="AA86" s="204"/>
      <c r="AB86" s="202"/>
      <c r="AC86" s="203"/>
      <c r="AD86" s="203"/>
      <c r="AE86" s="203"/>
      <c r="AF86" s="203"/>
      <c r="AG86" s="203"/>
      <c r="AH86" s="203"/>
      <c r="AI86" s="203"/>
      <c r="AJ86" s="203"/>
      <c r="AK86" s="203"/>
      <c r="AL86" s="203"/>
      <c r="AM86" s="203"/>
      <c r="AN86" s="203"/>
      <c r="AO86" s="204"/>
      <c r="AP86" s="208"/>
      <c r="AQ86" s="209"/>
      <c r="AR86" s="209"/>
      <c r="AS86" s="209"/>
      <c r="AT86" s="210"/>
      <c r="AU86" s="202"/>
      <c r="AV86" s="203"/>
      <c r="AW86" s="203"/>
      <c r="AX86" s="203"/>
      <c r="AY86" s="203"/>
      <c r="AZ86" s="203"/>
      <c r="BA86" s="203"/>
      <c r="BB86" s="203"/>
      <c r="BC86" s="204"/>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5"/>
      <c r="B87" s="206"/>
      <c r="C87" s="206"/>
      <c r="D87" s="207"/>
      <c r="E87" s="202"/>
      <c r="F87" s="203"/>
      <c r="G87" s="203"/>
      <c r="H87" s="203"/>
      <c r="I87" s="203"/>
      <c r="J87" s="203"/>
      <c r="K87" s="203"/>
      <c r="L87" s="203"/>
      <c r="M87" s="204"/>
      <c r="N87" s="202"/>
      <c r="O87" s="203"/>
      <c r="P87" s="203"/>
      <c r="Q87" s="203"/>
      <c r="R87" s="203"/>
      <c r="S87" s="203"/>
      <c r="T87" s="203"/>
      <c r="U87" s="203"/>
      <c r="V87" s="203"/>
      <c r="W87" s="203"/>
      <c r="X87" s="203"/>
      <c r="Y87" s="203"/>
      <c r="Z87" s="203"/>
      <c r="AA87" s="204"/>
      <c r="AB87" s="202"/>
      <c r="AC87" s="203"/>
      <c r="AD87" s="203"/>
      <c r="AE87" s="203"/>
      <c r="AF87" s="203"/>
      <c r="AG87" s="203"/>
      <c r="AH87" s="203"/>
      <c r="AI87" s="203"/>
      <c r="AJ87" s="203"/>
      <c r="AK87" s="203"/>
      <c r="AL87" s="203"/>
      <c r="AM87" s="203"/>
      <c r="AN87" s="203"/>
      <c r="AO87" s="204"/>
      <c r="AP87" s="208"/>
      <c r="AQ87" s="209"/>
      <c r="AR87" s="209"/>
      <c r="AS87" s="209"/>
      <c r="AT87" s="210"/>
      <c r="AU87" s="202"/>
      <c r="AV87" s="203"/>
      <c r="AW87" s="203"/>
      <c r="AX87" s="203"/>
      <c r="AY87" s="203"/>
      <c r="AZ87" s="203"/>
      <c r="BA87" s="203"/>
      <c r="BB87" s="203"/>
      <c r="BC87" s="204"/>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5"/>
      <c r="B88" s="206"/>
      <c r="C88" s="206"/>
      <c r="D88" s="207"/>
      <c r="E88" s="202"/>
      <c r="F88" s="203"/>
      <c r="G88" s="203"/>
      <c r="H88" s="203"/>
      <c r="I88" s="203"/>
      <c r="J88" s="203"/>
      <c r="K88" s="203"/>
      <c r="L88" s="203"/>
      <c r="M88" s="204"/>
      <c r="N88" s="202"/>
      <c r="O88" s="203"/>
      <c r="P88" s="203"/>
      <c r="Q88" s="203"/>
      <c r="R88" s="203"/>
      <c r="S88" s="203"/>
      <c r="T88" s="203"/>
      <c r="U88" s="203"/>
      <c r="V88" s="203"/>
      <c r="W88" s="203"/>
      <c r="X88" s="203"/>
      <c r="Y88" s="203"/>
      <c r="Z88" s="203"/>
      <c r="AA88" s="204"/>
      <c r="AB88" s="202"/>
      <c r="AC88" s="203"/>
      <c r="AD88" s="203"/>
      <c r="AE88" s="203"/>
      <c r="AF88" s="203"/>
      <c r="AG88" s="203"/>
      <c r="AH88" s="203"/>
      <c r="AI88" s="203"/>
      <c r="AJ88" s="203"/>
      <c r="AK88" s="203"/>
      <c r="AL88" s="203"/>
      <c r="AM88" s="203"/>
      <c r="AN88" s="203"/>
      <c r="AO88" s="204"/>
      <c r="AP88" s="208"/>
      <c r="AQ88" s="209"/>
      <c r="AR88" s="209"/>
      <c r="AS88" s="209"/>
      <c r="AT88" s="210"/>
      <c r="AU88" s="202"/>
      <c r="AV88" s="203"/>
      <c r="AW88" s="203"/>
      <c r="AX88" s="203"/>
      <c r="AY88" s="203"/>
      <c r="AZ88" s="203"/>
      <c r="BA88" s="203"/>
      <c r="BB88" s="203"/>
      <c r="BC88" s="204"/>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5"/>
      <c r="B89" s="206"/>
      <c r="C89" s="206"/>
      <c r="D89" s="207"/>
      <c r="E89" s="202"/>
      <c r="F89" s="203"/>
      <c r="G89" s="203"/>
      <c r="H89" s="203"/>
      <c r="I89" s="203"/>
      <c r="J89" s="203"/>
      <c r="K89" s="203"/>
      <c r="L89" s="203"/>
      <c r="M89" s="204"/>
      <c r="N89" s="202"/>
      <c r="O89" s="203"/>
      <c r="P89" s="203"/>
      <c r="Q89" s="203"/>
      <c r="R89" s="203"/>
      <c r="S89" s="203"/>
      <c r="T89" s="203"/>
      <c r="U89" s="203"/>
      <c r="V89" s="203"/>
      <c r="W89" s="203"/>
      <c r="X89" s="203"/>
      <c r="Y89" s="203"/>
      <c r="Z89" s="203"/>
      <c r="AA89" s="204"/>
      <c r="AB89" s="202"/>
      <c r="AC89" s="203"/>
      <c r="AD89" s="203"/>
      <c r="AE89" s="203"/>
      <c r="AF89" s="203"/>
      <c r="AG89" s="203"/>
      <c r="AH89" s="203"/>
      <c r="AI89" s="203"/>
      <c r="AJ89" s="203"/>
      <c r="AK89" s="203"/>
      <c r="AL89" s="203"/>
      <c r="AM89" s="203"/>
      <c r="AN89" s="203"/>
      <c r="AO89" s="204"/>
      <c r="AP89" s="208"/>
      <c r="AQ89" s="209"/>
      <c r="AR89" s="209"/>
      <c r="AS89" s="209"/>
      <c r="AT89" s="210"/>
      <c r="AU89" s="202"/>
      <c r="AV89" s="203"/>
      <c r="AW89" s="203"/>
      <c r="AX89" s="203"/>
      <c r="AY89" s="203"/>
      <c r="AZ89" s="203"/>
      <c r="BA89" s="203"/>
      <c r="BB89" s="203"/>
      <c r="BC89" s="204"/>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5"/>
      <c r="B90" s="206"/>
      <c r="C90" s="206"/>
      <c r="D90" s="207"/>
      <c r="E90" s="202"/>
      <c r="F90" s="203"/>
      <c r="G90" s="203"/>
      <c r="H90" s="203"/>
      <c r="I90" s="203"/>
      <c r="J90" s="203"/>
      <c r="K90" s="203"/>
      <c r="L90" s="203"/>
      <c r="M90" s="204"/>
      <c r="N90" s="202"/>
      <c r="O90" s="203"/>
      <c r="P90" s="203"/>
      <c r="Q90" s="203"/>
      <c r="R90" s="203"/>
      <c r="S90" s="203"/>
      <c r="T90" s="203"/>
      <c r="U90" s="203"/>
      <c r="V90" s="203"/>
      <c r="W90" s="203"/>
      <c r="X90" s="203"/>
      <c r="Y90" s="203"/>
      <c r="Z90" s="203"/>
      <c r="AA90" s="204"/>
      <c r="AB90" s="202"/>
      <c r="AC90" s="203"/>
      <c r="AD90" s="203"/>
      <c r="AE90" s="203"/>
      <c r="AF90" s="203"/>
      <c r="AG90" s="203"/>
      <c r="AH90" s="203"/>
      <c r="AI90" s="203"/>
      <c r="AJ90" s="203"/>
      <c r="AK90" s="203"/>
      <c r="AL90" s="203"/>
      <c r="AM90" s="203"/>
      <c r="AN90" s="203"/>
      <c r="AO90" s="204"/>
      <c r="AP90" s="208"/>
      <c r="AQ90" s="209"/>
      <c r="AR90" s="209"/>
      <c r="AS90" s="209"/>
      <c r="AT90" s="210"/>
      <c r="AU90" s="202"/>
      <c r="AV90" s="203"/>
      <c r="AW90" s="203"/>
      <c r="AX90" s="203"/>
      <c r="AY90" s="203"/>
      <c r="AZ90" s="203"/>
      <c r="BA90" s="203"/>
      <c r="BB90" s="203"/>
      <c r="BC90" s="204"/>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5"/>
      <c r="B91" s="206"/>
      <c r="C91" s="206"/>
      <c r="D91" s="207"/>
      <c r="E91" s="202"/>
      <c r="F91" s="203"/>
      <c r="G91" s="203"/>
      <c r="H91" s="203"/>
      <c r="I91" s="203"/>
      <c r="J91" s="203"/>
      <c r="K91" s="203"/>
      <c r="L91" s="203"/>
      <c r="M91" s="204"/>
      <c r="N91" s="202"/>
      <c r="O91" s="203"/>
      <c r="P91" s="203"/>
      <c r="Q91" s="203"/>
      <c r="R91" s="203"/>
      <c r="S91" s="203"/>
      <c r="T91" s="203"/>
      <c r="U91" s="203"/>
      <c r="V91" s="203"/>
      <c r="W91" s="203"/>
      <c r="X91" s="203"/>
      <c r="Y91" s="203"/>
      <c r="Z91" s="203"/>
      <c r="AA91" s="204"/>
      <c r="AB91" s="202"/>
      <c r="AC91" s="203"/>
      <c r="AD91" s="203"/>
      <c r="AE91" s="203"/>
      <c r="AF91" s="203"/>
      <c r="AG91" s="203"/>
      <c r="AH91" s="203"/>
      <c r="AI91" s="203"/>
      <c r="AJ91" s="203"/>
      <c r="AK91" s="203"/>
      <c r="AL91" s="203"/>
      <c r="AM91" s="203"/>
      <c r="AN91" s="203"/>
      <c r="AO91" s="204"/>
      <c r="AP91" s="208"/>
      <c r="AQ91" s="209"/>
      <c r="AR91" s="209"/>
      <c r="AS91" s="209"/>
      <c r="AT91" s="210"/>
      <c r="AU91" s="202"/>
      <c r="AV91" s="203"/>
      <c r="AW91" s="203"/>
      <c r="AX91" s="203"/>
      <c r="AY91" s="203"/>
      <c r="AZ91" s="203"/>
      <c r="BA91" s="203"/>
      <c r="BB91" s="203"/>
      <c r="BC91" s="204"/>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5"/>
      <c r="B92" s="206"/>
      <c r="C92" s="206"/>
      <c r="D92" s="207"/>
      <c r="E92" s="202"/>
      <c r="F92" s="203"/>
      <c r="G92" s="203"/>
      <c r="H92" s="203"/>
      <c r="I92" s="203"/>
      <c r="J92" s="203"/>
      <c r="K92" s="203"/>
      <c r="L92" s="203"/>
      <c r="M92" s="204"/>
      <c r="N92" s="202"/>
      <c r="O92" s="203"/>
      <c r="P92" s="203"/>
      <c r="Q92" s="203"/>
      <c r="R92" s="203"/>
      <c r="S92" s="203"/>
      <c r="T92" s="203"/>
      <c r="U92" s="203"/>
      <c r="V92" s="203"/>
      <c r="W92" s="203"/>
      <c r="X92" s="203"/>
      <c r="Y92" s="203"/>
      <c r="Z92" s="203"/>
      <c r="AA92" s="204"/>
      <c r="AB92" s="202"/>
      <c r="AC92" s="203"/>
      <c r="AD92" s="203"/>
      <c r="AE92" s="203"/>
      <c r="AF92" s="203"/>
      <c r="AG92" s="203"/>
      <c r="AH92" s="203"/>
      <c r="AI92" s="203"/>
      <c r="AJ92" s="203"/>
      <c r="AK92" s="203"/>
      <c r="AL92" s="203"/>
      <c r="AM92" s="203"/>
      <c r="AN92" s="203"/>
      <c r="AO92" s="204"/>
      <c r="AP92" s="208"/>
      <c r="AQ92" s="209"/>
      <c r="AR92" s="209"/>
      <c r="AS92" s="209"/>
      <c r="AT92" s="210"/>
      <c r="AU92" s="202"/>
      <c r="AV92" s="203"/>
      <c r="AW92" s="203"/>
      <c r="AX92" s="203"/>
      <c r="AY92" s="203"/>
      <c r="AZ92" s="203"/>
      <c r="BA92" s="203"/>
      <c r="BB92" s="203"/>
      <c r="BC92" s="204"/>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5"/>
      <c r="B93" s="206"/>
      <c r="C93" s="206"/>
      <c r="D93" s="207"/>
      <c r="E93" s="202"/>
      <c r="F93" s="203"/>
      <c r="G93" s="203"/>
      <c r="H93" s="203"/>
      <c r="I93" s="203"/>
      <c r="J93" s="203"/>
      <c r="K93" s="203"/>
      <c r="L93" s="203"/>
      <c r="M93" s="204"/>
      <c r="N93" s="202"/>
      <c r="O93" s="203"/>
      <c r="P93" s="203"/>
      <c r="Q93" s="203"/>
      <c r="R93" s="203"/>
      <c r="S93" s="203"/>
      <c r="T93" s="203"/>
      <c r="U93" s="203"/>
      <c r="V93" s="203"/>
      <c r="W93" s="203"/>
      <c r="X93" s="203"/>
      <c r="Y93" s="203"/>
      <c r="Z93" s="203"/>
      <c r="AA93" s="204"/>
      <c r="AB93" s="202"/>
      <c r="AC93" s="203"/>
      <c r="AD93" s="203"/>
      <c r="AE93" s="203"/>
      <c r="AF93" s="203"/>
      <c r="AG93" s="203"/>
      <c r="AH93" s="203"/>
      <c r="AI93" s="203"/>
      <c r="AJ93" s="203"/>
      <c r="AK93" s="203"/>
      <c r="AL93" s="203"/>
      <c r="AM93" s="203"/>
      <c r="AN93" s="203"/>
      <c r="AO93" s="204"/>
      <c r="AP93" s="208"/>
      <c r="AQ93" s="209"/>
      <c r="AR93" s="209"/>
      <c r="AS93" s="209"/>
      <c r="AT93" s="210"/>
      <c r="AU93" s="202"/>
      <c r="AV93" s="203"/>
      <c r="AW93" s="203"/>
      <c r="AX93" s="203"/>
      <c r="AY93" s="203"/>
      <c r="AZ93" s="203"/>
      <c r="BA93" s="203"/>
      <c r="BB93" s="203"/>
      <c r="BC93" s="204"/>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5"/>
      <c r="B94" s="206"/>
      <c r="C94" s="206"/>
      <c r="D94" s="207"/>
      <c r="E94" s="202"/>
      <c r="F94" s="203"/>
      <c r="G94" s="203"/>
      <c r="H94" s="203"/>
      <c r="I94" s="203"/>
      <c r="J94" s="203"/>
      <c r="K94" s="203"/>
      <c r="L94" s="203"/>
      <c r="M94" s="204"/>
      <c r="N94" s="202"/>
      <c r="O94" s="203"/>
      <c r="P94" s="203"/>
      <c r="Q94" s="203"/>
      <c r="R94" s="203"/>
      <c r="S94" s="203"/>
      <c r="T94" s="203"/>
      <c r="U94" s="203"/>
      <c r="V94" s="203"/>
      <c r="W94" s="203"/>
      <c r="X94" s="203"/>
      <c r="Y94" s="203"/>
      <c r="Z94" s="203"/>
      <c r="AA94" s="204"/>
      <c r="AB94" s="202"/>
      <c r="AC94" s="203"/>
      <c r="AD94" s="203"/>
      <c r="AE94" s="203"/>
      <c r="AF94" s="203"/>
      <c r="AG94" s="203"/>
      <c r="AH94" s="203"/>
      <c r="AI94" s="203"/>
      <c r="AJ94" s="203"/>
      <c r="AK94" s="203"/>
      <c r="AL94" s="203"/>
      <c r="AM94" s="203"/>
      <c r="AN94" s="203"/>
      <c r="AO94" s="204"/>
      <c r="AP94" s="208"/>
      <c r="AQ94" s="209"/>
      <c r="AR94" s="209"/>
      <c r="AS94" s="209"/>
      <c r="AT94" s="210"/>
      <c r="AU94" s="202"/>
      <c r="AV94" s="203"/>
      <c r="AW94" s="203"/>
      <c r="AX94" s="203"/>
      <c r="AY94" s="203"/>
      <c r="AZ94" s="203"/>
      <c r="BA94" s="203"/>
      <c r="BB94" s="203"/>
      <c r="BC94" s="204"/>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5"/>
      <c r="B95" s="206"/>
      <c r="C95" s="206"/>
      <c r="D95" s="207"/>
      <c r="E95" s="202"/>
      <c r="F95" s="203"/>
      <c r="G95" s="203"/>
      <c r="H95" s="203"/>
      <c r="I95" s="203"/>
      <c r="J95" s="203"/>
      <c r="K95" s="203"/>
      <c r="L95" s="203"/>
      <c r="M95" s="204"/>
      <c r="N95" s="202"/>
      <c r="O95" s="203"/>
      <c r="P95" s="203"/>
      <c r="Q95" s="203"/>
      <c r="R95" s="203"/>
      <c r="S95" s="203"/>
      <c r="T95" s="203"/>
      <c r="U95" s="203"/>
      <c r="V95" s="203"/>
      <c r="W95" s="203"/>
      <c r="X95" s="203"/>
      <c r="Y95" s="203"/>
      <c r="Z95" s="203"/>
      <c r="AA95" s="204"/>
      <c r="AB95" s="202"/>
      <c r="AC95" s="203"/>
      <c r="AD95" s="203"/>
      <c r="AE95" s="203"/>
      <c r="AF95" s="203"/>
      <c r="AG95" s="203"/>
      <c r="AH95" s="203"/>
      <c r="AI95" s="203"/>
      <c r="AJ95" s="203"/>
      <c r="AK95" s="203"/>
      <c r="AL95" s="203"/>
      <c r="AM95" s="203"/>
      <c r="AN95" s="203"/>
      <c r="AO95" s="204"/>
      <c r="AP95" s="208"/>
      <c r="AQ95" s="209"/>
      <c r="AR95" s="209"/>
      <c r="AS95" s="209"/>
      <c r="AT95" s="210"/>
      <c r="AU95" s="202"/>
      <c r="AV95" s="203"/>
      <c r="AW95" s="203"/>
      <c r="AX95" s="203"/>
      <c r="AY95" s="203"/>
      <c r="AZ95" s="203"/>
      <c r="BA95" s="203"/>
      <c r="BB95" s="203"/>
      <c r="BC95" s="204"/>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5"/>
      <c r="B96" s="206"/>
      <c r="C96" s="206"/>
      <c r="D96" s="207"/>
      <c r="E96" s="202"/>
      <c r="F96" s="203"/>
      <c r="G96" s="203"/>
      <c r="H96" s="203"/>
      <c r="I96" s="203"/>
      <c r="J96" s="203"/>
      <c r="K96" s="203"/>
      <c r="L96" s="203"/>
      <c r="M96" s="204"/>
      <c r="N96" s="202"/>
      <c r="O96" s="203"/>
      <c r="P96" s="203"/>
      <c r="Q96" s="203"/>
      <c r="R96" s="203"/>
      <c r="S96" s="203"/>
      <c r="T96" s="203"/>
      <c r="U96" s="203"/>
      <c r="V96" s="203"/>
      <c r="W96" s="203"/>
      <c r="X96" s="203"/>
      <c r="Y96" s="203"/>
      <c r="Z96" s="203"/>
      <c r="AA96" s="204"/>
      <c r="AB96" s="202"/>
      <c r="AC96" s="203"/>
      <c r="AD96" s="203"/>
      <c r="AE96" s="203"/>
      <c r="AF96" s="203"/>
      <c r="AG96" s="203"/>
      <c r="AH96" s="203"/>
      <c r="AI96" s="203"/>
      <c r="AJ96" s="203"/>
      <c r="AK96" s="203"/>
      <c r="AL96" s="203"/>
      <c r="AM96" s="203"/>
      <c r="AN96" s="203"/>
      <c r="AO96" s="204"/>
      <c r="AP96" s="208"/>
      <c r="AQ96" s="209"/>
      <c r="AR96" s="209"/>
      <c r="AS96" s="209"/>
      <c r="AT96" s="210"/>
      <c r="AU96" s="202"/>
      <c r="AV96" s="203"/>
      <c r="AW96" s="203"/>
      <c r="AX96" s="203"/>
      <c r="AY96" s="203"/>
      <c r="AZ96" s="203"/>
      <c r="BA96" s="203"/>
      <c r="BB96" s="203"/>
      <c r="BC96" s="204"/>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5"/>
      <c r="B97" s="206"/>
      <c r="C97" s="206"/>
      <c r="D97" s="207"/>
      <c r="E97" s="202"/>
      <c r="F97" s="203"/>
      <c r="G97" s="203"/>
      <c r="H97" s="203"/>
      <c r="I97" s="203"/>
      <c r="J97" s="203"/>
      <c r="K97" s="203"/>
      <c r="L97" s="203"/>
      <c r="M97" s="204"/>
      <c r="N97" s="202"/>
      <c r="O97" s="203"/>
      <c r="P97" s="203"/>
      <c r="Q97" s="203"/>
      <c r="R97" s="203"/>
      <c r="S97" s="203"/>
      <c r="T97" s="203"/>
      <c r="U97" s="203"/>
      <c r="V97" s="203"/>
      <c r="W97" s="203"/>
      <c r="X97" s="203"/>
      <c r="Y97" s="203"/>
      <c r="Z97" s="203"/>
      <c r="AA97" s="204"/>
      <c r="AB97" s="202"/>
      <c r="AC97" s="203"/>
      <c r="AD97" s="203"/>
      <c r="AE97" s="203"/>
      <c r="AF97" s="203"/>
      <c r="AG97" s="203"/>
      <c r="AH97" s="203"/>
      <c r="AI97" s="203"/>
      <c r="AJ97" s="203"/>
      <c r="AK97" s="203"/>
      <c r="AL97" s="203"/>
      <c r="AM97" s="203"/>
      <c r="AN97" s="203"/>
      <c r="AO97" s="204"/>
      <c r="AP97" s="208"/>
      <c r="AQ97" s="209"/>
      <c r="AR97" s="209"/>
      <c r="AS97" s="209"/>
      <c r="AT97" s="210"/>
      <c r="AU97" s="202"/>
      <c r="AV97" s="203"/>
      <c r="AW97" s="203"/>
      <c r="AX97" s="203"/>
      <c r="AY97" s="203"/>
      <c r="AZ97" s="203"/>
      <c r="BA97" s="203"/>
      <c r="BB97" s="203"/>
      <c r="BC97" s="204"/>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5"/>
      <c r="B98" s="206"/>
      <c r="C98" s="206"/>
      <c r="D98" s="207"/>
      <c r="E98" s="202"/>
      <c r="F98" s="203"/>
      <c r="G98" s="203"/>
      <c r="H98" s="203"/>
      <c r="I98" s="203"/>
      <c r="J98" s="203"/>
      <c r="K98" s="203"/>
      <c r="L98" s="203"/>
      <c r="M98" s="204"/>
      <c r="N98" s="202"/>
      <c r="O98" s="203"/>
      <c r="P98" s="203"/>
      <c r="Q98" s="203"/>
      <c r="R98" s="203"/>
      <c r="S98" s="203"/>
      <c r="T98" s="203"/>
      <c r="U98" s="203"/>
      <c r="V98" s="203"/>
      <c r="W98" s="203"/>
      <c r="X98" s="203"/>
      <c r="Y98" s="203"/>
      <c r="Z98" s="203"/>
      <c r="AA98" s="204"/>
      <c r="AB98" s="202"/>
      <c r="AC98" s="203"/>
      <c r="AD98" s="203"/>
      <c r="AE98" s="203"/>
      <c r="AF98" s="203"/>
      <c r="AG98" s="203"/>
      <c r="AH98" s="203"/>
      <c r="AI98" s="203"/>
      <c r="AJ98" s="203"/>
      <c r="AK98" s="203"/>
      <c r="AL98" s="203"/>
      <c r="AM98" s="203"/>
      <c r="AN98" s="203"/>
      <c r="AO98" s="204"/>
      <c r="AP98" s="208"/>
      <c r="AQ98" s="209"/>
      <c r="AR98" s="209"/>
      <c r="AS98" s="209"/>
      <c r="AT98" s="210"/>
      <c r="AU98" s="202"/>
      <c r="AV98" s="203"/>
      <c r="AW98" s="203"/>
      <c r="AX98" s="203"/>
      <c r="AY98" s="203"/>
      <c r="AZ98" s="203"/>
      <c r="BA98" s="203"/>
      <c r="BB98" s="203"/>
      <c r="BC98" s="204"/>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5"/>
      <c r="B99" s="206"/>
      <c r="C99" s="206"/>
      <c r="D99" s="207"/>
      <c r="E99" s="202"/>
      <c r="F99" s="203"/>
      <c r="G99" s="203"/>
      <c r="H99" s="203"/>
      <c r="I99" s="203"/>
      <c r="J99" s="203"/>
      <c r="K99" s="203"/>
      <c r="L99" s="203"/>
      <c r="M99" s="204"/>
      <c r="N99" s="202"/>
      <c r="O99" s="203"/>
      <c r="P99" s="203"/>
      <c r="Q99" s="203"/>
      <c r="R99" s="203"/>
      <c r="S99" s="203"/>
      <c r="T99" s="203"/>
      <c r="U99" s="203"/>
      <c r="V99" s="203"/>
      <c r="W99" s="203"/>
      <c r="X99" s="203"/>
      <c r="Y99" s="203"/>
      <c r="Z99" s="203"/>
      <c r="AA99" s="204"/>
      <c r="AB99" s="202"/>
      <c r="AC99" s="203"/>
      <c r="AD99" s="203"/>
      <c r="AE99" s="203"/>
      <c r="AF99" s="203"/>
      <c r="AG99" s="203"/>
      <c r="AH99" s="203"/>
      <c r="AI99" s="203"/>
      <c r="AJ99" s="203"/>
      <c r="AK99" s="203"/>
      <c r="AL99" s="203"/>
      <c r="AM99" s="203"/>
      <c r="AN99" s="203"/>
      <c r="AO99" s="204"/>
      <c r="AP99" s="208"/>
      <c r="AQ99" s="209"/>
      <c r="AR99" s="209"/>
      <c r="AS99" s="209"/>
      <c r="AT99" s="210"/>
      <c r="AU99" s="202"/>
      <c r="AV99" s="203"/>
      <c r="AW99" s="203"/>
      <c r="AX99" s="203"/>
      <c r="AY99" s="203"/>
      <c r="AZ99" s="203"/>
      <c r="BA99" s="203"/>
      <c r="BB99" s="203"/>
      <c r="BC99" s="204"/>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5"/>
      <c r="B100" s="206"/>
      <c r="C100" s="206"/>
      <c r="D100" s="207"/>
      <c r="E100" s="202"/>
      <c r="F100" s="203"/>
      <c r="G100" s="203"/>
      <c r="H100" s="203"/>
      <c r="I100" s="203"/>
      <c r="J100" s="203"/>
      <c r="K100" s="203"/>
      <c r="L100" s="203"/>
      <c r="M100" s="204"/>
      <c r="N100" s="202"/>
      <c r="O100" s="203"/>
      <c r="P100" s="203"/>
      <c r="Q100" s="203"/>
      <c r="R100" s="203"/>
      <c r="S100" s="203"/>
      <c r="T100" s="203"/>
      <c r="U100" s="203"/>
      <c r="V100" s="203"/>
      <c r="W100" s="203"/>
      <c r="X100" s="203"/>
      <c r="Y100" s="203"/>
      <c r="Z100" s="203"/>
      <c r="AA100" s="204"/>
      <c r="AB100" s="202"/>
      <c r="AC100" s="203"/>
      <c r="AD100" s="203"/>
      <c r="AE100" s="203"/>
      <c r="AF100" s="203"/>
      <c r="AG100" s="203"/>
      <c r="AH100" s="203"/>
      <c r="AI100" s="203"/>
      <c r="AJ100" s="203"/>
      <c r="AK100" s="203"/>
      <c r="AL100" s="203"/>
      <c r="AM100" s="203"/>
      <c r="AN100" s="203"/>
      <c r="AO100" s="204"/>
      <c r="AP100" s="208"/>
      <c r="AQ100" s="209"/>
      <c r="AR100" s="209"/>
      <c r="AS100" s="209"/>
      <c r="AT100" s="210"/>
      <c r="AU100" s="202"/>
      <c r="AV100" s="203"/>
      <c r="AW100" s="203"/>
      <c r="AX100" s="203"/>
      <c r="AY100" s="203"/>
      <c r="AZ100" s="203"/>
      <c r="BA100" s="203"/>
      <c r="BB100" s="203"/>
      <c r="BC100" s="204"/>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5"/>
      <c r="B101" s="206"/>
      <c r="C101" s="206"/>
      <c r="D101" s="207"/>
      <c r="E101" s="202"/>
      <c r="F101" s="203"/>
      <c r="G101" s="203"/>
      <c r="H101" s="203"/>
      <c r="I101" s="203"/>
      <c r="J101" s="203"/>
      <c r="K101" s="203"/>
      <c r="L101" s="203"/>
      <c r="M101" s="204"/>
      <c r="N101" s="202"/>
      <c r="O101" s="203"/>
      <c r="P101" s="203"/>
      <c r="Q101" s="203"/>
      <c r="R101" s="203"/>
      <c r="S101" s="203"/>
      <c r="T101" s="203"/>
      <c r="U101" s="203"/>
      <c r="V101" s="203"/>
      <c r="W101" s="203"/>
      <c r="X101" s="203"/>
      <c r="Y101" s="203"/>
      <c r="Z101" s="203"/>
      <c r="AA101" s="204"/>
      <c r="AB101" s="202"/>
      <c r="AC101" s="203"/>
      <c r="AD101" s="203"/>
      <c r="AE101" s="203"/>
      <c r="AF101" s="203"/>
      <c r="AG101" s="203"/>
      <c r="AH101" s="203"/>
      <c r="AI101" s="203"/>
      <c r="AJ101" s="203"/>
      <c r="AK101" s="203"/>
      <c r="AL101" s="203"/>
      <c r="AM101" s="203"/>
      <c r="AN101" s="203"/>
      <c r="AO101" s="204"/>
      <c r="AP101" s="208"/>
      <c r="AQ101" s="209"/>
      <c r="AR101" s="209"/>
      <c r="AS101" s="209"/>
      <c r="AT101" s="210"/>
      <c r="AU101" s="202"/>
      <c r="AV101" s="203"/>
      <c r="AW101" s="203"/>
      <c r="AX101" s="203"/>
      <c r="AY101" s="203"/>
      <c r="AZ101" s="203"/>
      <c r="BA101" s="203"/>
      <c r="BB101" s="203"/>
      <c r="BC101" s="204"/>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5"/>
      <c r="B102" s="206"/>
      <c r="C102" s="206"/>
      <c r="D102" s="207"/>
      <c r="E102" s="202"/>
      <c r="F102" s="203"/>
      <c r="G102" s="203"/>
      <c r="H102" s="203"/>
      <c r="I102" s="203"/>
      <c r="J102" s="203"/>
      <c r="K102" s="203"/>
      <c r="L102" s="203"/>
      <c r="M102" s="204"/>
      <c r="N102" s="202"/>
      <c r="O102" s="203"/>
      <c r="P102" s="203"/>
      <c r="Q102" s="203"/>
      <c r="R102" s="203"/>
      <c r="S102" s="203"/>
      <c r="T102" s="203"/>
      <c r="U102" s="203"/>
      <c r="V102" s="203"/>
      <c r="W102" s="203"/>
      <c r="X102" s="203"/>
      <c r="Y102" s="203"/>
      <c r="Z102" s="203"/>
      <c r="AA102" s="204"/>
      <c r="AB102" s="202"/>
      <c r="AC102" s="203"/>
      <c r="AD102" s="203"/>
      <c r="AE102" s="203"/>
      <c r="AF102" s="203"/>
      <c r="AG102" s="203"/>
      <c r="AH102" s="203"/>
      <c r="AI102" s="203"/>
      <c r="AJ102" s="203"/>
      <c r="AK102" s="203"/>
      <c r="AL102" s="203"/>
      <c r="AM102" s="203"/>
      <c r="AN102" s="203"/>
      <c r="AO102" s="204"/>
      <c r="AP102" s="208"/>
      <c r="AQ102" s="209"/>
      <c r="AR102" s="209"/>
      <c r="AS102" s="209"/>
      <c r="AT102" s="210"/>
      <c r="AU102" s="202"/>
      <c r="AV102" s="203"/>
      <c r="AW102" s="203"/>
      <c r="AX102" s="203"/>
      <c r="AY102" s="203"/>
      <c r="AZ102" s="203"/>
      <c r="BA102" s="203"/>
      <c r="BB102" s="203"/>
      <c r="BC102" s="204"/>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24"/>
      <c r="B103" s="225"/>
      <c r="C103" s="225"/>
      <c r="D103" s="225"/>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26"/>
      <c r="AP103" s="226"/>
      <c r="AQ103" s="226"/>
      <c r="AR103" s="226"/>
      <c r="AS103" s="226"/>
      <c r="AT103" s="226"/>
      <c r="AU103" s="226"/>
      <c r="AV103" s="226"/>
      <c r="AW103" s="226"/>
      <c r="AX103" s="226"/>
      <c r="AY103" s="226"/>
      <c r="AZ103" s="226"/>
      <c r="BA103" s="226"/>
      <c r="BB103" s="226"/>
      <c r="BC103" s="226"/>
      <c r="BI103" s="37" t="s">
        <v>7</v>
      </c>
      <c r="BJ103" s="37" t="s">
        <v>7</v>
      </c>
      <c r="BK103" s="37" t="s">
        <v>7</v>
      </c>
      <c r="BL103" s="37" t="s">
        <v>7</v>
      </c>
      <c r="BM103" s="37" t="s">
        <v>7</v>
      </c>
      <c r="BN103" s="37" t="s">
        <v>7</v>
      </c>
    </row>
    <row r="104" spans="1:66" ht="21" customHeight="1">
      <c r="A104" s="39"/>
      <c r="B104" s="40"/>
      <c r="C104" s="40"/>
      <c r="D104" s="40"/>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1">
    <mergeCell ref="A97:D97"/>
    <mergeCell ref="E97:M97"/>
    <mergeCell ref="N97:AA97"/>
    <mergeCell ref="AB97:AO97"/>
    <mergeCell ref="AP97:AT97"/>
    <mergeCell ref="AU97:BC97"/>
    <mergeCell ref="A93:D93"/>
    <mergeCell ref="E93:M93"/>
    <mergeCell ref="N93:AA93"/>
    <mergeCell ref="AB93:AO93"/>
    <mergeCell ref="AP93:AT93"/>
    <mergeCell ref="AU93:BC93"/>
    <mergeCell ref="A94:D94"/>
    <mergeCell ref="E94:M94"/>
    <mergeCell ref="N94:AA94"/>
    <mergeCell ref="AB94:AO94"/>
    <mergeCell ref="AP94:AT94"/>
    <mergeCell ref="AU94:BC94"/>
    <mergeCell ref="A96:D96"/>
    <mergeCell ref="E96:M96"/>
    <mergeCell ref="N96:AA96"/>
    <mergeCell ref="AB96:AO96"/>
    <mergeCell ref="AP96:AT96"/>
    <mergeCell ref="AU96:BC96"/>
    <mergeCell ref="A89:D89"/>
    <mergeCell ref="E89:M89"/>
    <mergeCell ref="N89:AA89"/>
    <mergeCell ref="AB89:AO89"/>
    <mergeCell ref="AP89:AT89"/>
    <mergeCell ref="AU89:BC89"/>
    <mergeCell ref="A88:D88"/>
    <mergeCell ref="E88:M88"/>
    <mergeCell ref="N88:AA88"/>
    <mergeCell ref="AB88:AO88"/>
    <mergeCell ref="AP88:AT88"/>
    <mergeCell ref="AU88:BC88"/>
    <mergeCell ref="A85:D85"/>
    <mergeCell ref="E85:M85"/>
    <mergeCell ref="N85:AA85"/>
    <mergeCell ref="AB85:AO85"/>
    <mergeCell ref="AP85:AT85"/>
    <mergeCell ref="AU85:BC85"/>
    <mergeCell ref="A86:D86"/>
    <mergeCell ref="E86:M86"/>
    <mergeCell ref="N86:AA86"/>
    <mergeCell ref="AB86:AO86"/>
    <mergeCell ref="AP86:AT86"/>
    <mergeCell ref="AU86:BC86"/>
    <mergeCell ref="A83:D83"/>
    <mergeCell ref="E83:M83"/>
    <mergeCell ref="N83:AA83"/>
    <mergeCell ref="AB83:AO83"/>
    <mergeCell ref="AP83:AT83"/>
    <mergeCell ref="AU83:BC83"/>
    <mergeCell ref="A84:D84"/>
    <mergeCell ref="E84:M84"/>
    <mergeCell ref="N84:AA84"/>
    <mergeCell ref="AB84:AO84"/>
    <mergeCell ref="AP84:AT84"/>
    <mergeCell ref="AU84:BC84"/>
    <mergeCell ref="A81:D81"/>
    <mergeCell ref="E81:M81"/>
    <mergeCell ref="N81:AA81"/>
    <mergeCell ref="AB81:AO81"/>
    <mergeCell ref="AP81:AT81"/>
    <mergeCell ref="AU81:BC81"/>
    <mergeCell ref="A82:D82"/>
    <mergeCell ref="E82:M82"/>
    <mergeCell ref="N82:AA82"/>
    <mergeCell ref="AB82:AO82"/>
    <mergeCell ref="AP82:AT82"/>
    <mergeCell ref="AU82:BC82"/>
    <mergeCell ref="A74:D74"/>
    <mergeCell ref="E74:M74"/>
    <mergeCell ref="N74:AA74"/>
    <mergeCell ref="AB74:AO74"/>
    <mergeCell ref="AP74:AT74"/>
    <mergeCell ref="AU74:BC74"/>
    <mergeCell ref="A80:D80"/>
    <mergeCell ref="E80:M80"/>
    <mergeCell ref="N80:AA80"/>
    <mergeCell ref="AB80:AO80"/>
    <mergeCell ref="AP80:AT80"/>
    <mergeCell ref="AU80:BC80"/>
    <mergeCell ref="A77:D77"/>
    <mergeCell ref="E77:M77"/>
    <mergeCell ref="N77:AA77"/>
    <mergeCell ref="AB77:AO77"/>
    <mergeCell ref="AP77:AT77"/>
    <mergeCell ref="AU77:BC77"/>
    <mergeCell ref="A75:D75"/>
    <mergeCell ref="E75:M75"/>
    <mergeCell ref="N75:AA75"/>
    <mergeCell ref="AB75:AO75"/>
    <mergeCell ref="AP75:AT75"/>
    <mergeCell ref="AU75:BC75"/>
    <mergeCell ref="A68:D68"/>
    <mergeCell ref="E68:M68"/>
    <mergeCell ref="N68:AA68"/>
    <mergeCell ref="AB68:AO68"/>
    <mergeCell ref="AP68:AT68"/>
    <mergeCell ref="AU68:BC68"/>
    <mergeCell ref="A69:D69"/>
    <mergeCell ref="E69:M69"/>
    <mergeCell ref="N69:AA69"/>
    <mergeCell ref="AB69:AO69"/>
    <mergeCell ref="AP69:AT69"/>
    <mergeCell ref="AU69:BC69"/>
    <mergeCell ref="A66:D66"/>
    <mergeCell ref="E66:M66"/>
    <mergeCell ref="N66:AA66"/>
    <mergeCell ref="AB66:AO66"/>
    <mergeCell ref="AP66:AT66"/>
    <mergeCell ref="AU66:BC66"/>
    <mergeCell ref="A67:D67"/>
    <mergeCell ref="E67:M67"/>
    <mergeCell ref="N67:AA67"/>
    <mergeCell ref="AB67:AO67"/>
    <mergeCell ref="AP67:AT67"/>
    <mergeCell ref="AU67:BC67"/>
    <mergeCell ref="A64:D64"/>
    <mergeCell ref="E64:M64"/>
    <mergeCell ref="N64:AA64"/>
    <mergeCell ref="AB64:AO64"/>
    <mergeCell ref="AP64:AT64"/>
    <mergeCell ref="AU64:BC64"/>
    <mergeCell ref="A65:D65"/>
    <mergeCell ref="E65:M65"/>
    <mergeCell ref="N65:AA65"/>
    <mergeCell ref="AB65:AO65"/>
    <mergeCell ref="AP65:AT65"/>
    <mergeCell ref="AU65:BC65"/>
    <mergeCell ref="A58:D58"/>
    <mergeCell ref="E58:M58"/>
    <mergeCell ref="N58:AA58"/>
    <mergeCell ref="AB58:AO58"/>
    <mergeCell ref="AP58:AT58"/>
    <mergeCell ref="AU58:BC58"/>
    <mergeCell ref="A63:D63"/>
    <mergeCell ref="E63:M63"/>
    <mergeCell ref="N63:AA63"/>
    <mergeCell ref="AB63:AO63"/>
    <mergeCell ref="AP63:AT63"/>
    <mergeCell ref="AU63:BC63"/>
    <mergeCell ref="A62:D62"/>
    <mergeCell ref="E62:M62"/>
    <mergeCell ref="N62:AA62"/>
    <mergeCell ref="AB62:AO62"/>
    <mergeCell ref="AP62:AT62"/>
    <mergeCell ref="AU62:BC62"/>
    <mergeCell ref="A61:D61"/>
    <mergeCell ref="E61:M61"/>
    <mergeCell ref="N61:AA61"/>
    <mergeCell ref="AB61:AO61"/>
    <mergeCell ref="AP61:AT61"/>
    <mergeCell ref="AU61:BC61"/>
    <mergeCell ref="A32:D32"/>
    <mergeCell ref="E32:M32"/>
    <mergeCell ref="N32:AA32"/>
    <mergeCell ref="AB32:AO32"/>
    <mergeCell ref="AP32:AT32"/>
    <mergeCell ref="AU32:BC32"/>
    <mergeCell ref="A33:D33"/>
    <mergeCell ref="E33:M33"/>
    <mergeCell ref="N33:AA33"/>
    <mergeCell ref="AB33:AO33"/>
    <mergeCell ref="AP33:AT33"/>
    <mergeCell ref="AU33:BC33"/>
    <mergeCell ref="A30:D30"/>
    <mergeCell ref="E30:M30"/>
    <mergeCell ref="N30:AA30"/>
    <mergeCell ref="AB30:AO30"/>
    <mergeCell ref="AP30:AT30"/>
    <mergeCell ref="AU30:BC30"/>
    <mergeCell ref="A31:D31"/>
    <mergeCell ref="E31:M31"/>
    <mergeCell ref="N31:AA31"/>
    <mergeCell ref="AB31:AO31"/>
    <mergeCell ref="AP31:AT31"/>
    <mergeCell ref="AU31:BC31"/>
    <mergeCell ref="A28:D28"/>
    <mergeCell ref="E28:M28"/>
    <mergeCell ref="N28:AA28"/>
    <mergeCell ref="AB28:AO28"/>
    <mergeCell ref="AP28:AT28"/>
    <mergeCell ref="AU28:BC28"/>
    <mergeCell ref="A29:D29"/>
    <mergeCell ref="E29:M29"/>
    <mergeCell ref="N29:AA29"/>
    <mergeCell ref="AB29:AO29"/>
    <mergeCell ref="AP29:AT29"/>
    <mergeCell ref="AU29:BC29"/>
    <mergeCell ref="A26:D26"/>
    <mergeCell ref="E26:M26"/>
    <mergeCell ref="N26:AA26"/>
    <mergeCell ref="AB26:AO26"/>
    <mergeCell ref="AP26:AT26"/>
    <mergeCell ref="AU26:BC26"/>
    <mergeCell ref="A27:D27"/>
    <mergeCell ref="E27:M27"/>
    <mergeCell ref="N27:AA27"/>
    <mergeCell ref="AB27:AO27"/>
    <mergeCell ref="AP27:AT27"/>
    <mergeCell ref="AU27:BC27"/>
    <mergeCell ref="A24:D24"/>
    <mergeCell ref="E24:M24"/>
    <mergeCell ref="N24:AA24"/>
    <mergeCell ref="AB24:AO24"/>
    <mergeCell ref="AP24:AT24"/>
    <mergeCell ref="AU24:BC24"/>
    <mergeCell ref="A25:D25"/>
    <mergeCell ref="E25:M25"/>
    <mergeCell ref="N25:AA25"/>
    <mergeCell ref="AB25:AO25"/>
    <mergeCell ref="AP25:AT25"/>
    <mergeCell ref="AU25:BC25"/>
    <mergeCell ref="A22:D22"/>
    <mergeCell ref="E22:M22"/>
    <mergeCell ref="N22:AA22"/>
    <mergeCell ref="AB22:AO22"/>
    <mergeCell ref="AP22:AT22"/>
    <mergeCell ref="AU22:BC22"/>
    <mergeCell ref="A23:D23"/>
    <mergeCell ref="E23:M23"/>
    <mergeCell ref="N23:AA23"/>
    <mergeCell ref="AB23:AO23"/>
    <mergeCell ref="AP23:AT23"/>
    <mergeCell ref="AU23:BC23"/>
    <mergeCell ref="A20:D20"/>
    <mergeCell ref="E20:M20"/>
    <mergeCell ref="N20:AA20"/>
    <mergeCell ref="AB20:AO20"/>
    <mergeCell ref="AP20:AT20"/>
    <mergeCell ref="AU20:BC20"/>
    <mergeCell ref="A21:D21"/>
    <mergeCell ref="E21:M21"/>
    <mergeCell ref="N21:AA21"/>
    <mergeCell ref="AB21:AO21"/>
    <mergeCell ref="AP21:AT21"/>
    <mergeCell ref="AU21:BC21"/>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2:D12"/>
    <mergeCell ref="E12:M12"/>
    <mergeCell ref="N12:AA12"/>
    <mergeCell ref="AB12:AO12"/>
    <mergeCell ref="AP12:AT12"/>
    <mergeCell ref="AU12:BC12"/>
    <mergeCell ref="A13:D13"/>
    <mergeCell ref="E13:M13"/>
    <mergeCell ref="N13:AA13"/>
    <mergeCell ref="AB13:AO13"/>
    <mergeCell ref="AP13:AT13"/>
    <mergeCell ref="AU13:BC13"/>
    <mergeCell ref="A10:D10"/>
    <mergeCell ref="E10:M10"/>
    <mergeCell ref="N10:AA10"/>
    <mergeCell ref="AB10:AO10"/>
    <mergeCell ref="AP10:AT10"/>
    <mergeCell ref="AU10:BC10"/>
    <mergeCell ref="A11:D11"/>
    <mergeCell ref="E11:M11"/>
    <mergeCell ref="N11:AA11"/>
    <mergeCell ref="AB11:AO11"/>
    <mergeCell ref="AP11:AT11"/>
    <mergeCell ref="AU11:BC11"/>
    <mergeCell ref="AU7:BC7"/>
    <mergeCell ref="A8:D8"/>
    <mergeCell ref="E8:M8"/>
    <mergeCell ref="N8:AA8"/>
    <mergeCell ref="AB8:AO8"/>
    <mergeCell ref="AP8:AT8"/>
    <mergeCell ref="AU8:BC8"/>
    <mergeCell ref="A9:D9"/>
    <mergeCell ref="E9:M9"/>
    <mergeCell ref="N9:AA9"/>
    <mergeCell ref="AB9:AO9"/>
    <mergeCell ref="AP9:AT9"/>
    <mergeCell ref="AU9:BC9"/>
    <mergeCell ref="A103:D103"/>
    <mergeCell ref="E103:M103"/>
    <mergeCell ref="N103:AA103"/>
    <mergeCell ref="AB103:AO103"/>
    <mergeCell ref="AP103:AT103"/>
    <mergeCell ref="AU103:BC103"/>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98:D98"/>
    <mergeCell ref="E98:M98"/>
    <mergeCell ref="N98:AA98"/>
    <mergeCell ref="AB98:AO98"/>
    <mergeCell ref="AP98:AT98"/>
    <mergeCell ref="AU98:BC98"/>
    <mergeCell ref="A95:D95"/>
    <mergeCell ref="E95:M95"/>
    <mergeCell ref="N95:AA95"/>
    <mergeCell ref="AB95:AO95"/>
    <mergeCell ref="AP95:AT95"/>
    <mergeCell ref="AU95:BC95"/>
    <mergeCell ref="A90:D90"/>
    <mergeCell ref="E90:M90"/>
    <mergeCell ref="N90:AA90"/>
    <mergeCell ref="AB90:AO90"/>
    <mergeCell ref="AP90:AT90"/>
    <mergeCell ref="AU90:BC90"/>
    <mergeCell ref="A92:D92"/>
    <mergeCell ref="E92:M92"/>
    <mergeCell ref="N92:AA92"/>
    <mergeCell ref="AB92:AO92"/>
    <mergeCell ref="AP92:AT92"/>
    <mergeCell ref="AU92:BC92"/>
    <mergeCell ref="A91:D91"/>
    <mergeCell ref="E91:M91"/>
    <mergeCell ref="N91:AA91"/>
    <mergeCell ref="AB91:AO91"/>
    <mergeCell ref="AP91:AT91"/>
    <mergeCell ref="AU91:BC91"/>
    <mergeCell ref="A87:D87"/>
    <mergeCell ref="E87:M87"/>
    <mergeCell ref="N87:AA87"/>
    <mergeCell ref="AB87:AO87"/>
    <mergeCell ref="AP87:AT87"/>
    <mergeCell ref="AU87:BC87"/>
    <mergeCell ref="A76:D76"/>
    <mergeCell ref="E76:M76"/>
    <mergeCell ref="N76:AA76"/>
    <mergeCell ref="AB76:AO76"/>
    <mergeCell ref="AP76:AT76"/>
    <mergeCell ref="AU76:BC76"/>
    <mergeCell ref="A78:D78"/>
    <mergeCell ref="E78:M78"/>
    <mergeCell ref="N78:AA78"/>
    <mergeCell ref="AB78:AO78"/>
    <mergeCell ref="AP78:AT78"/>
    <mergeCell ref="AU78:BC78"/>
    <mergeCell ref="A79:D79"/>
    <mergeCell ref="E79:M79"/>
    <mergeCell ref="N79:AA79"/>
    <mergeCell ref="AB79:AO79"/>
    <mergeCell ref="AP79:AT79"/>
    <mergeCell ref="AU79:BC79"/>
    <mergeCell ref="A73:D73"/>
    <mergeCell ref="E73:M73"/>
    <mergeCell ref="N73:AA73"/>
    <mergeCell ref="AB73:AO73"/>
    <mergeCell ref="AP73:AT73"/>
    <mergeCell ref="AU73:BC73"/>
    <mergeCell ref="A72:D72"/>
    <mergeCell ref="E72:M72"/>
    <mergeCell ref="N72:AA72"/>
    <mergeCell ref="AB72:AO72"/>
    <mergeCell ref="AP72:AT72"/>
    <mergeCell ref="AU72:BC72"/>
    <mergeCell ref="A71:D71"/>
    <mergeCell ref="E71:M71"/>
    <mergeCell ref="N71:AA71"/>
    <mergeCell ref="AB71:AO71"/>
    <mergeCell ref="AP71:AT71"/>
    <mergeCell ref="AU71:BC71"/>
    <mergeCell ref="A70:D70"/>
    <mergeCell ref="E70:M70"/>
    <mergeCell ref="N70:AA70"/>
    <mergeCell ref="AB70:AO70"/>
    <mergeCell ref="AP70:AT70"/>
    <mergeCell ref="AU70:BC70"/>
    <mergeCell ref="A59:D59"/>
    <mergeCell ref="E59:M59"/>
    <mergeCell ref="N59:AA59"/>
    <mergeCell ref="AB59:AO59"/>
    <mergeCell ref="AP59:AT59"/>
    <mergeCell ref="AU59:BC59"/>
    <mergeCell ref="A60:D60"/>
    <mergeCell ref="E60:M60"/>
    <mergeCell ref="N60:AA60"/>
    <mergeCell ref="AB60:AO60"/>
    <mergeCell ref="AP60:AT60"/>
    <mergeCell ref="AU60:BC60"/>
    <mergeCell ref="A57:D57"/>
    <mergeCell ref="E57:M57"/>
    <mergeCell ref="N57:AA57"/>
    <mergeCell ref="AB57:AO57"/>
    <mergeCell ref="AP57:AT57"/>
    <mergeCell ref="AU57:BC57"/>
    <mergeCell ref="A56:D56"/>
    <mergeCell ref="E56:M56"/>
    <mergeCell ref="N56:AA56"/>
    <mergeCell ref="AB56:AO56"/>
    <mergeCell ref="AP56:AT56"/>
    <mergeCell ref="AU56:BC56"/>
    <mergeCell ref="A55:D55"/>
    <mergeCell ref="E55:M55"/>
    <mergeCell ref="N55:AA55"/>
    <mergeCell ref="AB55:AO55"/>
    <mergeCell ref="AP55:AT55"/>
    <mergeCell ref="AU55:BC55"/>
    <mergeCell ref="A54:D54"/>
    <mergeCell ref="E54:M54"/>
    <mergeCell ref="N54:AA54"/>
    <mergeCell ref="AB54:AO54"/>
    <mergeCell ref="AP54:AT54"/>
    <mergeCell ref="AU54:BC54"/>
    <mergeCell ref="A53:D53"/>
    <mergeCell ref="E53:M53"/>
    <mergeCell ref="N53:AA53"/>
    <mergeCell ref="AB53:AO53"/>
    <mergeCell ref="AP53:AT53"/>
    <mergeCell ref="AU53:BC53"/>
    <mergeCell ref="A52:D52"/>
    <mergeCell ref="E52:M52"/>
    <mergeCell ref="N52:AA52"/>
    <mergeCell ref="AB52:AO52"/>
    <mergeCell ref="AP52:AT52"/>
    <mergeCell ref="AU52:BC52"/>
    <mergeCell ref="A51:D51"/>
    <mergeCell ref="E51:M51"/>
    <mergeCell ref="N51:AA51"/>
    <mergeCell ref="AB51:AO51"/>
    <mergeCell ref="AP51:AT51"/>
    <mergeCell ref="AU51:BC51"/>
    <mergeCell ref="A50:D50"/>
    <mergeCell ref="E50:M50"/>
    <mergeCell ref="N50:AA50"/>
    <mergeCell ref="AB50:AO50"/>
    <mergeCell ref="AP50:AT50"/>
    <mergeCell ref="AU50:BC50"/>
    <mergeCell ref="A49:D49"/>
    <mergeCell ref="E49:M49"/>
    <mergeCell ref="N49:AA49"/>
    <mergeCell ref="AB49:AO49"/>
    <mergeCell ref="AP49:AT49"/>
    <mergeCell ref="AU49:BC49"/>
    <mergeCell ref="A48:D48"/>
    <mergeCell ref="E48:M48"/>
    <mergeCell ref="N48:AA48"/>
    <mergeCell ref="AB48:AO48"/>
    <mergeCell ref="AP48:AT48"/>
    <mergeCell ref="AU48:BC48"/>
    <mergeCell ref="A47:D47"/>
    <mergeCell ref="E47:M47"/>
    <mergeCell ref="N47:AA47"/>
    <mergeCell ref="AB47:AO47"/>
    <mergeCell ref="AP47:AT47"/>
    <mergeCell ref="AU47:BC47"/>
    <mergeCell ref="A46:D46"/>
    <mergeCell ref="E46:M46"/>
    <mergeCell ref="N46:AA46"/>
    <mergeCell ref="AB46:AO46"/>
    <mergeCell ref="AP46:AT46"/>
    <mergeCell ref="AU46:BC46"/>
    <mergeCell ref="A45:D45"/>
    <mergeCell ref="E45:M45"/>
    <mergeCell ref="N45:AA45"/>
    <mergeCell ref="AB45:AO45"/>
    <mergeCell ref="AP45:AT45"/>
    <mergeCell ref="AU45:BC45"/>
    <mergeCell ref="A44:D44"/>
    <mergeCell ref="E44:M44"/>
    <mergeCell ref="N44:AA44"/>
    <mergeCell ref="AB44:AO44"/>
    <mergeCell ref="AP44:AT44"/>
    <mergeCell ref="AU44:BC44"/>
    <mergeCell ref="A43:D43"/>
    <mergeCell ref="E43:M43"/>
    <mergeCell ref="N43:AA43"/>
    <mergeCell ref="AB43:AO43"/>
    <mergeCell ref="AP43:AT43"/>
    <mergeCell ref="AU43:BC43"/>
    <mergeCell ref="A42:D42"/>
    <mergeCell ref="E42:M42"/>
    <mergeCell ref="N42:AA42"/>
    <mergeCell ref="AB42:AO42"/>
    <mergeCell ref="AP42:AT42"/>
    <mergeCell ref="AU42:BC42"/>
    <mergeCell ref="A41:D41"/>
    <mergeCell ref="E41:M41"/>
    <mergeCell ref="N41:AA41"/>
    <mergeCell ref="AB41:AO41"/>
    <mergeCell ref="AP41:AT41"/>
    <mergeCell ref="AU41:BC41"/>
    <mergeCell ref="A40:D40"/>
    <mergeCell ref="E40:M40"/>
    <mergeCell ref="N40:AA40"/>
    <mergeCell ref="AB40:AO40"/>
    <mergeCell ref="AP40:AT40"/>
    <mergeCell ref="AU40:BC40"/>
    <mergeCell ref="A39:D39"/>
    <mergeCell ref="E39:M39"/>
    <mergeCell ref="N39:AA39"/>
    <mergeCell ref="AB39:AO39"/>
    <mergeCell ref="AP39:AT39"/>
    <mergeCell ref="AU39:BC39"/>
    <mergeCell ref="A38:D38"/>
    <mergeCell ref="E38:M38"/>
    <mergeCell ref="N38:AA38"/>
    <mergeCell ref="AB38:AO38"/>
    <mergeCell ref="AP38:AT38"/>
    <mergeCell ref="AU38:BC38"/>
    <mergeCell ref="A1:BC2"/>
    <mergeCell ref="A3:D4"/>
    <mergeCell ref="E3:M4"/>
    <mergeCell ref="N3:AA4"/>
    <mergeCell ref="AB3:AO4"/>
    <mergeCell ref="AP3:AT4"/>
    <mergeCell ref="AU3:BC4"/>
    <mergeCell ref="A34:D34"/>
    <mergeCell ref="E34:M34"/>
    <mergeCell ref="N34:AA34"/>
    <mergeCell ref="AB34:AO34"/>
    <mergeCell ref="AP34:AT34"/>
    <mergeCell ref="AU34:BC34"/>
    <mergeCell ref="A5:D5"/>
    <mergeCell ref="E5:M5"/>
    <mergeCell ref="N5:AA5"/>
    <mergeCell ref="AB5:AO5"/>
    <mergeCell ref="AP5:AT5"/>
    <mergeCell ref="AU6:BC6"/>
    <mergeCell ref="A7:D7"/>
    <mergeCell ref="E7:M7"/>
    <mergeCell ref="N7:AA7"/>
    <mergeCell ref="AB7:AO7"/>
    <mergeCell ref="AP7:AT7"/>
    <mergeCell ref="AU5:BC5"/>
    <mergeCell ref="A6:D6"/>
    <mergeCell ref="E6:M6"/>
    <mergeCell ref="N6:AA6"/>
    <mergeCell ref="AB6:AO6"/>
    <mergeCell ref="AP6:AT6"/>
    <mergeCell ref="A37:D37"/>
    <mergeCell ref="E37:M37"/>
    <mergeCell ref="N37:AA37"/>
    <mergeCell ref="AB37:AO37"/>
    <mergeCell ref="AP37:AT37"/>
    <mergeCell ref="AU37:BC37"/>
    <mergeCell ref="A35:D35"/>
    <mergeCell ref="E35:M35"/>
    <mergeCell ref="N35:AA35"/>
    <mergeCell ref="AB35:AO35"/>
    <mergeCell ref="AP35:AT35"/>
    <mergeCell ref="AU35:BC35"/>
    <mergeCell ref="A36:D36"/>
    <mergeCell ref="E36:M36"/>
    <mergeCell ref="N36:AA36"/>
    <mergeCell ref="AB36:AO36"/>
    <mergeCell ref="AP36:AT36"/>
    <mergeCell ref="AU36:BC36"/>
  </mergeCells>
  <phoneticPr fontId="1"/>
  <dataValidations count="4">
    <dataValidation imeMode="halfAlpha" allowBlank="1" showInputMessage="1" showErrorMessage="1" sqref="A104:D104" xr:uid="{00000000-0002-0000-0200-000000000000}"/>
    <dataValidation imeMode="hiragana" allowBlank="1" showInputMessage="1" showErrorMessage="1" sqref="AP104:AT104 AU5:BC13 AU14:BC104 E5:AO13 E14:AO104" xr:uid="{00000000-0002-0000-0200-000001000000}"/>
    <dataValidation type="date" imeMode="halfAlpha" allowBlank="1" showInputMessage="1" showErrorMessage="1" errorTitle="日付入力エラー" error="正しい日付を入力してください。_x000a_（例：平成２６年４月１日、2014/4/1）" sqref="A5:D13 A14:D103" xr:uid="{00000000-0002-0000-0200-000002000000}">
      <formula1>18264</formula1>
      <formula2>73415</formula2>
    </dataValidation>
    <dataValidation type="list" imeMode="hiragana" allowBlank="1" showInputMessage="1" showErrorMessage="1" sqref="AP5:AT13 AP14:AT103"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6651-F449-412C-B14C-17C60E539C62}">
  <ds:schemaRef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d24b8f9e-cda3-4f97-a13b-525b25fb5a39"/>
    <ds:schemaRef ds:uri="fded137e-2b53-47e4-8719-6e6aa332ae43"/>
  </ds:schemaRefs>
</ds:datastoreItem>
</file>

<file path=customXml/itemProps2.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3.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2026-02-24T01:27:18Z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