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撤去（単価）" sheetId="2" r:id="rId1"/>
  </sheets>
  <definedNames>
    <definedName name="_xlnm.Print_Area" localSheetId="0">'撤去（単価）'!$A$1:$K$41</definedName>
  </definedNames>
  <calcPr calcId="145621"/>
</workbook>
</file>

<file path=xl/calcChain.xml><?xml version="1.0" encoding="utf-8"?>
<calcChain xmlns="http://schemas.openxmlformats.org/spreadsheetml/2006/main">
  <c r="K41" i="2" l="1"/>
  <c r="K38" i="2" l="1"/>
  <c r="K37" i="2"/>
  <c r="K21" i="2"/>
  <c r="K20" i="2"/>
  <c r="K19" i="2"/>
  <c r="K17" i="2"/>
  <c r="K14" i="2"/>
  <c r="K11" i="2"/>
  <c r="K10" i="2"/>
  <c r="H27" i="2" l="1"/>
  <c r="K27" i="2" s="1"/>
  <c r="H24" i="2"/>
  <c r="K24" i="2" s="1"/>
  <c r="H30" i="2" l="1"/>
  <c r="K30" i="2" s="1"/>
  <c r="K43" i="2" s="1"/>
</calcChain>
</file>

<file path=xl/sharedStrings.xml><?xml version="1.0" encoding="utf-8"?>
<sst xmlns="http://schemas.openxmlformats.org/spreadsheetml/2006/main" count="57" uniqueCount="47">
  <si>
    <t>日付</t>
    <rPh sb="0" eb="2">
      <t>ヒヅケ</t>
    </rPh>
    <phoneticPr fontId="1"/>
  </si>
  <si>
    <t>価格時点</t>
    <rPh sb="0" eb="2">
      <t>カカク</t>
    </rPh>
    <rPh sb="2" eb="4">
      <t>ジテン</t>
    </rPh>
    <phoneticPr fontId="1"/>
  </si>
  <si>
    <t>評価</t>
    <rPh sb="0" eb="2">
      <t>ヒョウカ</t>
    </rPh>
    <phoneticPr fontId="1"/>
  </si>
  <si>
    <t>構造</t>
    <rPh sb="0" eb="2">
      <t>コウゾウ</t>
    </rPh>
    <phoneticPr fontId="1"/>
  </si>
  <si>
    <t>延床面積（㎡）</t>
    <rPh sb="0" eb="1">
      <t>ノ</t>
    </rPh>
    <rPh sb="1" eb="2">
      <t>ユカ</t>
    </rPh>
    <rPh sb="2" eb="4">
      <t>メンセキ</t>
    </rPh>
    <phoneticPr fontId="1"/>
  </si>
  <si>
    <t>撤去費用（円）</t>
    <rPh sb="0" eb="2">
      <t>テッキョ</t>
    </rPh>
    <rPh sb="2" eb="3">
      <t>ヒ</t>
    </rPh>
    <rPh sb="3" eb="4">
      <t>ヨウ</t>
    </rPh>
    <rPh sb="5" eb="6">
      <t>エン</t>
    </rPh>
    <phoneticPr fontId="1"/>
  </si>
  <si>
    <t>コンクリートブロック造（一部木造）陸屋根2階建</t>
    <rPh sb="10" eb="11">
      <t>ゾウ</t>
    </rPh>
    <rPh sb="12" eb="14">
      <t>イチブ</t>
    </rPh>
    <rPh sb="14" eb="16">
      <t>モクゾウ</t>
    </rPh>
    <rPh sb="17" eb="18">
      <t>リク</t>
    </rPh>
    <rPh sb="18" eb="20">
      <t>ヤネ</t>
    </rPh>
    <rPh sb="21" eb="23">
      <t>カイダテ</t>
    </rPh>
    <phoneticPr fontId="1"/>
  </si>
  <si>
    <t>同上</t>
    <rPh sb="0" eb="2">
      <t>ドウジョウ</t>
    </rPh>
    <phoneticPr fontId="1"/>
  </si>
  <si>
    <t>木造鉄板葺平屋建</t>
    <rPh sb="0" eb="2">
      <t>モクゾウ</t>
    </rPh>
    <rPh sb="2" eb="4">
      <t>テッパン</t>
    </rPh>
    <rPh sb="5" eb="7">
      <t>ヒラヤ</t>
    </rPh>
    <rPh sb="7" eb="8">
      <t>ダテ</t>
    </rPh>
    <phoneticPr fontId="1"/>
  </si>
  <si>
    <t>コンクリートブロック造平屋造</t>
    <rPh sb="10" eb="11">
      <t>ゾウ</t>
    </rPh>
    <rPh sb="11" eb="13">
      <t>ヒラヤ</t>
    </rPh>
    <rPh sb="13" eb="14">
      <t>ヅク</t>
    </rPh>
    <phoneticPr fontId="1"/>
  </si>
  <si>
    <t>―</t>
    <phoneticPr fontId="1"/>
  </si>
  <si>
    <t>鉄筋コンクリート、木造、プレハブ、鉄骨</t>
    <rPh sb="0" eb="2">
      <t>テッキン</t>
    </rPh>
    <rPh sb="9" eb="11">
      <t>モクゾウ</t>
    </rPh>
    <rPh sb="17" eb="19">
      <t>テッコツ</t>
    </rPh>
    <phoneticPr fontId="1"/>
  </si>
  <si>
    <t>鉄骨造ALC版葺2階建</t>
    <rPh sb="0" eb="2">
      <t>テッコツ</t>
    </rPh>
    <rPh sb="2" eb="3">
      <t>ゾウ</t>
    </rPh>
    <rPh sb="6" eb="7">
      <t>バン</t>
    </rPh>
    <rPh sb="7" eb="8">
      <t>ブキ</t>
    </rPh>
    <rPh sb="9" eb="11">
      <t>カイダテ</t>
    </rPh>
    <phoneticPr fontId="1"/>
  </si>
  <si>
    <t>コンクリート造（駐輪場）</t>
    <rPh sb="6" eb="7">
      <t>ゾウ</t>
    </rPh>
    <rPh sb="8" eb="11">
      <t>チュウリンジョウ</t>
    </rPh>
    <phoneticPr fontId="1"/>
  </si>
  <si>
    <t>鉄骨造</t>
    <rPh sb="0" eb="2">
      <t>テッコツ</t>
    </rPh>
    <rPh sb="2" eb="3">
      <t>ゾウ</t>
    </rPh>
    <phoneticPr fontId="1"/>
  </si>
  <si>
    <t>コンクリートブロック造</t>
    <rPh sb="10" eb="11">
      <t>ゾウ</t>
    </rPh>
    <phoneticPr fontId="1"/>
  </si>
  <si>
    <t>その他</t>
    <rPh sb="2" eb="3">
      <t>タ</t>
    </rPh>
    <phoneticPr fontId="1"/>
  </si>
  <si>
    <t>―</t>
    <phoneticPr fontId="1"/>
  </si>
  <si>
    <t>鉄骨造</t>
    <rPh sb="0" eb="2">
      <t>テッコツ</t>
    </rPh>
    <rPh sb="2" eb="3">
      <t>ゾウ</t>
    </rPh>
    <phoneticPr fontId="1"/>
  </si>
  <si>
    <t>コンクリートブロック造</t>
    <rPh sb="10" eb="11">
      <t>ゾウ</t>
    </rPh>
    <phoneticPr fontId="1"/>
  </si>
  <si>
    <t>コンクリートブロック造亜鉛メッキ鋼板折板葺平屋建</t>
    <rPh sb="10" eb="11">
      <t>ゾウ</t>
    </rPh>
    <rPh sb="11" eb="13">
      <t>アエン</t>
    </rPh>
    <rPh sb="16" eb="18">
      <t>コウバン</t>
    </rPh>
    <rPh sb="18" eb="19">
      <t>オリ</t>
    </rPh>
    <rPh sb="19" eb="20">
      <t>イタ</t>
    </rPh>
    <rPh sb="20" eb="21">
      <t>フ</t>
    </rPh>
    <rPh sb="21" eb="23">
      <t>ヒラヤ</t>
    </rPh>
    <rPh sb="23" eb="24">
      <t>ダ</t>
    </rPh>
    <phoneticPr fontId="1"/>
  </si>
  <si>
    <t>コンクリートブロック造平屋建</t>
    <rPh sb="10" eb="11">
      <t>ゾウ</t>
    </rPh>
    <rPh sb="11" eb="13">
      <t>ヒラヤ</t>
    </rPh>
    <rPh sb="13" eb="14">
      <t>ダ</t>
    </rPh>
    <phoneticPr fontId="1"/>
  </si>
  <si>
    <t>鉄筋コンクリート造地上6階地下1階建（別館）</t>
    <rPh sb="0" eb="2">
      <t>テッキン</t>
    </rPh>
    <rPh sb="8" eb="9">
      <t>ゾウ</t>
    </rPh>
    <rPh sb="9" eb="11">
      <t>チジョウ</t>
    </rPh>
    <rPh sb="12" eb="13">
      <t>カイ</t>
    </rPh>
    <rPh sb="13" eb="15">
      <t>チカ</t>
    </rPh>
    <rPh sb="16" eb="18">
      <t>カイダ</t>
    </rPh>
    <rPh sb="19" eb="21">
      <t>ベッカン</t>
    </rPh>
    <phoneticPr fontId="1"/>
  </si>
  <si>
    <t>鉄筋コンクリート造陸屋根4階建</t>
    <rPh sb="0" eb="2">
      <t>テッキン</t>
    </rPh>
    <rPh sb="8" eb="9">
      <t>ゾウ</t>
    </rPh>
    <rPh sb="9" eb="10">
      <t>リク</t>
    </rPh>
    <rPh sb="10" eb="12">
      <t>ヤネ</t>
    </rPh>
    <rPh sb="13" eb="15">
      <t>カイダ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</si>
  <si>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</si>
  <si>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</si>
  <si>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</si>
  <si>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</si>
  <si>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財産処理推進G</t>
    <rPh sb="0" eb="2">
      <t>ザイサン</t>
    </rPh>
    <rPh sb="2" eb="4">
      <t>ショリ</t>
    </rPh>
    <rPh sb="4" eb="6">
      <t>スイシン</t>
    </rPh>
    <phoneticPr fontId="1"/>
  </si>
  <si>
    <t>財産処理調整G</t>
    <rPh sb="0" eb="2">
      <t>ザイサン</t>
    </rPh>
    <rPh sb="2" eb="4">
      <t>ショリ</t>
    </rPh>
    <rPh sb="4" eb="6">
      <t>チョウセイ</t>
    </rPh>
    <phoneticPr fontId="1"/>
  </si>
  <si>
    <t>平成21年度</t>
    <rPh sb="0" eb="2">
      <t>ヘイセイ</t>
    </rPh>
    <rPh sb="4" eb="6">
      <t>ネンド</t>
    </rPh>
    <phoneticPr fontId="1"/>
  </si>
  <si>
    <t>―</t>
    <phoneticPr fontId="1"/>
  </si>
  <si>
    <t>標準撤去費用　　　　　過去３ヶ年平均（H２３～H２５実績額）</t>
    <phoneticPr fontId="1"/>
  </si>
  <si>
    <t>１㎡あたりの単価（円/㎡）</t>
    <rPh sb="6" eb="8">
      <t>タンカ</t>
    </rPh>
    <rPh sb="9" eb="10">
      <t>エン</t>
    </rPh>
    <phoneticPr fontId="1"/>
  </si>
  <si>
    <t>資料２</t>
    <rPh sb="0" eb="2">
      <t>シリョウ</t>
    </rPh>
    <phoneticPr fontId="1"/>
  </si>
  <si>
    <t>№</t>
    <phoneticPr fontId="1"/>
  </si>
  <si>
    <t>鉄筋コンクリート（寮２棟、ポンプ室）ほか</t>
    <rPh sb="0" eb="2">
      <t>テッキン</t>
    </rPh>
    <rPh sb="9" eb="10">
      <t>リョウ</t>
    </rPh>
    <rPh sb="11" eb="12">
      <t>トウ</t>
    </rPh>
    <rPh sb="16" eb="17">
      <t>シツ</t>
    </rPh>
    <phoneticPr fontId="1"/>
  </si>
  <si>
    <t>鉄筋コンクリート造、鉄骨造一部鉄筋コンクリート造ほか</t>
    <rPh sb="0" eb="2">
      <t>テッキン</t>
    </rPh>
    <rPh sb="8" eb="9">
      <t>ゾウ</t>
    </rPh>
    <rPh sb="10" eb="12">
      <t>テッコツ</t>
    </rPh>
    <rPh sb="12" eb="13">
      <t>ゾウ</t>
    </rPh>
    <rPh sb="13" eb="15">
      <t>イチブ</t>
    </rPh>
    <rPh sb="15" eb="17">
      <t>テッキン</t>
    </rPh>
    <rPh sb="23" eb="24">
      <t>ゾウ</t>
    </rPh>
    <phoneticPr fontId="1"/>
  </si>
  <si>
    <t>鉄筋コンクリート造（店舗・事務所）ほか</t>
    <rPh sb="0" eb="2">
      <t>テッキン</t>
    </rPh>
    <rPh sb="8" eb="9">
      <t>ゾウ</t>
    </rPh>
    <rPh sb="10" eb="12">
      <t>テンポ</t>
    </rPh>
    <rPh sb="13" eb="15">
      <t>ジム</t>
    </rPh>
    <rPh sb="15" eb="16">
      <t>ショ</t>
    </rPh>
    <phoneticPr fontId="1"/>
  </si>
  <si>
    <t>鉄筋コンクリート造陸屋根地下1階塔屋付3階建ほか</t>
    <rPh sb="0" eb="2">
      <t>テッキン</t>
    </rPh>
    <rPh sb="8" eb="9">
      <t>ゾウ</t>
    </rPh>
    <rPh sb="9" eb="10">
      <t>リク</t>
    </rPh>
    <rPh sb="10" eb="12">
      <t>ヤネ</t>
    </rPh>
    <rPh sb="12" eb="14">
      <t>チカ</t>
    </rPh>
    <rPh sb="15" eb="16">
      <t>カイ</t>
    </rPh>
    <rPh sb="16" eb="17">
      <t>トウ</t>
    </rPh>
    <rPh sb="17" eb="18">
      <t>ヤ</t>
    </rPh>
    <rPh sb="18" eb="19">
      <t>ツキ</t>
    </rPh>
    <rPh sb="20" eb="22">
      <t>カイダ</t>
    </rPh>
    <phoneticPr fontId="1"/>
  </si>
  <si>
    <t>鉄骨鉄筋コンクリート造陸屋根地下1階付4階建（本館）ほか</t>
    <rPh sb="0" eb="2">
      <t>テッコツ</t>
    </rPh>
    <rPh sb="2" eb="4">
      <t>テッキン</t>
    </rPh>
    <rPh sb="10" eb="11">
      <t>ゾウ</t>
    </rPh>
    <rPh sb="11" eb="12">
      <t>リク</t>
    </rPh>
    <rPh sb="12" eb="14">
      <t>ヤネ</t>
    </rPh>
    <rPh sb="14" eb="16">
      <t>チカ</t>
    </rPh>
    <rPh sb="17" eb="18">
      <t>カイ</t>
    </rPh>
    <rPh sb="18" eb="19">
      <t>ツ</t>
    </rPh>
    <rPh sb="20" eb="22">
      <t>カイダ</t>
    </rPh>
    <rPh sb="23" eb="25">
      <t>ホンカン</t>
    </rPh>
    <phoneticPr fontId="1"/>
  </si>
  <si>
    <t>鉄筋コンクリート造ほか</t>
    <rPh sb="0" eb="2">
      <t>テッキン</t>
    </rPh>
    <rPh sb="8" eb="9">
      <t>ゾウ</t>
    </rPh>
    <phoneticPr fontId="1"/>
  </si>
  <si>
    <r>
      <t>建物撤去費</t>
    </r>
    <r>
      <rPr>
        <sz val="26"/>
        <rFont val="ＭＳ Ｐゴシック"/>
        <family val="3"/>
        <charset val="128"/>
        <scheme val="minor"/>
      </rPr>
      <t>について</t>
    </r>
    <rPh sb="0" eb="2">
      <t>タテモノ</t>
    </rPh>
    <rPh sb="2" eb="4">
      <t>テッキョ</t>
    </rPh>
    <rPh sb="4" eb="5">
      <t>ヒ</t>
    </rPh>
    <phoneticPr fontId="1"/>
  </si>
  <si>
    <t>・第26回アドバイザリー会議でご指摘のあった処分費用見込額の算定について、次のとおり運用していくことをご報告するもの。</t>
    <rPh sb="1" eb="2">
      <t>ダイ</t>
    </rPh>
    <rPh sb="4" eb="5">
      <t>カイ</t>
    </rPh>
    <rPh sb="12" eb="14">
      <t>カイギ</t>
    </rPh>
    <rPh sb="16" eb="18">
      <t>シテキ</t>
    </rPh>
    <rPh sb="22" eb="24">
      <t>ショブン</t>
    </rPh>
    <rPh sb="24" eb="26">
      <t>ヒヨウ</t>
    </rPh>
    <rPh sb="26" eb="28">
      <t>ミコミ</t>
    </rPh>
    <rPh sb="28" eb="29">
      <t>ガク</t>
    </rPh>
    <rPh sb="30" eb="32">
      <t>サンテイ</t>
    </rPh>
    <rPh sb="52" eb="54">
      <t>ホウコク</t>
    </rPh>
    <phoneticPr fontId="1"/>
  </si>
  <si>
    <t>標準撤去費用                                　　 (過去５ヶ年平均（H21～H25実績額）)</t>
    <phoneticPr fontId="1"/>
  </si>
  <si>
    <t>年度</t>
    <rPh sb="0" eb="2">
      <t>ネンド</t>
    </rPh>
    <phoneticPr fontId="1"/>
  </si>
  <si>
    <t>●過去５年間の鑑定評価書による建物撤去費用額合計を平均した金額（32,740円/㎡）を、来期決算時以降標準撤去費用として採用する。今後、適宜改定を行っていく予定。</t>
    <rPh sb="1" eb="3">
      <t>カコ</t>
    </rPh>
    <rPh sb="4" eb="6">
      <t>ネンカン</t>
    </rPh>
    <rPh sb="7" eb="9">
      <t>カンテイ</t>
    </rPh>
    <rPh sb="9" eb="12">
      <t>ヒョウカショ</t>
    </rPh>
    <rPh sb="15" eb="17">
      <t>タテモノ</t>
    </rPh>
    <rPh sb="17" eb="19">
      <t>テッキョ</t>
    </rPh>
    <rPh sb="19" eb="21">
      <t>ヒヨウ</t>
    </rPh>
    <rPh sb="21" eb="22">
      <t>ガク</t>
    </rPh>
    <rPh sb="22" eb="24">
      <t>ゴウケイ</t>
    </rPh>
    <rPh sb="25" eb="27">
      <t>ヘイキン</t>
    </rPh>
    <rPh sb="29" eb="31">
      <t>キンガク</t>
    </rPh>
    <rPh sb="38" eb="39">
      <t>エン</t>
    </rPh>
    <rPh sb="44" eb="45">
      <t>ライ</t>
    </rPh>
    <rPh sb="46" eb="48">
      <t>ケッサン</t>
    </rPh>
    <rPh sb="48" eb="49">
      <t>ジ</t>
    </rPh>
    <rPh sb="49" eb="51">
      <t>イコウ</t>
    </rPh>
    <rPh sb="51" eb="53">
      <t>ヒョウジュン</t>
    </rPh>
    <rPh sb="53" eb="55">
      <t>テッキョ</t>
    </rPh>
    <rPh sb="55" eb="57">
      <t>ヒヨウ</t>
    </rPh>
    <rPh sb="60" eb="62">
      <t>サイヨウ</t>
    </rPh>
    <rPh sb="65" eb="67">
      <t>コンゴ</t>
    </rPh>
    <rPh sb="68" eb="70">
      <t>テキギ</t>
    </rPh>
    <rPh sb="70" eb="72">
      <t>カイテイ</t>
    </rPh>
    <rPh sb="73" eb="74">
      <t>オコナ</t>
    </rPh>
    <rPh sb="78" eb="80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</si>
</sst>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ゴシック"/>
      <family val="2"/>
      <charset val="128"/>
      <scheme val="minor"/>
    </font>
    <font>
      <sz val="2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5" xfId="0" applyBorder="1">
      <alignment vertical="center"/>
    </xf>
    <xf numFmtId="0" fontId="0" fillId="0" borderId="0" xfId="0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177" fontId="2" fillId="0" borderId="23" xfId="0" applyNumberFormat="1" applyFont="1" applyBorder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>
      <alignment vertical="center"/>
    </xf>
    <xf numFmtId="0" fontId="9" fillId="0" borderId="4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3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49" fontId="11" fillId="0" borderId="29" xfId="0" applyNumberFormat="1" applyFont="1" applyBorder="1" applyAlignment="1">
      <alignment horizontal="center"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58" fontId="11" fillId="0" borderId="8" xfId="0" applyNumberFormat="1" applyFont="1" applyBorder="1">
      <alignment vertical="center"/>
    </xf>
    <xf numFmtId="58" fontId="11" fillId="0" borderId="3" xfId="0" applyNumberFormat="1" applyFont="1" applyBorder="1">
      <alignment vertical="center"/>
    </xf>
    <xf numFmtId="0" fontId="11" fillId="0" borderId="16" xfId="0" applyFont="1" applyBorder="1">
      <alignment vertical="center"/>
    </xf>
    <xf numFmtId="177" fontId="11" fillId="0" borderId="12" xfId="0" applyNumberFormat="1" applyFont="1" applyBorder="1">
      <alignment vertical="center"/>
    </xf>
    <xf numFmtId="177" fontId="11" fillId="0" borderId="3" xfId="0" applyNumberFormat="1" applyFont="1" applyBorder="1">
      <alignment vertical="center"/>
    </xf>
    <xf numFmtId="177" fontId="11" fillId="0" borderId="16" xfId="0" applyNumberFormat="1" applyFont="1" applyBorder="1">
      <alignment vertical="center"/>
    </xf>
    <xf numFmtId="58" fontId="11" fillId="0" borderId="4" xfId="0" applyNumberFormat="1" applyFont="1" applyBorder="1">
      <alignment vertical="center"/>
    </xf>
    <xf numFmtId="58" fontId="11" fillId="0" borderId="5" xfId="0" applyNumberFormat="1" applyFont="1" applyBorder="1">
      <alignment vertical="center"/>
    </xf>
    <xf numFmtId="0" fontId="11" fillId="0" borderId="17" xfId="0" applyFont="1" applyBorder="1">
      <alignment vertical="center"/>
    </xf>
    <xf numFmtId="177" fontId="11" fillId="0" borderId="1" xfId="0" applyNumberFormat="1" applyFont="1" applyBorder="1">
      <alignment vertical="center"/>
    </xf>
    <xf numFmtId="177" fontId="11" fillId="0" borderId="5" xfId="0" applyNumberFormat="1" applyFont="1" applyBorder="1">
      <alignment vertical="center"/>
    </xf>
    <xf numFmtId="177" fontId="11" fillId="0" borderId="17" xfId="0" applyNumberFormat="1" applyFont="1" applyBorder="1">
      <alignment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5" xfId="0" applyFont="1" applyFill="1" applyBorder="1">
      <alignment vertical="center"/>
    </xf>
    <xf numFmtId="58" fontId="11" fillId="0" borderId="4" xfId="0" applyNumberFormat="1" applyFont="1" applyFill="1" applyBorder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177" fontId="12" fillId="0" borderId="23" xfId="0" applyNumberFormat="1" applyFont="1" applyBorder="1">
      <alignment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9" fillId="0" borderId="37" xfId="0" applyFont="1" applyBorder="1">
      <alignment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Border="1">
      <alignment vertical="center"/>
    </xf>
    <xf numFmtId="0" fontId="9" fillId="0" borderId="20" xfId="0" applyFont="1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11" fillId="0" borderId="18" xfId="0" applyFont="1" applyBorder="1" applyAlignment="1">
      <alignment horizontal="center" vertical="center"/>
    </xf>
    <xf numFmtId="58" fontId="11" fillId="0" borderId="6" xfId="0" applyNumberFormat="1" applyFont="1" applyBorder="1">
      <alignment vertical="center"/>
    </xf>
    <xf numFmtId="58" fontId="11" fillId="0" borderId="7" xfId="0" applyNumberFormat="1" applyFont="1" applyBorder="1">
      <alignment vertical="center"/>
    </xf>
    <xf numFmtId="0" fontId="11" fillId="0" borderId="18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177" fontId="11" fillId="0" borderId="13" xfId="0" applyNumberFormat="1" applyFont="1" applyBorder="1">
      <alignment vertical="center"/>
    </xf>
    <xf numFmtId="177" fontId="11" fillId="0" borderId="7" xfId="0" applyNumberFormat="1" applyFont="1" applyBorder="1">
      <alignment vertical="center"/>
    </xf>
    <xf numFmtId="177" fontId="11" fillId="0" borderId="18" xfId="0" applyNumberFormat="1" applyFont="1" applyBorder="1">
      <alignment vertical="center"/>
    </xf>
    <xf numFmtId="49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24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zoomScale="85" zoomScaleNormal="100" zoomScaleSheetLayoutView="85" workbookViewId="0">
      <selection activeCell="K42" sqref="K42"/>
    </sheetView>
  </sheetViews>
  <sheetFormatPr defaultRowHeight="13.5"/>
  <cols>
    <col min="1" max="1" width="12.625" style="3" customWidth="1"/>
    <col min="2" max="2" width="14.375" style="3" hidden="1" customWidth="1"/>
    <col min="3" max="3" width="4.375" style="15" customWidth="1"/>
    <col min="4" max="4" width="21.75" customWidth="1"/>
    <col min="5" max="5" width="17.625" hidden="1" customWidth="1"/>
    <col min="6" max="6" width="63.625" customWidth="1"/>
    <col min="7" max="7" width="12.75" style="2" hidden="1" customWidth="1"/>
    <col min="8" max="8" width="21.625" customWidth="1"/>
    <col min="9" max="9" width="23" style="2" hidden="1" customWidth="1"/>
    <col min="10" max="11" width="21.625" customWidth="1"/>
  </cols>
  <sheetData>
    <row r="1" spans="1:14" s="11" customFormat="1" ht="36" customHeight="1" thickTop="1" thickBot="1">
      <c r="A1" s="18" t="s">
        <v>42</v>
      </c>
      <c r="C1" s="15"/>
      <c r="K1" s="13" t="s">
        <v>34</v>
      </c>
    </row>
    <row r="2" spans="1:14" s="11" customFormat="1" ht="21" customHeight="1" thickTop="1">
      <c r="A2" s="12"/>
      <c r="C2" s="15"/>
      <c r="K2" s="14"/>
    </row>
    <row r="3" spans="1:14" s="11" customFormat="1" ht="36.75" customHeight="1">
      <c r="A3" s="17" t="s">
        <v>43</v>
      </c>
      <c r="C3" s="15"/>
      <c r="K3" s="14"/>
    </row>
    <row r="4" spans="1:14" s="11" customFormat="1" ht="53.25" customHeight="1">
      <c r="A4" s="88" t="s">
        <v>46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4" s="11" customFormat="1" ht="18" customHeight="1" thickBot="1">
      <c r="A5" s="12"/>
      <c r="C5" s="15"/>
    </row>
    <row r="6" spans="1:14" ht="17.25" customHeight="1">
      <c r="A6" s="96" t="s">
        <v>45</v>
      </c>
      <c r="B6" s="97"/>
      <c r="C6" s="90" t="s">
        <v>35</v>
      </c>
      <c r="D6" s="100" t="s">
        <v>0</v>
      </c>
      <c r="E6" s="101"/>
      <c r="F6" s="90" t="s">
        <v>3</v>
      </c>
      <c r="G6" s="94"/>
      <c r="H6" s="92" t="s">
        <v>4</v>
      </c>
      <c r="I6" s="104"/>
      <c r="J6" s="92" t="s">
        <v>5</v>
      </c>
      <c r="K6" s="102" t="s">
        <v>33</v>
      </c>
    </row>
    <row r="7" spans="1:14" ht="18" customHeight="1" thickBot="1">
      <c r="A7" s="98"/>
      <c r="B7" s="99"/>
      <c r="C7" s="91"/>
      <c r="D7" s="24" t="s">
        <v>1</v>
      </c>
      <c r="E7" s="25" t="s">
        <v>2</v>
      </c>
      <c r="F7" s="91"/>
      <c r="G7" s="95"/>
      <c r="H7" s="93"/>
      <c r="I7" s="105"/>
      <c r="J7" s="93"/>
      <c r="K7" s="103"/>
    </row>
    <row r="8" spans="1:14" s="5" customFormat="1" ht="30" customHeight="1">
      <c r="A8" s="64" t="s">
        <v>30</v>
      </c>
      <c r="B8" s="65" t="s">
        <v>31</v>
      </c>
      <c r="C8" s="28"/>
      <c r="D8" s="29"/>
      <c r="E8" s="27"/>
      <c r="F8" s="28"/>
      <c r="G8" s="26"/>
      <c r="H8" s="30"/>
      <c r="I8" s="31"/>
      <c r="J8" s="30"/>
      <c r="K8" s="32"/>
    </row>
    <row r="9" spans="1:14" s="5" customFormat="1" ht="26.1" hidden="1" customHeight="1">
      <c r="A9" s="21"/>
      <c r="B9" s="34"/>
      <c r="C9" s="35"/>
      <c r="D9" s="36"/>
      <c r="E9" s="37"/>
      <c r="F9" s="35"/>
      <c r="G9" s="33"/>
      <c r="H9" s="34"/>
      <c r="I9" s="38"/>
      <c r="J9" s="34"/>
      <c r="K9" s="39"/>
    </row>
    <row r="10" spans="1:14" ht="30" customHeight="1">
      <c r="A10" s="63" t="s">
        <v>24</v>
      </c>
      <c r="B10" s="41"/>
      <c r="C10" s="42">
        <v>1</v>
      </c>
      <c r="D10" s="43">
        <v>40483</v>
      </c>
      <c r="E10" s="44">
        <v>40487</v>
      </c>
      <c r="F10" s="45" t="s">
        <v>6</v>
      </c>
      <c r="G10" s="40"/>
      <c r="H10" s="41">
        <v>527.94000000000005</v>
      </c>
      <c r="I10" s="46"/>
      <c r="J10" s="47">
        <v>11134000</v>
      </c>
      <c r="K10" s="48">
        <f t="shared" ref="K10:K24" si="0">J10/H10</f>
        <v>21089.517748228962</v>
      </c>
    </row>
    <row r="11" spans="1:14" ht="30" customHeight="1">
      <c r="A11" s="62"/>
      <c r="B11" s="34"/>
      <c r="C11" s="35">
        <v>2</v>
      </c>
      <c r="D11" s="49">
        <v>40422</v>
      </c>
      <c r="E11" s="50">
        <v>40427</v>
      </c>
      <c r="F11" s="51" t="s">
        <v>36</v>
      </c>
      <c r="G11" s="33">
        <v>1666.49</v>
      </c>
      <c r="H11" s="34">
        <v>1676.39</v>
      </c>
      <c r="I11" s="52">
        <v>55861412</v>
      </c>
      <c r="J11" s="53">
        <v>58000000</v>
      </c>
      <c r="K11" s="54">
        <f t="shared" si="0"/>
        <v>34598.154367420466</v>
      </c>
    </row>
    <row r="12" spans="1:14" ht="26.1" hidden="1" customHeight="1">
      <c r="A12" s="62"/>
      <c r="B12" s="34"/>
      <c r="C12" s="35"/>
      <c r="D12" s="33"/>
      <c r="E12" s="34"/>
      <c r="F12" s="51" t="s">
        <v>8</v>
      </c>
      <c r="G12" s="33">
        <v>9.9</v>
      </c>
      <c r="H12" s="34"/>
      <c r="I12" s="52">
        <v>138588</v>
      </c>
      <c r="J12" s="53"/>
      <c r="K12" s="54"/>
      <c r="M12" s="6"/>
      <c r="N12" s="1"/>
    </row>
    <row r="13" spans="1:14" ht="26.1" hidden="1" customHeight="1">
      <c r="A13" s="62"/>
      <c r="B13" s="34"/>
      <c r="C13" s="35"/>
      <c r="D13" s="33"/>
      <c r="E13" s="34"/>
      <c r="F13" s="51" t="s">
        <v>8</v>
      </c>
      <c r="G13" s="33">
        <v>9.9</v>
      </c>
      <c r="H13" s="34"/>
      <c r="I13" s="52"/>
      <c r="J13" s="53"/>
      <c r="K13" s="54"/>
    </row>
    <row r="14" spans="1:14" ht="30" customHeight="1">
      <c r="A14" s="22"/>
      <c r="B14" s="34"/>
      <c r="C14" s="35">
        <v>3</v>
      </c>
      <c r="D14" s="49">
        <v>40483</v>
      </c>
      <c r="E14" s="50">
        <v>40492</v>
      </c>
      <c r="F14" s="51" t="s">
        <v>37</v>
      </c>
      <c r="G14" s="33">
        <v>2812.77</v>
      </c>
      <c r="H14" s="34">
        <v>2993.33</v>
      </c>
      <c r="I14" s="52">
        <v>110000000</v>
      </c>
      <c r="J14" s="53">
        <v>108401500</v>
      </c>
      <c r="K14" s="54">
        <f t="shared" si="0"/>
        <v>36214.349904621275</v>
      </c>
    </row>
    <row r="15" spans="1:14" ht="26.1" hidden="1" customHeight="1">
      <c r="A15" s="22"/>
      <c r="B15" s="34"/>
      <c r="C15" s="35"/>
      <c r="D15" s="33"/>
      <c r="E15" s="34"/>
      <c r="F15" s="51" t="s">
        <v>9</v>
      </c>
      <c r="G15" s="33">
        <v>180.56</v>
      </c>
      <c r="H15" s="34"/>
      <c r="I15" s="55" t="s">
        <v>10</v>
      </c>
      <c r="J15" s="53"/>
      <c r="K15" s="54"/>
    </row>
    <row r="16" spans="1:14" ht="26.1" hidden="1" customHeight="1">
      <c r="A16" s="21"/>
      <c r="B16" s="34"/>
      <c r="C16" s="35"/>
      <c r="D16" s="33"/>
      <c r="E16" s="34"/>
      <c r="F16" s="51" t="s">
        <v>9</v>
      </c>
      <c r="G16" s="33">
        <v>180.56</v>
      </c>
      <c r="H16" s="34"/>
      <c r="I16" s="52"/>
      <c r="J16" s="53"/>
      <c r="K16" s="54"/>
    </row>
    <row r="17" spans="1:11" ht="30" customHeight="1">
      <c r="A17" s="63" t="s">
        <v>25</v>
      </c>
      <c r="B17" s="34" t="s">
        <v>28</v>
      </c>
      <c r="C17" s="35">
        <v>4</v>
      </c>
      <c r="D17" s="49">
        <v>40575</v>
      </c>
      <c r="E17" s="50">
        <v>40589</v>
      </c>
      <c r="F17" s="51" t="s">
        <v>41</v>
      </c>
      <c r="G17" s="56">
        <v>2134.62</v>
      </c>
      <c r="H17" s="57">
        <v>2148.1999999999998</v>
      </c>
      <c r="I17" s="52">
        <v>112300000</v>
      </c>
      <c r="J17" s="53">
        <v>112500000</v>
      </c>
      <c r="K17" s="54">
        <f t="shared" si="0"/>
        <v>52369.425565589801</v>
      </c>
    </row>
    <row r="18" spans="1:11" ht="26.1" hidden="1" customHeight="1">
      <c r="A18" s="62"/>
      <c r="B18" s="34"/>
      <c r="C18" s="35"/>
      <c r="D18" s="33"/>
      <c r="E18" s="34"/>
      <c r="F18" s="51" t="s">
        <v>7</v>
      </c>
      <c r="G18" s="33">
        <v>13.58</v>
      </c>
      <c r="H18" s="34"/>
      <c r="I18" s="52">
        <v>200000</v>
      </c>
      <c r="J18" s="53"/>
      <c r="K18" s="54"/>
    </row>
    <row r="19" spans="1:11" ht="30" customHeight="1">
      <c r="A19" s="62"/>
      <c r="B19" s="34"/>
      <c r="C19" s="35">
        <v>5</v>
      </c>
      <c r="D19" s="49">
        <v>40575</v>
      </c>
      <c r="E19" s="50">
        <v>40617</v>
      </c>
      <c r="F19" s="51" t="s">
        <v>11</v>
      </c>
      <c r="G19" s="33"/>
      <c r="H19" s="34">
        <v>2634.48</v>
      </c>
      <c r="I19" s="52"/>
      <c r="J19" s="53">
        <v>79034400</v>
      </c>
      <c r="K19" s="54">
        <f t="shared" si="0"/>
        <v>30000</v>
      </c>
    </row>
    <row r="20" spans="1:11" ht="30" customHeight="1">
      <c r="A20" s="22"/>
      <c r="B20" s="34"/>
      <c r="C20" s="35">
        <v>6</v>
      </c>
      <c r="D20" s="49">
        <v>40848</v>
      </c>
      <c r="E20" s="50">
        <v>40857</v>
      </c>
      <c r="F20" s="51" t="s">
        <v>12</v>
      </c>
      <c r="G20" s="33"/>
      <c r="H20" s="34">
        <v>320.48</v>
      </c>
      <c r="I20" s="52"/>
      <c r="J20" s="53">
        <v>8377000</v>
      </c>
      <c r="K20" s="54">
        <f t="shared" si="0"/>
        <v>26138.916625062404</v>
      </c>
    </row>
    <row r="21" spans="1:11" ht="30" customHeight="1">
      <c r="A21" s="63" t="s">
        <v>26</v>
      </c>
      <c r="B21" s="34" t="s">
        <v>29</v>
      </c>
      <c r="C21" s="35">
        <v>7</v>
      </c>
      <c r="D21" s="58">
        <v>41211</v>
      </c>
      <c r="E21" s="50">
        <v>41215</v>
      </c>
      <c r="F21" s="51" t="s">
        <v>38</v>
      </c>
      <c r="G21" s="33">
        <v>710.69</v>
      </c>
      <c r="H21" s="34">
        <v>723.8</v>
      </c>
      <c r="I21" s="52"/>
      <c r="J21" s="53">
        <v>20347000</v>
      </c>
      <c r="K21" s="54">
        <f t="shared" si="0"/>
        <v>28111.356728378007</v>
      </c>
    </row>
    <row r="22" spans="1:11" ht="26.1" hidden="1" customHeight="1">
      <c r="A22" s="62"/>
      <c r="B22" s="34"/>
      <c r="C22" s="35"/>
      <c r="D22" s="33"/>
      <c r="E22" s="34"/>
      <c r="F22" s="51" t="s">
        <v>13</v>
      </c>
      <c r="G22" s="33">
        <v>13.11</v>
      </c>
      <c r="H22" s="34"/>
      <c r="I22" s="52"/>
      <c r="J22" s="53"/>
      <c r="K22" s="54"/>
    </row>
    <row r="23" spans="1:11" ht="26.1" hidden="1" customHeight="1">
      <c r="A23" s="62"/>
      <c r="B23" s="34"/>
      <c r="C23" s="35"/>
      <c r="D23" s="33"/>
      <c r="E23" s="34"/>
      <c r="F23" s="51" t="s">
        <v>13</v>
      </c>
      <c r="G23" s="33">
        <v>13.11</v>
      </c>
      <c r="H23" s="34"/>
      <c r="I23" s="52"/>
      <c r="J23" s="53"/>
      <c r="K23" s="54"/>
    </row>
    <row r="24" spans="1:11" s="3" customFormat="1" ht="30" customHeight="1">
      <c r="A24" s="62"/>
      <c r="B24" s="34"/>
      <c r="C24" s="35">
        <v>8</v>
      </c>
      <c r="D24" s="49">
        <v>41214</v>
      </c>
      <c r="E24" s="50">
        <v>41225</v>
      </c>
      <c r="F24" s="51" t="s">
        <v>39</v>
      </c>
      <c r="G24" s="33">
        <v>2027.94</v>
      </c>
      <c r="H24" s="34">
        <f>G24+G25</f>
        <v>2039.54</v>
      </c>
      <c r="I24" s="52"/>
      <c r="J24" s="53">
        <v>76600000</v>
      </c>
      <c r="K24" s="54">
        <f t="shared" si="0"/>
        <v>37557.488453278682</v>
      </c>
    </row>
    <row r="25" spans="1:11" s="3" customFormat="1" ht="26.1" hidden="1" customHeight="1">
      <c r="A25" s="62"/>
      <c r="B25" s="34"/>
      <c r="C25" s="35"/>
      <c r="D25" s="33"/>
      <c r="E25" s="34"/>
      <c r="F25" s="51" t="s">
        <v>20</v>
      </c>
      <c r="G25" s="33">
        <v>11.6</v>
      </c>
      <c r="H25" s="34"/>
      <c r="I25" s="52"/>
      <c r="J25" s="53"/>
      <c r="K25" s="54"/>
    </row>
    <row r="26" spans="1:11" s="3" customFormat="1" ht="26.1" hidden="1" customHeight="1">
      <c r="A26" s="62"/>
      <c r="B26" s="34"/>
      <c r="C26" s="35"/>
      <c r="D26" s="33"/>
      <c r="E26" s="34"/>
      <c r="F26" s="51" t="s">
        <v>21</v>
      </c>
      <c r="G26" s="33">
        <v>11.6</v>
      </c>
      <c r="H26" s="34"/>
      <c r="I26" s="52">
        <v>190000</v>
      </c>
      <c r="J26" s="53"/>
      <c r="K26" s="54"/>
    </row>
    <row r="27" spans="1:11" s="3" customFormat="1" ht="30" customHeight="1">
      <c r="A27" s="62"/>
      <c r="B27" s="34"/>
      <c r="C27" s="35">
        <v>9</v>
      </c>
      <c r="D27" s="49">
        <v>41214</v>
      </c>
      <c r="E27" s="50">
        <v>41225</v>
      </c>
      <c r="F27" s="51" t="s">
        <v>40</v>
      </c>
      <c r="G27" s="33">
        <v>1314.79</v>
      </c>
      <c r="H27" s="34">
        <f>G27+G28</f>
        <v>2583.19</v>
      </c>
      <c r="I27" s="52"/>
      <c r="J27" s="53">
        <v>68500000</v>
      </c>
      <c r="K27" s="54">
        <f t="shared" ref="K27:K38" si="1">J27/H27</f>
        <v>26517.600331373225</v>
      </c>
    </row>
    <row r="28" spans="1:11" s="3" customFormat="1" ht="26.1" hidden="1" customHeight="1">
      <c r="A28" s="62"/>
      <c r="B28" s="34"/>
      <c r="C28" s="35"/>
      <c r="D28" s="33"/>
      <c r="E28" s="34"/>
      <c r="F28" s="51" t="s">
        <v>22</v>
      </c>
      <c r="G28" s="33">
        <v>1268.4000000000001</v>
      </c>
      <c r="H28" s="34"/>
      <c r="I28" s="52"/>
      <c r="J28" s="53"/>
      <c r="K28" s="54"/>
    </row>
    <row r="29" spans="1:11" s="3" customFormat="1" ht="26.1" hidden="1" customHeight="1">
      <c r="A29" s="62"/>
      <c r="B29" s="34"/>
      <c r="C29" s="35"/>
      <c r="D29" s="33"/>
      <c r="E29" s="34"/>
      <c r="F29" s="51" t="s">
        <v>22</v>
      </c>
      <c r="G29" s="33">
        <v>1268.4000000000001</v>
      </c>
      <c r="H29" s="34"/>
      <c r="I29" s="52"/>
      <c r="J29" s="53"/>
      <c r="K29" s="54"/>
    </row>
    <row r="30" spans="1:11" ht="30" customHeight="1">
      <c r="A30" s="22"/>
      <c r="B30" s="34" t="s">
        <v>28</v>
      </c>
      <c r="C30" s="35">
        <v>10</v>
      </c>
      <c r="D30" s="49">
        <v>41275</v>
      </c>
      <c r="E30" s="50">
        <v>41282</v>
      </c>
      <c r="F30" s="51" t="s">
        <v>41</v>
      </c>
      <c r="G30" s="33">
        <v>444.94</v>
      </c>
      <c r="H30" s="34">
        <f>G30+G31+G32</f>
        <v>1103.6499999999999</v>
      </c>
      <c r="I30" s="52">
        <v>19714454</v>
      </c>
      <c r="J30" s="53">
        <v>36550000</v>
      </c>
      <c r="K30" s="54">
        <f t="shared" si="1"/>
        <v>33117.383228378567</v>
      </c>
    </row>
    <row r="31" spans="1:11" ht="26.1" hidden="1" customHeight="1">
      <c r="A31" s="21"/>
      <c r="B31" s="34"/>
      <c r="C31" s="35"/>
      <c r="D31" s="33"/>
      <c r="E31" s="34"/>
      <c r="F31" s="51" t="s">
        <v>14</v>
      </c>
      <c r="G31" s="33">
        <v>593.13</v>
      </c>
      <c r="H31" s="34"/>
      <c r="I31" s="52">
        <v>9022025</v>
      </c>
      <c r="J31" s="53"/>
      <c r="K31" s="54"/>
    </row>
    <row r="32" spans="1:11" ht="26.1" hidden="1" customHeight="1">
      <c r="A32" s="21"/>
      <c r="B32" s="34"/>
      <c r="C32" s="35"/>
      <c r="D32" s="33"/>
      <c r="E32" s="34"/>
      <c r="F32" s="51" t="s">
        <v>15</v>
      </c>
      <c r="G32" s="33">
        <v>65.58</v>
      </c>
      <c r="H32" s="34"/>
      <c r="I32" s="52">
        <v>1132630</v>
      </c>
      <c r="J32" s="53"/>
      <c r="K32" s="54"/>
    </row>
    <row r="33" spans="1:11" ht="26.1" hidden="1" customHeight="1">
      <c r="A33" s="21"/>
      <c r="B33" s="34"/>
      <c r="C33" s="35"/>
      <c r="D33" s="33"/>
      <c r="E33" s="34"/>
      <c r="F33" s="51" t="s">
        <v>16</v>
      </c>
      <c r="G33" s="36" t="s">
        <v>17</v>
      </c>
      <c r="H33" s="34"/>
      <c r="I33" s="52">
        <v>6824760</v>
      </c>
      <c r="J33" s="53"/>
      <c r="K33" s="54"/>
    </row>
    <row r="34" spans="1:11" ht="26.1" hidden="1" customHeight="1">
      <c r="A34" s="21"/>
      <c r="B34" s="34"/>
      <c r="C34" s="59"/>
      <c r="D34" s="33"/>
      <c r="E34" s="34"/>
      <c r="F34" s="51" t="s">
        <v>18</v>
      </c>
      <c r="G34" s="33">
        <v>593.13</v>
      </c>
      <c r="H34" s="34"/>
      <c r="I34" s="52">
        <v>9701698</v>
      </c>
      <c r="J34" s="53"/>
      <c r="K34" s="54"/>
    </row>
    <row r="35" spans="1:11" ht="26.1" hidden="1" customHeight="1">
      <c r="A35" s="21"/>
      <c r="B35" s="34"/>
      <c r="C35" s="59"/>
      <c r="D35" s="33"/>
      <c r="E35" s="34"/>
      <c r="F35" s="51" t="s">
        <v>19</v>
      </c>
      <c r="G35" s="33">
        <v>65.58</v>
      </c>
      <c r="H35" s="34"/>
      <c r="I35" s="52">
        <v>707033</v>
      </c>
      <c r="J35" s="53"/>
      <c r="K35" s="54"/>
    </row>
    <row r="36" spans="1:11" ht="26.1" hidden="1" customHeight="1">
      <c r="A36" s="23"/>
      <c r="B36" s="60"/>
      <c r="C36" s="35"/>
      <c r="D36" s="33"/>
      <c r="E36" s="34"/>
      <c r="F36" s="51" t="s">
        <v>16</v>
      </c>
      <c r="G36" s="36" t="s">
        <v>17</v>
      </c>
      <c r="H36" s="34"/>
      <c r="I36" s="52">
        <v>7573526</v>
      </c>
      <c r="J36" s="53"/>
      <c r="K36" s="54"/>
    </row>
    <row r="37" spans="1:11" ht="30" customHeight="1">
      <c r="A37" s="63" t="s">
        <v>27</v>
      </c>
      <c r="B37" s="60"/>
      <c r="C37" s="42">
        <v>11</v>
      </c>
      <c r="D37" s="43">
        <v>41579</v>
      </c>
      <c r="E37" s="44">
        <v>41592</v>
      </c>
      <c r="F37" s="45" t="s">
        <v>23</v>
      </c>
      <c r="G37" s="40"/>
      <c r="H37" s="41">
        <v>2209.66</v>
      </c>
      <c r="I37" s="46"/>
      <c r="J37" s="47">
        <v>50900000</v>
      </c>
      <c r="K37" s="54">
        <f t="shared" si="1"/>
        <v>23035.218087850622</v>
      </c>
    </row>
    <row r="38" spans="1:11" ht="30" customHeight="1" thickBot="1">
      <c r="A38" s="67"/>
      <c r="B38" s="60"/>
      <c r="C38" s="73">
        <v>12</v>
      </c>
      <c r="D38" s="74">
        <v>41579</v>
      </c>
      <c r="E38" s="75">
        <v>41591</v>
      </c>
      <c r="F38" s="76" t="s">
        <v>41</v>
      </c>
      <c r="G38" s="77">
        <v>2210.63</v>
      </c>
      <c r="H38" s="78">
        <v>2225.27</v>
      </c>
      <c r="I38" s="79"/>
      <c r="J38" s="80">
        <v>98216000</v>
      </c>
      <c r="K38" s="81">
        <f t="shared" si="1"/>
        <v>44136.666561810474</v>
      </c>
    </row>
    <row r="39" spans="1:11" ht="26.1" hidden="1" customHeight="1" thickBot="1">
      <c r="A39" s="66"/>
      <c r="B39" s="4"/>
      <c r="C39" s="19"/>
      <c r="D39" s="20"/>
      <c r="E39" s="68"/>
      <c r="F39" s="69" t="s">
        <v>19</v>
      </c>
      <c r="G39" s="20">
        <v>14.64</v>
      </c>
      <c r="H39" s="68"/>
      <c r="I39" s="70"/>
      <c r="J39" s="71"/>
      <c r="K39" s="72"/>
    </row>
    <row r="40" spans="1:11" ht="27" customHeight="1"/>
    <row r="41" spans="1:11" ht="50.25" customHeight="1">
      <c r="F41" s="9"/>
      <c r="G41" s="16"/>
      <c r="H41" s="85" t="s">
        <v>44</v>
      </c>
      <c r="I41" s="86"/>
      <c r="J41" s="87"/>
      <c r="K41" s="61">
        <f>AVERAGE(K8:K39)-1</f>
        <v>32739.506466832707</v>
      </c>
    </row>
    <row r="42" spans="1:11" ht="23.25" customHeight="1"/>
    <row r="43" spans="1:11" ht="37.5" hidden="1" customHeight="1">
      <c r="F43" s="10"/>
      <c r="G43" s="82" t="s">
        <v>32</v>
      </c>
      <c r="H43" s="83"/>
      <c r="I43" s="83"/>
      <c r="J43" s="84"/>
      <c r="K43" s="8">
        <f>AVERAGE(K17:K39)</f>
        <v>33442.672842413536</v>
      </c>
    </row>
    <row r="44" spans="1:11" hidden="1"/>
    <row r="47" spans="1:11">
      <c r="K47" s="7"/>
    </row>
    <row r="48" spans="1:11">
      <c r="K48" s="7"/>
    </row>
    <row r="49" spans="11:11">
      <c r="K49" s="7"/>
    </row>
  </sheetData>
  <mergeCells count="12">
    <mergeCell ref="G43:J43"/>
    <mergeCell ref="H41:J41"/>
    <mergeCell ref="A4:K4"/>
    <mergeCell ref="F6:F7"/>
    <mergeCell ref="H6:H7"/>
    <mergeCell ref="G6:G7"/>
    <mergeCell ref="C6:C7"/>
    <mergeCell ref="A6:B7"/>
    <mergeCell ref="D6:E6"/>
    <mergeCell ref="K6:K7"/>
    <mergeCell ref="I6:I7"/>
    <mergeCell ref="J6:J7"/>
  </mergeCells>
  <phoneticPr fontId="1"/>
  <pageMargins left="0.78740157480314965" right="0" top="0.59055118110236227" bottom="0.59055118110236227" header="0" footer="0"/>
  <pageSetup paperSize="9" scale="83" firstPageNumber="9" orientation="landscape" useFirstPageNumber="1" r:id="rId1"/>
  <headerFooter>
    <oddFooter>&amp;C&amp;26
&amp;P</oddFooter>
  </headerFooter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撤去（単価）</vt:lpstr>
      <vt:lpstr>'撤去（単価）'!Print_Area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川端　美和子</dc:creator>
  <cp:lastModifiedBy>大阪府庁</cp:lastModifiedBy>
  <cp:lastPrinted>2014-06-25T04:41:21Z</cp:lastPrinted>
  <dcterms:created xsi:type="dcterms:W3CDTF">2014-04-15T04:37:23Z</dcterms:created>
  <dcterms:modified xsi:type="dcterms:W3CDTF">2014-06-25T04:41:24Z</dcterms:modified>
</cp:coreProperties>
</file>