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920" windowHeight="10470" activeTab="0"/>
  </bookViews>
  <sheets>
    <sheet name="アセス委員意見" sheetId="1" r:id="rId1"/>
    <sheet name="保護マットの構造" sheetId="2" r:id="rId2"/>
    <sheet name="平井８工区廃棄物埋め立て割合" sheetId="3" r:id="rId3"/>
  </sheets>
  <definedNames>
    <definedName name="_xlnm.Print_Area" localSheetId="0">'アセス委員意見'!$A$1:$BJ$51</definedName>
    <definedName name="_xlnm.Print_Titles" localSheetId="0">'アセス委員意見'!$5:$5</definedName>
  </definedNames>
  <calcPr fullCalcOnLoad="1"/>
</workbook>
</file>

<file path=xl/sharedStrings.xml><?xml version="1.0" encoding="utf-8"?>
<sst xmlns="http://schemas.openxmlformats.org/spreadsheetml/2006/main" count="99" uniqueCount="74">
  <si>
    <t>処分場設置時にアセスメントを実施しており、その値等が達成できているかどうかのチェックが重要である。
現況に問題なければ、拡張についての問題はないと判断する。</t>
  </si>
  <si>
    <t>・現地調査について
住民にとっては当該事業のみではなく、周辺他事業との総合的な環境影響を受けることになるので、即事業実施による環境状況の変化（大気汚染、騒音等）を示すこと等により、事業実施による住民が受ける総合的影響に配慮していることを示すことが望ましい。</t>
  </si>
  <si>
    <t>・処理する廃棄物の内容、組成、割合について
廃棄物の種類、変更後の内容、組成、割合について、予測が適正であるかを検証するために、既に実績のある施設における予測値、実績値を使って予測が妥当であることを説明できるようにしておく必要がある。</t>
  </si>
  <si>
    <t>直近民家が180ｍに存在するので、特に騒音に対する環境保全対策に留意すること。</t>
  </si>
  <si>
    <t>埋立作業機械に使用する低騒音型機種の型名と低減量を記載すること。</t>
  </si>
  <si>
    <t>井戸水への苦情はないと記載されているが、妥当する図面上に位置を示しておくこと。</t>
  </si>
  <si>
    <t>面積の拡張割合は９．７％だが、容積の拡張割合が１２．７％であるが、拡張する部分の説明が不足している。図面や表で誤解のないように拡張する内容を記載すること。</t>
  </si>
  <si>
    <t>項　目</t>
  </si>
  <si>
    <t>水質</t>
  </si>
  <si>
    <t>騒音</t>
  </si>
  <si>
    <t>○　保護マットの構造について</t>
  </si>
  <si>
    <t>1段目・4～5段目法面に適用のシート</t>
  </si>
  <si>
    <t>2～3段目法面に適用のシート</t>
  </si>
  <si>
    <t>保護マット(10mm)【材質：ポリエステル製短繊維】</t>
  </si>
  <si>
    <t>遮光性保護マット(10mm)【材質：ポリエステル製短繊維】</t>
  </si>
  <si>
    <t>遮水シート(1.5mm)【材質：塩ビ】</t>
  </si>
  <si>
    <t>１．遮水シートへの遮光性について</t>
  </si>
  <si>
    <t>　保護マット、遮光性保護マットともに遮光率は100％である。</t>
  </si>
  <si>
    <t>　よって、遮水シートへの遮光性は同じである。</t>
  </si>
  <si>
    <t>２．保護マット自身の耐候性について</t>
  </si>
  <si>
    <t>　保護マットの劣化による寿命は伸び残率が50％に達した時点とされている中で、500時間の促進暴露試験後の伸び残率は遮光性保護マット、</t>
  </si>
  <si>
    <t>　保護マットともに90％強である。</t>
  </si>
  <si>
    <t>　よって、マット自身の耐候性は同程度である。</t>
  </si>
  <si>
    <t>←</t>
  </si>
  <si>
    <t>→</t>
  </si>
  <si>
    <t>←</t>
  </si>
  <si>
    <t>→</t>
  </si>
  <si>
    <t>←</t>
  </si>
  <si>
    <t>→</t>
  </si>
  <si>
    <t>平井８工区廃棄物埋立割合について</t>
  </si>
  <si>
    <t>１．品目追加前(平成19年10月31日～平成21年1月7日)の埋立割合について</t>
  </si>
  <si>
    <t>がれき類</t>
  </si>
  <si>
    <t>金属くず</t>
  </si>
  <si>
    <t>紙くず</t>
  </si>
  <si>
    <t>繊維くず</t>
  </si>
  <si>
    <t>廃プラ類</t>
  </si>
  <si>
    <t>木くず</t>
  </si>
  <si>
    <t>汚泥</t>
  </si>
  <si>
    <t>鉱さい</t>
  </si>
  <si>
    <t>令13号</t>
  </si>
  <si>
    <t>合計</t>
  </si>
  <si>
    <t>埋立量(ｔ)</t>
  </si>
  <si>
    <t>見掛け比重
(大阪府)</t>
  </si>
  <si>
    <t>体積(㎥)</t>
  </si>
  <si>
    <t>体積比率(％)</t>
  </si>
  <si>
    <t>ｱｾｽにおける
体積比率(％)</t>
  </si>
  <si>
    <t>２．品目追加後(平成21年1月8日～平成21年8月31日)の埋立割合について</t>
  </si>
  <si>
    <t>ｱｾｽにおける
体積比率(％)</t>
  </si>
  <si>
    <t>ガラスくず</t>
  </si>
  <si>
    <t>ゴムくず</t>
  </si>
  <si>
    <t>ゴムくず</t>
  </si>
  <si>
    <t>別紙１</t>
  </si>
  <si>
    <t>別紙２</t>
  </si>
  <si>
    <t>・今回調査を行った井戸は、個人所有のものであり、生活用水等に使用していることから、安全面を考慮すると、一般に公開される調査書に記載することは適当ではないと考えています。
・また、実施計画書の「4.4.2　生活環境影響調査項目として選定しなかった理由（１） 地下水の流れ」の文中において、「なお、現施設の設置により、周辺集落における井戸水に関する苦情等は発生していない。」と記載しましたが、あくまで補足説明として記述したものです。
・以上のことから、井戸水への苦情に関する記述は、調査書では削除する予定です。</t>
  </si>
  <si>
    <t>・メタンガス等の温室効果ガスは、廃棄物処理施設に係る生活環境影響調査報告書の対象外ですが、本処分場で実施している悪臭対策はメタンガスの発生抑制にも有効と考えます。
・このため、調査報告書の「3.4.6環境保全対策　(2)環境保全対策の概要　5)その他 」において、本処分場で実施しているメタンガスの発生抑制に有効な取組みを記載します。</t>
  </si>
  <si>
    <t>・調査書の「3.3　産業廃棄物処理施設の処理能力（最終処分場は埋立面積及び埋立容量）」において、拡張内容を説明する文章と断面図（図3-1(2)）を追加します。</t>
  </si>
  <si>
    <t>地下水の
流れ</t>
  </si>
  <si>
    <t>・ご指摘を踏まえ、調査書にコメントと遮水シートの図面を追加します。なお、①～③については以下のとおりです。
①別紙１「遮水シート構造図」に示すとおり、遮水シートの厚みは１．５ｍｍ、
　保護マットの厚みは１０ｍｍで、遮水シートの材質は塩ビになります。　　　　　　　　　　　　　　　　　　　　　　　　　　　　　　　　　　　　　　　　　　　　　　　　　　　　　②遮水シートの施工業者は、シーアイ化成㈱になります。
③本最終処分場は、遮水シート漏水検知システムを導入しておりませんので、
　観測井における地下水質の異状の有無を毎月確認しております。　　　　　　　　　　　　　　　　　　　　　　　　　　　　　　　　　　　　</t>
  </si>
  <si>
    <t>・調査報告書の「3.4.6環境保全対策　(2)環境保全対策の概要　5騒音・振動 」で記載している環境保全対策を、変更後も引き続き実施します。
・なお、直近民家においても騒音の現地調査を実施しましたが、浸出水処理設備及び埋立作業による騒音は確認できませんでした。
・以上のことを踏まえて、調査書の騒音について記述します。</t>
  </si>
  <si>
    <t>・本処分場で使用している埋立用の作業機械の型式名は以下のとおりです。
　　油圧ショベル　：　日立／ＺＸ２００
　　ブルドーザー　：　ＣＡＴ／Ｄ３Ｃ
・これらは、「低騒音型・低振動型建設機械の指定に関する規程」（平成9年建設省告示第1536号）に基づき、国土交通省により、油圧ショベルは超低騒音型建設機械に、ブルドーザーは低騒音型建設機械に指定されています。
・なお、ここで、「低騒音型建設機械」とは、建設機械から発生する騒音が上記告示の基準に適合するものであり、「超低騒音型建設機械」とは、告示の基準から６ﾃﾞｼﾍﾞﾙ以上下回るものとされています。
・上記の内容を調査書に記載します。</t>
  </si>
  <si>
    <t>・大気質、騒音・振動、悪臭及び水質について、事業計画地及びその周辺地域において現地調査を実施し、環境基準や生活環境の保全上の目標との対比を行うとともに、現施設設置時のアセス書における周辺環境への影響予測等との比較を出来る限り行います。
・また、現地調査により、現施設による周辺環境への影響を把握した上で、変更後の影響を予測しました。
・なお、埋立作業等の実施に際しては、環境に及ぼす影響を可能な限り小さくするため、環境保全対策を今後も継続していきます。
・ご指摘の主旨を踏まえて調査書を作成するとともに、地域住民に分かりやすい説明を行うよう努めます。</t>
  </si>
  <si>
    <t>アセス委員ご意見等</t>
  </si>
  <si>
    <t>事業者（大栄環境㈱）見解</t>
  </si>
  <si>
    <t>最終処分場からの温室効果ガス対策について記載すること。</t>
  </si>
  <si>
    <t>変更内容</t>
  </si>
  <si>
    <t>遮水シートの種別、緒元等を記載されたい。また、遮水シートの長期安全性についてコメントを追加すること。
①遮水シートの厚み、材質について
②遮水シートの施工業者について
③遮水シートに穴があいたらわかるようになっているか？</t>
  </si>
  <si>
    <t>現況把握</t>
  </si>
  <si>
    <t>現況把握</t>
  </si>
  <si>
    <t>その他</t>
  </si>
  <si>
    <t>・平井８工区における廃棄物の埋立割合の予想と実績については、別紙２のとおりになります。（体積割合実績は、廃棄物の埋立重量と大阪府が公表する見掛け比重から算出した。）
・品目追加前（平成19年10月31日～平成21年1月7日）は、予想と実績にバラつきが見える。一方、品目追加後（平成21年1月8日～平成21年8月31日）は、建設汚泥の埋立増加により汚泥の割合が増加していますが、それ以外の品目は予想と実績がほぼ同じとなっております。</t>
  </si>
  <si>
    <t>その他</t>
  </si>
  <si>
    <t>実績</t>
  </si>
  <si>
    <t>予測</t>
  </si>
  <si>
    <t>産業廃棄物処理施設（管理型最終処分場）の変更に係る生活環境影響調査実施計画書（案）へのご意見と事業者見解について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</si>
</sst>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s>
  <fonts count="11">
    <font>
      <sz val="11"/>
      <name val="ＭＳ ゴシック"/>
      <family val="3"/>
    </font>
    <font>
      <sz val="6"/>
      <name val="ＭＳ ゴシック"/>
      <family val="3"/>
    </font>
    <font>
      <sz val="10"/>
      <name val="ＭＳ ゴシック"/>
      <family val="3"/>
    </font>
    <font>
      <b/>
      <sz val="12"/>
      <name val="ＭＳ ゴシック"/>
      <family val="3"/>
    </font>
    <font>
      <u val="single"/>
      <sz val="11"/>
      <name val="ＭＳ ゴシック"/>
      <family val="3"/>
    </font>
    <font>
      <b/>
      <u val="single"/>
      <sz val="18"/>
      <name val="ＭＳ ゴシック"/>
      <family val="3"/>
    </font>
    <font>
      <b/>
      <sz val="18"/>
      <name val="ＭＳ ゴシック"/>
      <family val="3"/>
    </font>
    <font>
      <sz val="16"/>
      <name val="ＭＳ ゴシック"/>
      <family val="3"/>
    </font>
    <font>
      <b/>
      <sz val="11"/>
      <name val="ＭＳ ゴシック"/>
      <family val="3"/>
    </font>
    <font>
      <b/>
      <sz val="20"/>
      <name val="ＭＳ ゴシック"/>
      <family val="3"/>
    </font>
    <font>
      <sz val="14"/>
      <name val="ＭＳ ゴシック"/>
      <family val="3"/>
    </font>
  </fonts>
  <fills count="6">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8"/>
        <bgColor indexed="64"/>
      </patternFill>
    </fill>
  </fills>
  <borders count="5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thin"/>
      <top style="thin"/>
      <bottom>
        <color indexed="63"/>
      </bottom>
    </border>
    <border diagonalDown="1">
      <left style="thin"/>
      <right style="thin"/>
      <top style="thin"/>
      <bottom>
        <color indexed="63"/>
      </bottom>
      <diagonal style="thin"/>
    </border>
    <border diagonalDown="1">
      <left style="thin"/>
      <right>
        <color indexed="63"/>
      </right>
      <top style="thin"/>
      <bottom>
        <color indexed="63"/>
      </bottom>
      <diagonal style="thin"/>
    </border>
    <border>
      <left style="double"/>
      <right style="thin"/>
      <top style="thin"/>
      <bottom>
        <color indexed="63"/>
      </bottom>
    </border>
    <border>
      <left>
        <color indexed="63"/>
      </left>
      <right style="thin"/>
      <top style="thin"/>
      <bottom style="thin"/>
    </border>
    <border diagonalDown="1">
      <left style="double"/>
      <right style="thin"/>
      <top style="thin"/>
      <bottom style="thin"/>
      <diagonal style="thin"/>
    </border>
    <border>
      <left>
        <color indexed="63"/>
      </left>
      <right style="thin"/>
      <top style="medium">
        <color indexed="10"/>
      </top>
      <bottom style="medium">
        <color indexed="10"/>
      </bottom>
    </border>
    <border>
      <left style="thin"/>
      <right style="thin"/>
      <top style="medium">
        <color indexed="10"/>
      </top>
      <bottom style="medium">
        <color indexed="10"/>
      </bottom>
    </border>
    <border diagonalDown="1">
      <left style="thin"/>
      <right style="thin"/>
      <top style="medium">
        <color indexed="10"/>
      </top>
      <bottom style="medium">
        <color indexed="10"/>
      </bottom>
      <diagonal style="thin"/>
    </border>
    <border diagonalDown="1">
      <left style="thin"/>
      <right>
        <color indexed="63"/>
      </right>
      <top style="medium">
        <color indexed="10"/>
      </top>
      <bottom style="medium">
        <color indexed="10"/>
      </bottom>
      <diagonal style="thin"/>
    </border>
    <border>
      <left style="double"/>
      <right style="medium">
        <color indexed="10"/>
      </right>
      <top style="medium">
        <color indexed="10"/>
      </top>
      <bottom style="medium">
        <color indexed="10"/>
      </bottom>
    </border>
    <border>
      <left>
        <color indexed="63"/>
      </left>
      <right>
        <color indexed="63"/>
      </right>
      <top>
        <color indexed="63"/>
      </top>
      <bottom style="medium">
        <color indexed="12"/>
      </bottom>
    </border>
    <border>
      <left>
        <color indexed="63"/>
      </left>
      <right style="double"/>
      <top>
        <color indexed="63"/>
      </top>
      <bottom style="medium">
        <color indexed="12"/>
      </bottom>
    </border>
    <border>
      <left>
        <color indexed="63"/>
      </left>
      <right style="thin"/>
      <top>
        <color indexed="63"/>
      </top>
      <bottom style="medium">
        <color indexed="12"/>
      </bottom>
    </border>
    <border>
      <left style="thin"/>
      <right style="thin"/>
      <top>
        <color indexed="63"/>
      </top>
      <bottom style="medium">
        <color indexed="12"/>
      </bottom>
    </border>
    <border diagonalDown="1">
      <left style="thin"/>
      <right style="thin"/>
      <top>
        <color indexed="63"/>
      </top>
      <bottom style="medium">
        <color indexed="12"/>
      </bottom>
      <diagonal style="thin"/>
    </border>
    <border diagonalDown="1">
      <left style="thin"/>
      <right>
        <color indexed="63"/>
      </right>
      <top>
        <color indexed="63"/>
      </top>
      <bottom style="medium">
        <color indexed="12"/>
      </bottom>
      <diagonal style="thin"/>
    </border>
    <border>
      <left style="double"/>
      <right>
        <color indexed="63"/>
      </right>
      <top>
        <color indexed="63"/>
      </top>
      <bottom style="medium">
        <color indexed="12"/>
      </bottom>
    </border>
    <border>
      <left>
        <color indexed="63"/>
      </left>
      <right style="thin"/>
      <top style="medium">
        <color indexed="12"/>
      </top>
      <bottom style="medium">
        <color indexed="12"/>
      </bottom>
    </border>
    <border>
      <left style="thin"/>
      <right style="thin"/>
      <top style="medium">
        <color indexed="12"/>
      </top>
      <bottom style="medium">
        <color indexed="12"/>
      </bottom>
    </border>
    <border diagonalDown="1">
      <left style="thin"/>
      <right style="thin"/>
      <top style="medium">
        <color indexed="12"/>
      </top>
      <bottom style="medium">
        <color indexed="12"/>
      </bottom>
      <diagonal style="thin"/>
    </border>
    <border diagonalDown="1">
      <left style="thin"/>
      <right>
        <color indexed="63"/>
      </right>
      <top style="medium">
        <color indexed="12"/>
      </top>
      <bottom style="medium">
        <color indexed="12"/>
      </bottom>
      <diagonal style="thin"/>
    </border>
    <border>
      <left style="double"/>
      <right style="medium">
        <color indexed="12"/>
      </right>
      <top style="medium">
        <color indexed="12"/>
      </top>
      <bottom style="medium">
        <color indexed="12"/>
      </bottom>
    </border>
    <border>
      <left style="thin"/>
      <right>
        <color indexed="63"/>
      </right>
      <top style="thin"/>
      <bottom style="thin"/>
    </border>
    <border>
      <left style="thin"/>
      <right>
        <color indexed="63"/>
      </right>
      <top style="medium">
        <color indexed="10"/>
      </top>
      <bottom style="medium">
        <color indexed="10"/>
      </bottom>
    </border>
    <border>
      <left style="thin"/>
      <right>
        <color indexed="63"/>
      </right>
      <top>
        <color indexed="63"/>
      </top>
      <bottom style="medium">
        <color indexed="12"/>
      </bottom>
    </border>
    <border>
      <left style="thin"/>
      <right>
        <color indexed="63"/>
      </right>
      <top style="medium">
        <color indexed="12"/>
      </top>
      <bottom style="medium">
        <color indexed="12"/>
      </bottom>
    </border>
    <border>
      <left>
        <color indexed="63"/>
      </left>
      <right>
        <color indexed="63"/>
      </right>
      <top style="thin"/>
      <bottom style="thin"/>
    </border>
    <border>
      <left>
        <color indexed="63"/>
      </left>
      <right style="double"/>
      <top style="thin"/>
      <bottom style="thin"/>
    </border>
    <border>
      <left>
        <color indexed="63"/>
      </left>
      <right>
        <color indexed="63"/>
      </right>
      <top style="medium">
        <color indexed="12"/>
      </top>
      <bottom style="medium">
        <color indexed="12"/>
      </bottom>
    </border>
    <border>
      <left>
        <color indexed="63"/>
      </left>
      <right style="double"/>
      <top style="medium">
        <color indexed="12"/>
      </top>
      <bottom style="medium">
        <color indexed="12"/>
      </bottom>
    </border>
    <border>
      <left style="medium">
        <color indexed="12"/>
      </left>
      <right>
        <color indexed="63"/>
      </right>
      <top style="medium">
        <color indexed="12"/>
      </top>
      <bottom style="medium">
        <color indexed="12"/>
      </bottom>
    </border>
    <border>
      <left>
        <color indexed="63"/>
      </left>
      <right style="double"/>
      <top style="thin"/>
      <bottom>
        <color indexed="63"/>
      </bottom>
    </border>
    <border>
      <left>
        <color indexed="63"/>
      </left>
      <right style="double"/>
      <top>
        <color indexed="63"/>
      </top>
      <bottom style="thin"/>
    </border>
    <border>
      <left style="medium">
        <color indexed="10"/>
      </left>
      <right>
        <color indexed="63"/>
      </right>
      <top style="medium">
        <color indexed="10"/>
      </top>
      <bottom style="medium">
        <color indexed="10"/>
      </bottom>
    </border>
    <border>
      <left>
        <color indexed="63"/>
      </left>
      <right style="double"/>
      <top style="medium">
        <color indexed="10"/>
      </top>
      <bottom style="medium">
        <color indexed="10"/>
      </bottom>
    </border>
    <border>
      <left>
        <color indexed="63"/>
      </left>
      <right>
        <color indexed="63"/>
      </right>
      <top style="medium">
        <color indexed="10"/>
      </top>
      <bottom style="medium">
        <color indexed="10"/>
      </bottom>
    </border>
    <border diagonalDown="1">
      <left style="thin"/>
      <right style="thin"/>
      <top style="thin"/>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3">
    <xf numFmtId="0" fontId="0" fillId="0" borderId="0" xfId="0" applyAlignment="1">
      <alignment/>
    </xf>
    <xf numFmtId="0" fontId="2" fillId="0" borderId="0" xfId="0" applyFont="1" applyAlignment="1">
      <alignment vertical="center"/>
    </xf>
    <xf numFmtId="0" fontId="2" fillId="2" borderId="1" xfId="0" applyFont="1" applyFill="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horizontal="center" vertical="center"/>
    </xf>
    <xf numFmtId="0" fontId="0" fillId="0" borderId="7" xfId="0"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7" xfId="0" applyFill="1" applyBorder="1" applyAlignment="1">
      <alignment vertical="center"/>
    </xf>
    <xf numFmtId="0" fontId="0" fillId="0" borderId="0" xfId="0" applyBorder="1" applyAlignment="1">
      <alignment horizontal="left" vertical="center"/>
    </xf>
    <xf numFmtId="0" fontId="0" fillId="3" borderId="8"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0" borderId="11" xfId="0" applyBorder="1" applyAlignment="1">
      <alignment vertical="center"/>
    </xf>
    <xf numFmtId="0" fontId="0" fillId="5" borderId="0" xfId="0" applyFill="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38" fontId="7" fillId="0" borderId="4" xfId="0" applyNumberFormat="1" applyFont="1" applyBorder="1" applyAlignment="1">
      <alignment vertical="center"/>
    </xf>
    <xf numFmtId="38" fontId="7" fillId="0" borderId="17" xfId="0" applyNumberFormat="1" applyFont="1" applyBorder="1" applyAlignment="1">
      <alignment vertical="center"/>
    </xf>
    <xf numFmtId="38" fontId="7" fillId="0" borderId="18" xfId="0" applyNumberFormat="1" applyFont="1" applyBorder="1" applyAlignment="1">
      <alignment vertical="center"/>
    </xf>
    <xf numFmtId="38" fontId="7" fillId="0" borderId="19" xfId="0" applyNumberFormat="1" applyFont="1" applyBorder="1" applyAlignment="1">
      <alignment vertical="center"/>
    </xf>
    <xf numFmtId="38" fontId="7" fillId="0" borderId="20" xfId="0" applyNumberFormat="1" applyFont="1" applyBorder="1" applyAlignment="1">
      <alignment vertical="center"/>
    </xf>
    <xf numFmtId="0" fontId="7" fillId="0" borderId="21" xfId="0" applyFont="1" applyBorder="1" applyAlignment="1">
      <alignment vertical="center"/>
    </xf>
    <xf numFmtId="0" fontId="7" fillId="0" borderId="1" xfId="0" applyFont="1" applyBorder="1" applyAlignment="1">
      <alignment vertical="center"/>
    </xf>
    <xf numFmtId="0" fontId="7" fillId="0" borderId="22" xfId="0" applyFont="1" applyBorder="1" applyAlignment="1">
      <alignment vertical="center"/>
    </xf>
    <xf numFmtId="9" fontId="7" fillId="0" borderId="23" xfId="15" applyFont="1" applyBorder="1" applyAlignment="1">
      <alignment vertical="center"/>
    </xf>
    <xf numFmtId="9" fontId="7" fillId="0" borderId="24" xfId="15" applyFont="1" applyBorder="1" applyAlignment="1">
      <alignment vertical="center"/>
    </xf>
    <xf numFmtId="9" fontId="7" fillId="0" borderId="24" xfId="15" applyNumberFormat="1" applyFont="1" applyBorder="1" applyAlignment="1">
      <alignment vertical="center"/>
    </xf>
    <xf numFmtId="9" fontId="7" fillId="0" borderId="25" xfId="15" applyFont="1" applyBorder="1" applyAlignment="1">
      <alignment vertical="center"/>
    </xf>
    <xf numFmtId="9" fontId="7" fillId="0" borderId="26" xfId="15" applyFont="1" applyBorder="1" applyAlignment="1">
      <alignment vertical="center"/>
    </xf>
    <xf numFmtId="9" fontId="7" fillId="0" borderId="27" xfId="15" applyFont="1" applyBorder="1" applyAlignment="1">
      <alignment vertical="center"/>
    </xf>
    <xf numFmtId="0" fontId="0" fillId="0" borderId="28" xfId="0" applyBorder="1" applyAlignment="1">
      <alignment horizontal="left" vertical="center" wrapText="1"/>
    </xf>
    <xf numFmtId="0" fontId="0" fillId="0" borderId="29" xfId="0" applyBorder="1" applyAlignment="1">
      <alignment horizontal="left" vertical="center"/>
    </xf>
    <xf numFmtId="9" fontId="7" fillId="0" borderId="30" xfId="15" applyFont="1" applyBorder="1" applyAlignment="1">
      <alignment vertical="center"/>
    </xf>
    <xf numFmtId="9" fontId="7" fillId="0" borderId="31" xfId="15" applyFont="1" applyBorder="1" applyAlignment="1">
      <alignment vertical="center"/>
    </xf>
    <xf numFmtId="9" fontId="7" fillId="0" borderId="31" xfId="15" applyNumberFormat="1" applyFont="1" applyBorder="1" applyAlignment="1">
      <alignment vertical="center"/>
    </xf>
    <xf numFmtId="9" fontId="7" fillId="0" borderId="32" xfId="15" applyFont="1" applyBorder="1" applyAlignment="1">
      <alignment vertical="center"/>
    </xf>
    <xf numFmtId="9" fontId="7" fillId="0" borderId="33" xfId="15" applyFont="1" applyBorder="1" applyAlignment="1">
      <alignment vertical="center"/>
    </xf>
    <xf numFmtId="9" fontId="7" fillId="0" borderId="34" xfId="15" applyFont="1" applyBorder="1" applyAlignment="1">
      <alignment vertical="center"/>
    </xf>
    <xf numFmtId="9" fontId="7" fillId="0" borderId="35" xfId="15" applyFont="1" applyBorder="1" applyAlignment="1">
      <alignment vertical="center"/>
    </xf>
    <xf numFmtId="9" fontId="7" fillId="0" borderId="36" xfId="15" applyFont="1" applyBorder="1" applyAlignment="1">
      <alignment vertical="center"/>
    </xf>
    <xf numFmtId="9" fontId="7" fillId="0" borderId="37" xfId="15" applyFont="1" applyBorder="1" applyAlignment="1">
      <alignment vertical="center"/>
    </xf>
    <xf numFmtId="10" fontId="7" fillId="0" borderId="38" xfId="15" applyNumberFormat="1" applyFont="1" applyBorder="1" applyAlignment="1">
      <alignment vertical="center"/>
    </xf>
    <xf numFmtId="9" fontId="7" fillId="0" borderId="39" xfId="15" applyFont="1" applyBorder="1" applyAlignment="1">
      <alignment vertical="center"/>
    </xf>
    <xf numFmtId="0" fontId="0" fillId="0" borderId="0" xfId="0" applyBorder="1" applyAlignment="1">
      <alignment horizontal="left" vertical="center" wrapText="1"/>
    </xf>
    <xf numFmtId="38" fontId="0" fillId="0" borderId="0" xfId="0" applyNumberFormat="1" applyBorder="1" applyAlignment="1">
      <alignment vertical="center"/>
    </xf>
    <xf numFmtId="0" fontId="6" fillId="0" borderId="0" xfId="0" applyFont="1" applyBorder="1" applyAlignment="1">
      <alignment horizontal="left" vertical="center"/>
    </xf>
    <xf numFmtId="38" fontId="7" fillId="0" borderId="2" xfId="0" applyNumberFormat="1" applyFont="1" applyBorder="1" applyAlignment="1">
      <alignment vertical="center"/>
    </xf>
    <xf numFmtId="0" fontId="7" fillId="0" borderId="40" xfId="0" applyFont="1" applyBorder="1" applyAlignment="1">
      <alignment vertical="center"/>
    </xf>
    <xf numFmtId="10" fontId="7" fillId="0" borderId="41" xfId="15" applyNumberFormat="1" applyFont="1" applyBorder="1" applyAlignment="1">
      <alignment vertical="center"/>
    </xf>
    <xf numFmtId="10" fontId="7" fillId="0" borderId="42" xfId="15" applyNumberFormat="1" applyFont="1" applyBorder="1" applyAlignment="1">
      <alignment vertical="center"/>
    </xf>
    <xf numFmtId="10" fontId="7" fillId="0" borderId="43" xfId="15" applyNumberFormat="1" applyFont="1" applyBorder="1" applyAlignment="1">
      <alignment vertical="center"/>
    </xf>
    <xf numFmtId="0" fontId="2" fillId="0" borderId="0" xfId="0" applyFont="1" applyAlignment="1" quotePrefix="1">
      <alignment horizontal="right" vertical="center"/>
    </xf>
    <xf numFmtId="0" fontId="5" fillId="0" borderId="0" xfId="0" applyFont="1" applyBorder="1" applyAlignment="1">
      <alignment horizontal="left" vertical="center"/>
    </xf>
    <xf numFmtId="0" fontId="0" fillId="0" borderId="0" xfId="0" applyBorder="1" applyAlignment="1">
      <alignment vertical="center" textRotation="255"/>
    </xf>
    <xf numFmtId="0" fontId="0" fillId="0" borderId="1" xfId="0" applyBorder="1" applyAlignment="1">
      <alignment vertical="center" textRotation="255"/>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left" vertical="top" wrapText="1"/>
    </xf>
    <xf numFmtId="0" fontId="0"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Alignment="1" quotePrefix="1">
      <alignment horizontal="righ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40" xfId="0" applyFont="1" applyBorder="1" applyAlignment="1">
      <alignment horizontal="center" vertical="center"/>
    </xf>
    <xf numFmtId="0" fontId="9" fillId="0" borderId="44" xfId="0" applyFont="1" applyBorder="1" applyAlignment="1">
      <alignment horizontal="center" vertical="center"/>
    </xf>
    <xf numFmtId="0" fontId="9" fillId="0" borderId="21" xfId="0" applyFont="1" applyBorder="1" applyAlignment="1">
      <alignment horizontal="center" vertical="center"/>
    </xf>
    <xf numFmtId="0" fontId="0" fillId="0" borderId="40" xfId="0"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wrapText="1"/>
    </xf>
    <xf numFmtId="0" fontId="0" fillId="0" borderId="2" xfId="0" applyBorder="1" applyAlignment="1">
      <alignment horizontal="left" vertical="center" wrapText="1"/>
    </xf>
    <xf numFmtId="0" fontId="0" fillId="0" borderId="49" xfId="0" applyBorder="1" applyAlignment="1">
      <alignment horizontal="left" vertical="center"/>
    </xf>
    <xf numFmtId="0" fontId="0" fillId="0" borderId="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xf>
    <xf numFmtId="0" fontId="0" fillId="0" borderId="3" xfId="0" applyBorder="1" applyAlignment="1">
      <alignment horizontal="left" vertical="center" wrapText="1"/>
    </xf>
    <xf numFmtId="0" fontId="0" fillId="0" borderId="53" xfId="0" applyBorder="1" applyAlignment="1">
      <alignment horizontal="left" vertical="center" wrapText="1"/>
    </xf>
    <xf numFmtId="0" fontId="0" fillId="0" borderId="44" xfId="0" applyBorder="1" applyAlignment="1">
      <alignment horizontal="left" vertical="center" wrapText="1"/>
    </xf>
    <xf numFmtId="0" fontId="0" fillId="0" borderId="1" xfId="0" applyBorder="1" applyAlignment="1">
      <alignment vertical="center" textRotation="255"/>
    </xf>
    <xf numFmtId="0" fontId="0" fillId="0" borderId="54" xfId="0" applyBorder="1" applyAlignment="1">
      <alignment vertical="center"/>
    </xf>
    <xf numFmtId="0" fontId="10"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266700</xdr:colOff>
      <xdr:row>0</xdr:row>
      <xdr:rowOff>28575</xdr:rowOff>
    </xdr:from>
    <xdr:to>
      <xdr:col>61</xdr:col>
      <xdr:colOff>219075</xdr:colOff>
      <xdr:row>1</xdr:row>
      <xdr:rowOff>133350</xdr:rowOff>
    </xdr:to>
    <xdr:sp>
      <xdr:nvSpPr>
        <xdr:cNvPr id="1" name="Rectangle 1"/>
        <xdr:cNvSpPr>
          <a:spLocks/>
        </xdr:cNvSpPr>
      </xdr:nvSpPr>
      <xdr:spPr>
        <a:xfrm>
          <a:off x="14849475" y="28575"/>
          <a:ext cx="1057275"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資料１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J51"/>
  <sheetViews>
    <sheetView tabSelected="1" zoomScale="115" zoomScaleNormal="115" zoomScaleSheetLayoutView="100" workbookViewId="0" topLeftCell="W1">
      <selection activeCell="BH3" sqref="BH3"/>
    </sheetView>
  </sheetViews>
  <sheetFormatPr defaultColWidth="8.796875" defaultRowHeight="13.5" customHeight="1"/>
  <cols>
    <col min="1" max="1" width="11" style="1" customWidth="1"/>
    <col min="2" max="30" width="2.19921875" style="1" customWidth="1"/>
    <col min="31" max="62" width="2.8984375" style="1" customWidth="1"/>
    <col min="63" max="16384" width="2.19921875" style="1" customWidth="1"/>
  </cols>
  <sheetData>
    <row r="1" ht="13.5" customHeight="1">
      <c r="BJ1" s="71"/>
    </row>
    <row r="3" ht="19.5" customHeight="1">
      <c r="B3" s="132" t="s">
        <v>73</v>
      </c>
    </row>
    <row r="5" spans="1:62" ht="13.5" customHeight="1">
      <c r="A5" s="2" t="s">
        <v>7</v>
      </c>
      <c r="B5" s="96" t="s">
        <v>61</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t="s">
        <v>62</v>
      </c>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row>
    <row r="6" spans="1:62" ht="13.5" customHeight="1">
      <c r="A6" s="97" t="s">
        <v>64</v>
      </c>
      <c r="B6" s="79" t="s">
        <v>6</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1" t="s">
        <v>55</v>
      </c>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3"/>
    </row>
    <row r="7" spans="1:62" ht="13.5" customHeight="1">
      <c r="A7" s="97"/>
      <c r="B7" s="79"/>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4"/>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6"/>
    </row>
    <row r="8" spans="1:62" ht="13.5" customHeight="1">
      <c r="A8" s="97"/>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4"/>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6"/>
    </row>
    <row r="9" spans="1:62" ht="13.5" customHeight="1">
      <c r="A9" s="97"/>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7"/>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9"/>
    </row>
    <row r="10" spans="1:62" ht="13.5" customHeight="1">
      <c r="A10" s="97" t="s">
        <v>8</v>
      </c>
      <c r="B10" s="79" t="s">
        <v>65</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1" t="s">
        <v>57</v>
      </c>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3"/>
    </row>
    <row r="11" spans="1:62" ht="13.5" customHeight="1">
      <c r="A11" s="97"/>
      <c r="B11" s="79"/>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4"/>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6"/>
    </row>
    <row r="12" spans="1:62" ht="13.5" customHeight="1">
      <c r="A12" s="97"/>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4"/>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6"/>
    </row>
    <row r="13" spans="1:62" ht="13.5" customHeight="1">
      <c r="A13" s="97"/>
      <c r="B13" s="79"/>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4"/>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6"/>
    </row>
    <row r="14" spans="1:62" ht="13.5" customHeight="1">
      <c r="A14" s="97"/>
      <c r="B14" s="79"/>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4"/>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6"/>
    </row>
    <row r="15" spans="1:62" ht="13.5" customHeight="1">
      <c r="A15" s="97"/>
      <c r="B15" s="7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4"/>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row>
    <row r="16" spans="1:62" ht="13.5" customHeight="1">
      <c r="A16" s="97"/>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7"/>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9"/>
    </row>
    <row r="17" spans="1:62" ht="15" customHeight="1">
      <c r="A17" s="98" t="s">
        <v>56</v>
      </c>
      <c r="B17" s="79" t="s">
        <v>5</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1" t="s">
        <v>53</v>
      </c>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3"/>
    </row>
    <row r="18" spans="1:62" ht="15" customHeight="1">
      <c r="A18" s="97"/>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4"/>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6"/>
    </row>
    <row r="19" spans="1:62" ht="15" customHeight="1">
      <c r="A19" s="97"/>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4"/>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6"/>
    </row>
    <row r="20" spans="1:62" ht="15" customHeight="1">
      <c r="A20" s="97"/>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4"/>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6"/>
    </row>
    <row r="21" spans="1:62" ht="15" customHeight="1">
      <c r="A21" s="97"/>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4"/>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6"/>
    </row>
    <row r="22" spans="1:62" ht="15" customHeight="1">
      <c r="A22" s="97"/>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7"/>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9"/>
    </row>
    <row r="23" spans="1:62" ht="13.5" customHeight="1">
      <c r="A23" s="97" t="s">
        <v>9</v>
      </c>
      <c r="B23" s="79" t="s">
        <v>3</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1" t="s">
        <v>58</v>
      </c>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3"/>
    </row>
    <row r="24" spans="1:62" ht="13.5" customHeight="1">
      <c r="A24" s="97"/>
      <c r="B24" s="79"/>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4"/>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6"/>
    </row>
    <row r="25" spans="1:62" ht="13.5" customHeight="1">
      <c r="A25" s="97"/>
      <c r="B25" s="79"/>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4"/>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6"/>
    </row>
    <row r="26" spans="1:62" ht="13.5" customHeight="1">
      <c r="A26" s="97"/>
      <c r="B26" s="7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4"/>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6"/>
    </row>
    <row r="27" spans="1:62" ht="13.5" customHeight="1">
      <c r="A27" s="97"/>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7"/>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9"/>
    </row>
    <row r="28" spans="1:62" ht="30.75" customHeight="1">
      <c r="A28" s="97" t="s">
        <v>9</v>
      </c>
      <c r="B28" s="79" t="s">
        <v>4</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1" t="s">
        <v>59</v>
      </c>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3"/>
    </row>
    <row r="29" spans="1:62" ht="30.75" customHeight="1">
      <c r="A29" s="97"/>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4"/>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6"/>
    </row>
    <row r="30" spans="1:62" ht="30.75" customHeight="1">
      <c r="A30" s="97"/>
      <c r="B30" s="79"/>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4"/>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6"/>
    </row>
    <row r="31" spans="1:62" ht="24" customHeight="1">
      <c r="A31" s="97"/>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7"/>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9"/>
    </row>
    <row r="32" spans="1:62" ht="13.5" customHeight="1">
      <c r="A32" s="97" t="s">
        <v>66</v>
      </c>
      <c r="B32" s="79" t="s">
        <v>0</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1" t="s">
        <v>60</v>
      </c>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1"/>
    </row>
    <row r="33" spans="1:62" ht="13.5" customHeight="1">
      <c r="A33" s="97"/>
      <c r="B33" s="79"/>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92"/>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8"/>
    </row>
    <row r="34" spans="1:62" ht="13.5" customHeight="1">
      <c r="A34" s="97"/>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92"/>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8"/>
    </row>
    <row r="35" spans="1:62" ht="13.5" customHeight="1">
      <c r="A35" s="97" t="s">
        <v>67</v>
      </c>
      <c r="B35" s="79" t="s">
        <v>1</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92"/>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8"/>
    </row>
    <row r="36" spans="1:62" ht="13.5" customHeight="1">
      <c r="A36" s="97"/>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92"/>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8"/>
    </row>
    <row r="37" spans="1:62" ht="13.5" customHeight="1">
      <c r="A37" s="97"/>
      <c r="B37" s="79"/>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92"/>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8"/>
    </row>
    <row r="38" spans="1:62" ht="13.5" customHeight="1">
      <c r="A38" s="97"/>
      <c r="B38" s="79"/>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92"/>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8"/>
    </row>
    <row r="39" spans="1:62" ht="13.5" customHeight="1">
      <c r="A39" s="97"/>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93"/>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5"/>
    </row>
    <row r="40" spans="1:62" ht="10.5" customHeight="1">
      <c r="A40" s="97" t="s">
        <v>68</v>
      </c>
      <c r="B40" s="79" t="s">
        <v>2</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1" t="s">
        <v>69</v>
      </c>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3"/>
    </row>
    <row r="41" spans="1:62" ht="10.5" customHeight="1">
      <c r="A41" s="97"/>
      <c r="B41" s="79"/>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4"/>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6"/>
    </row>
    <row r="42" spans="1:62" ht="10.5" customHeight="1">
      <c r="A42" s="97"/>
      <c r="B42" s="79"/>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4"/>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6"/>
    </row>
    <row r="43" spans="1:62" ht="10.5" customHeight="1">
      <c r="A43" s="97"/>
      <c r="B43" s="79"/>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4"/>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6"/>
    </row>
    <row r="44" spans="1:62" ht="10.5" customHeight="1">
      <c r="A44" s="97"/>
      <c r="B44" s="79"/>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4"/>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6"/>
    </row>
    <row r="45" spans="1:62" ht="10.5" customHeight="1">
      <c r="A45" s="97"/>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4"/>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6"/>
    </row>
    <row r="46" spans="1:62" ht="10.5" customHeight="1">
      <c r="A46" s="97"/>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7"/>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9"/>
    </row>
    <row r="47" spans="1:62" ht="13.5" customHeight="1">
      <c r="A47" s="97" t="s">
        <v>70</v>
      </c>
      <c r="B47" s="79" t="s">
        <v>63</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1" t="s">
        <v>54</v>
      </c>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3"/>
    </row>
    <row r="48" spans="1:62" ht="13.5" customHeight="1">
      <c r="A48" s="97"/>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4"/>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6"/>
    </row>
    <row r="49" spans="1:62" ht="13.5" customHeight="1">
      <c r="A49" s="97"/>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4"/>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6"/>
    </row>
    <row r="50" spans="1:62" ht="13.5" customHeight="1">
      <c r="A50" s="97"/>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4"/>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6"/>
    </row>
    <row r="51" spans="1:62" ht="13.5" customHeight="1">
      <c r="A51" s="97"/>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7"/>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9"/>
    </row>
  </sheetData>
  <mergeCells count="28">
    <mergeCell ref="AE6:BJ9"/>
    <mergeCell ref="A6:A9"/>
    <mergeCell ref="A47:A51"/>
    <mergeCell ref="A28:A31"/>
    <mergeCell ref="A10:A16"/>
    <mergeCell ref="A17:A22"/>
    <mergeCell ref="A32:A34"/>
    <mergeCell ref="A35:A39"/>
    <mergeCell ref="A40:A46"/>
    <mergeCell ref="A23:A27"/>
    <mergeCell ref="AE32:BJ39"/>
    <mergeCell ref="B5:AD5"/>
    <mergeCell ref="AE5:BJ5"/>
    <mergeCell ref="B35:AD39"/>
    <mergeCell ref="B32:AD34"/>
    <mergeCell ref="B10:AD16"/>
    <mergeCell ref="AE10:BJ16"/>
    <mergeCell ref="B17:AD22"/>
    <mergeCell ref="AE17:BJ22"/>
    <mergeCell ref="B6:AD9"/>
    <mergeCell ref="B23:AD27"/>
    <mergeCell ref="AE23:BJ27"/>
    <mergeCell ref="B28:AD31"/>
    <mergeCell ref="AE28:BJ31"/>
    <mergeCell ref="B47:AD51"/>
    <mergeCell ref="AE47:BJ51"/>
    <mergeCell ref="B40:AD46"/>
    <mergeCell ref="AE40:BJ46"/>
  </mergeCells>
  <printOptions horizontalCentered="1"/>
  <pageMargins left="0.3937007874015748" right="0.2" top="0.38" bottom="0.36" header="0.26" footer="0.19"/>
  <pageSetup horizontalDpi="300" verticalDpi="300" orientation="landscape" paperSize="9" scale="75"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S32"/>
  <sheetViews>
    <sheetView view="pageBreakPreview" zoomScale="85" zoomScaleSheetLayoutView="85" workbookViewId="0" topLeftCell="A1">
      <selection activeCell="I27" sqref="I27"/>
    </sheetView>
  </sheetViews>
  <sheetFormatPr defaultColWidth="8.796875" defaultRowHeight="14.25"/>
  <cols>
    <col min="1" max="4" width="9" style="4" customWidth="1"/>
    <col min="5" max="6" width="2.5" style="5" customWidth="1"/>
    <col min="7" max="13" width="8.5" style="4" customWidth="1"/>
    <col min="14" max="14" width="2.5" style="4" customWidth="1"/>
    <col min="15" max="15" width="2.5" style="5" customWidth="1"/>
    <col min="16" max="16384" width="9" style="4" customWidth="1"/>
  </cols>
  <sheetData>
    <row r="1" ht="26.25" customHeight="1">
      <c r="A1" s="75" t="s">
        <v>51</v>
      </c>
    </row>
    <row r="2" ht="7.5" customHeight="1">
      <c r="A2" s="76"/>
    </row>
    <row r="3" spans="1:19" ht="14.25">
      <c r="A3" s="3" t="s">
        <v>10</v>
      </c>
      <c r="Q3" s="105"/>
      <c r="R3" s="106"/>
      <c r="S3" s="106"/>
    </row>
    <row r="5" spans="1:19" ht="13.5">
      <c r="A5" s="107" t="s">
        <v>11</v>
      </c>
      <c r="B5" s="108"/>
      <c r="C5" s="108"/>
      <c r="D5" s="109"/>
      <c r="P5" s="107" t="s">
        <v>12</v>
      </c>
      <c r="Q5" s="108"/>
      <c r="R5" s="108"/>
      <c r="S5" s="109"/>
    </row>
    <row r="6" spans="1:19" ht="13.5">
      <c r="A6" s="110"/>
      <c r="B6" s="111"/>
      <c r="C6" s="111"/>
      <c r="D6" s="112"/>
      <c r="P6" s="110"/>
      <c r="Q6" s="111"/>
      <c r="R6" s="111"/>
      <c r="S6" s="112"/>
    </row>
    <row r="9" spans="1:19" ht="13.5">
      <c r="A9" s="7"/>
      <c r="B9" s="8"/>
      <c r="C9" s="8"/>
      <c r="D9" s="9"/>
      <c r="E9" s="10"/>
      <c r="G9" s="11"/>
      <c r="H9" s="11"/>
      <c r="I9" s="11"/>
      <c r="J9" s="11"/>
      <c r="K9" s="11"/>
      <c r="L9" s="11"/>
      <c r="M9" s="11"/>
      <c r="N9" s="12"/>
      <c r="O9" s="13"/>
      <c r="P9" s="14"/>
      <c r="Q9" s="15"/>
      <c r="R9" s="15"/>
      <c r="S9" s="16"/>
    </row>
    <row r="10" spans="1:19" ht="13.5">
      <c r="A10" s="17"/>
      <c r="B10" s="18"/>
      <c r="C10" s="18"/>
      <c r="D10" s="19"/>
      <c r="E10" s="10"/>
      <c r="F10" s="5" t="s">
        <v>23</v>
      </c>
      <c r="G10" s="103" t="s">
        <v>13</v>
      </c>
      <c r="H10" s="103"/>
      <c r="I10" s="103"/>
      <c r="J10" s="103"/>
      <c r="K10" s="103"/>
      <c r="L10" s="103"/>
      <c r="M10" s="103"/>
      <c r="N10" s="12"/>
      <c r="O10" s="13"/>
      <c r="P10" s="17"/>
      <c r="Q10" s="18"/>
      <c r="R10" s="18"/>
      <c r="S10" s="19"/>
    </row>
    <row r="11" spans="1:19" ht="13.5">
      <c r="A11" s="17"/>
      <c r="B11" s="18"/>
      <c r="C11" s="18"/>
      <c r="D11" s="19"/>
      <c r="E11" s="10"/>
      <c r="G11" s="104" t="s">
        <v>14</v>
      </c>
      <c r="H11" s="104"/>
      <c r="I11" s="104"/>
      <c r="J11" s="104"/>
      <c r="K11" s="104"/>
      <c r="L11" s="104"/>
      <c r="M11" s="104"/>
      <c r="N11" s="12" t="s">
        <v>24</v>
      </c>
      <c r="O11" s="13"/>
      <c r="P11" s="17"/>
      <c r="Q11" s="18"/>
      <c r="R11" s="18"/>
      <c r="S11" s="19"/>
    </row>
    <row r="12" spans="1:19" ht="13.5">
      <c r="A12" s="21"/>
      <c r="B12" s="22"/>
      <c r="C12" s="22"/>
      <c r="D12" s="23"/>
      <c r="E12" s="10"/>
      <c r="G12" s="24"/>
      <c r="H12" s="24"/>
      <c r="I12" s="24"/>
      <c r="J12" s="24"/>
      <c r="K12" s="24"/>
      <c r="L12" s="24"/>
      <c r="M12" s="24"/>
      <c r="N12" s="12"/>
      <c r="O12" s="13"/>
      <c r="P12" s="21"/>
      <c r="Q12" s="22"/>
      <c r="R12" s="22"/>
      <c r="S12" s="23"/>
    </row>
    <row r="13" spans="1:19" ht="13.5">
      <c r="A13" s="25"/>
      <c r="B13" s="25"/>
      <c r="C13" s="25"/>
      <c r="D13" s="25"/>
      <c r="F13" s="26" t="s">
        <v>25</v>
      </c>
      <c r="G13" s="99" t="s">
        <v>15</v>
      </c>
      <c r="H13" s="99"/>
      <c r="I13" s="99"/>
      <c r="J13" s="99"/>
      <c r="K13" s="99"/>
      <c r="L13" s="99"/>
      <c r="M13" s="99"/>
      <c r="N13" s="27" t="s">
        <v>26</v>
      </c>
      <c r="P13" s="25"/>
      <c r="Q13" s="25"/>
      <c r="R13" s="25"/>
      <c r="S13" s="25"/>
    </row>
    <row r="14" spans="1:19" ht="13.5">
      <c r="A14" s="7"/>
      <c r="B14" s="8"/>
      <c r="C14" s="8"/>
      <c r="D14" s="9"/>
      <c r="G14" s="100" t="s">
        <v>13</v>
      </c>
      <c r="H14" s="100"/>
      <c r="I14" s="100"/>
      <c r="J14" s="100"/>
      <c r="K14" s="100"/>
      <c r="L14" s="100"/>
      <c r="M14" s="100"/>
      <c r="N14" s="12"/>
      <c r="P14" s="7"/>
      <c r="Q14" s="8"/>
      <c r="R14" s="8"/>
      <c r="S14" s="9"/>
    </row>
    <row r="15" spans="1:19" ht="13.5">
      <c r="A15" s="17"/>
      <c r="B15" s="18"/>
      <c r="C15" s="18"/>
      <c r="D15" s="19"/>
      <c r="F15" s="100" t="s">
        <v>27</v>
      </c>
      <c r="G15" s="100"/>
      <c r="H15" s="100"/>
      <c r="I15" s="100"/>
      <c r="J15" s="100"/>
      <c r="K15" s="100"/>
      <c r="L15" s="100"/>
      <c r="M15" s="100"/>
      <c r="N15" s="100" t="s">
        <v>28</v>
      </c>
      <c r="P15" s="17"/>
      <c r="Q15" s="18"/>
      <c r="R15" s="18"/>
      <c r="S15" s="19"/>
    </row>
    <row r="16" spans="1:19" ht="13.5">
      <c r="A16" s="17"/>
      <c r="B16" s="18"/>
      <c r="C16" s="18"/>
      <c r="D16" s="19"/>
      <c r="F16" s="100"/>
      <c r="G16" s="100"/>
      <c r="H16" s="100"/>
      <c r="I16" s="100"/>
      <c r="J16" s="100"/>
      <c r="K16" s="100"/>
      <c r="L16" s="100"/>
      <c r="M16" s="100"/>
      <c r="N16" s="100"/>
      <c r="P16" s="17"/>
      <c r="Q16" s="18"/>
      <c r="R16" s="18"/>
      <c r="S16" s="19"/>
    </row>
    <row r="17" spans="1:19" ht="13.5">
      <c r="A17" s="21"/>
      <c r="B17" s="22"/>
      <c r="C17" s="22"/>
      <c r="D17" s="23"/>
      <c r="G17" s="100"/>
      <c r="H17" s="100"/>
      <c r="I17" s="100"/>
      <c r="J17" s="100"/>
      <c r="K17" s="100"/>
      <c r="L17" s="100"/>
      <c r="M17" s="100"/>
      <c r="N17" s="12"/>
      <c r="P17" s="21"/>
      <c r="Q17" s="22"/>
      <c r="R17" s="22"/>
      <c r="S17" s="23"/>
    </row>
    <row r="18" spans="1:19" ht="13.5">
      <c r="A18" s="25"/>
      <c r="B18" s="25"/>
      <c r="C18" s="25"/>
      <c r="D18" s="25"/>
      <c r="F18" s="26" t="s">
        <v>27</v>
      </c>
      <c r="G18" s="99" t="s">
        <v>15</v>
      </c>
      <c r="H18" s="99"/>
      <c r="I18" s="99"/>
      <c r="J18" s="99"/>
      <c r="K18" s="99"/>
      <c r="L18" s="99"/>
      <c r="M18" s="99"/>
      <c r="N18" s="27" t="s">
        <v>26</v>
      </c>
      <c r="P18" s="25"/>
      <c r="Q18" s="25"/>
      <c r="R18" s="25"/>
      <c r="S18" s="25"/>
    </row>
    <row r="19" spans="1:19" ht="13.5">
      <c r="A19" s="7"/>
      <c r="B19" s="8"/>
      <c r="C19" s="8"/>
      <c r="D19" s="9"/>
      <c r="E19" s="10"/>
      <c r="F19" s="11"/>
      <c r="G19" s="101" t="s">
        <v>13</v>
      </c>
      <c r="H19" s="101"/>
      <c r="I19" s="101"/>
      <c r="J19" s="101"/>
      <c r="K19" s="101"/>
      <c r="L19" s="101"/>
      <c r="M19" s="101"/>
      <c r="N19" s="28"/>
      <c r="O19" s="13"/>
      <c r="P19" s="7"/>
      <c r="Q19" s="8"/>
      <c r="R19" s="8"/>
      <c r="S19" s="9"/>
    </row>
    <row r="20" spans="1:19" ht="13.5">
      <c r="A20" s="17"/>
      <c r="B20" s="18"/>
      <c r="C20" s="18"/>
      <c r="D20" s="19"/>
      <c r="E20" s="10"/>
      <c r="F20" s="100" t="s">
        <v>27</v>
      </c>
      <c r="G20" s="100"/>
      <c r="H20" s="100"/>
      <c r="I20" s="100"/>
      <c r="J20" s="100"/>
      <c r="K20" s="100"/>
      <c r="L20" s="100"/>
      <c r="M20" s="100"/>
      <c r="N20" s="100" t="s">
        <v>28</v>
      </c>
      <c r="O20" s="13"/>
      <c r="P20" s="17"/>
      <c r="Q20" s="18"/>
      <c r="R20" s="18"/>
      <c r="S20" s="19"/>
    </row>
    <row r="21" spans="1:19" ht="13.5">
      <c r="A21" s="17"/>
      <c r="B21" s="18"/>
      <c r="C21" s="18"/>
      <c r="D21" s="19"/>
      <c r="E21" s="10"/>
      <c r="F21" s="100"/>
      <c r="G21" s="100"/>
      <c r="H21" s="100"/>
      <c r="I21" s="100"/>
      <c r="J21" s="100"/>
      <c r="K21" s="100"/>
      <c r="L21" s="100"/>
      <c r="M21" s="100"/>
      <c r="N21" s="100"/>
      <c r="O21" s="13"/>
      <c r="P21" s="17"/>
      <c r="Q21" s="18"/>
      <c r="R21" s="18"/>
      <c r="S21" s="19"/>
    </row>
    <row r="22" spans="1:19" ht="13.5">
      <c r="A22" s="21"/>
      <c r="B22" s="22"/>
      <c r="C22" s="22"/>
      <c r="D22" s="23"/>
      <c r="E22" s="10"/>
      <c r="F22" s="24"/>
      <c r="G22" s="102"/>
      <c r="H22" s="102"/>
      <c r="I22" s="102"/>
      <c r="J22" s="102"/>
      <c r="K22" s="102"/>
      <c r="L22" s="102"/>
      <c r="M22" s="102"/>
      <c r="N22" s="29"/>
      <c r="O22" s="13"/>
      <c r="P22" s="21"/>
      <c r="Q22" s="22"/>
      <c r="R22" s="22"/>
      <c r="S22" s="23"/>
    </row>
    <row r="25" ht="13.5">
      <c r="A25" s="30" t="s">
        <v>16</v>
      </c>
    </row>
    <row r="26" ht="13.5">
      <c r="A26" s="4" t="s">
        <v>17</v>
      </c>
    </row>
    <row r="27" ht="13.5">
      <c r="A27" s="4" t="s">
        <v>18</v>
      </c>
    </row>
    <row r="29" ht="13.5">
      <c r="A29" s="30" t="s">
        <v>19</v>
      </c>
    </row>
    <row r="30" ht="13.5">
      <c r="A30" s="4" t="s">
        <v>20</v>
      </c>
    </row>
    <row r="31" ht="13.5">
      <c r="A31" s="4" t="s">
        <v>21</v>
      </c>
    </row>
    <row r="32" ht="13.5">
      <c r="A32" s="4" t="s">
        <v>22</v>
      </c>
    </row>
  </sheetData>
  <mergeCells count="13">
    <mergeCell ref="G10:M10"/>
    <mergeCell ref="G11:M11"/>
    <mergeCell ref="Q3:S3"/>
    <mergeCell ref="A5:D6"/>
    <mergeCell ref="P5:S6"/>
    <mergeCell ref="G13:M13"/>
    <mergeCell ref="F15:F16"/>
    <mergeCell ref="F20:F21"/>
    <mergeCell ref="N15:N16"/>
    <mergeCell ref="N20:N21"/>
    <mergeCell ref="G19:M22"/>
    <mergeCell ref="G18:M18"/>
    <mergeCell ref="G14:M17"/>
  </mergeCells>
  <printOptions horizontalCentered="1"/>
  <pageMargins left="0.3937007874015748" right="0.3937007874015748" top="0.98425196850393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9"/>
  <sheetViews>
    <sheetView view="pageBreakPreview" zoomScale="55" zoomScaleNormal="75" zoomScaleSheetLayoutView="55" workbookViewId="0" topLeftCell="A1">
      <selection activeCell="A18" sqref="A18"/>
    </sheetView>
  </sheetViews>
  <sheetFormatPr defaultColWidth="8.796875" defaultRowHeight="44.25" customHeight="1"/>
  <cols>
    <col min="1" max="1" width="4.19921875" style="4" customWidth="1"/>
    <col min="2" max="2" width="2.5" style="4" customWidth="1"/>
    <col min="3" max="3" width="12.5" style="4" customWidth="1"/>
    <col min="4" max="15" width="15" style="4" customWidth="1"/>
    <col min="16" max="16384" width="11.19921875" style="4" customWidth="1"/>
  </cols>
  <sheetData>
    <row r="1" spans="1:3" ht="44.25" customHeight="1">
      <c r="A1" s="113" t="s">
        <v>52</v>
      </c>
      <c r="B1" s="114"/>
      <c r="C1" s="115"/>
    </row>
    <row r="2" spans="1:15" ht="44.25" customHeight="1">
      <c r="A2" s="72" t="s">
        <v>29</v>
      </c>
      <c r="B2" s="72"/>
      <c r="C2" s="72"/>
      <c r="D2" s="72"/>
      <c r="E2" s="72"/>
      <c r="F2" s="72"/>
      <c r="G2" s="72"/>
      <c r="N2" s="6"/>
      <c r="O2" s="6"/>
    </row>
    <row r="3" ht="44.25" customHeight="1">
      <c r="A3" s="31" t="s">
        <v>30</v>
      </c>
    </row>
    <row r="4" spans="1:15" ht="44.25" customHeight="1" thickBot="1">
      <c r="A4" s="131"/>
      <c r="B4" s="131"/>
      <c r="C4" s="131"/>
      <c r="D4" s="32" t="s">
        <v>48</v>
      </c>
      <c r="E4" s="33" t="s">
        <v>31</v>
      </c>
      <c r="F4" s="33" t="s">
        <v>32</v>
      </c>
      <c r="G4" s="33" t="s">
        <v>33</v>
      </c>
      <c r="H4" s="33" t="s">
        <v>34</v>
      </c>
      <c r="I4" s="33" t="s">
        <v>35</v>
      </c>
      <c r="J4" s="33" t="s">
        <v>36</v>
      </c>
      <c r="K4" s="33" t="s">
        <v>49</v>
      </c>
      <c r="L4" s="33" t="s">
        <v>37</v>
      </c>
      <c r="M4" s="33" t="s">
        <v>38</v>
      </c>
      <c r="N4" s="34" t="s">
        <v>39</v>
      </c>
      <c r="O4" s="35" t="s">
        <v>40</v>
      </c>
    </row>
    <row r="5" spans="1:15" ht="44.25" customHeight="1" thickTop="1">
      <c r="A5" s="130" t="s">
        <v>71</v>
      </c>
      <c r="B5" s="121" t="s">
        <v>41</v>
      </c>
      <c r="C5" s="122"/>
      <c r="D5" s="36">
        <v>8517</v>
      </c>
      <c r="E5" s="37">
        <v>49951</v>
      </c>
      <c r="F5" s="37">
        <v>11047</v>
      </c>
      <c r="G5" s="37">
        <v>5521</v>
      </c>
      <c r="H5" s="37">
        <v>10</v>
      </c>
      <c r="I5" s="37">
        <v>12553</v>
      </c>
      <c r="J5" s="37">
        <v>5568</v>
      </c>
      <c r="K5" s="37">
        <v>0</v>
      </c>
      <c r="L5" s="38"/>
      <c r="M5" s="38"/>
      <c r="N5" s="39"/>
      <c r="O5" s="40">
        <f>SUM(D5:N5)</f>
        <v>93167</v>
      </c>
    </row>
    <row r="6" spans="1:15" s="5" customFormat="1" ht="44.25" customHeight="1">
      <c r="A6" s="130"/>
      <c r="B6" s="116" t="s">
        <v>42</v>
      </c>
      <c r="C6" s="117"/>
      <c r="D6" s="41">
        <v>1</v>
      </c>
      <c r="E6" s="42">
        <v>1.48</v>
      </c>
      <c r="F6" s="42">
        <v>1.13</v>
      </c>
      <c r="G6" s="42">
        <v>0.3</v>
      </c>
      <c r="H6" s="42">
        <v>0.12</v>
      </c>
      <c r="I6" s="42">
        <v>0.35</v>
      </c>
      <c r="J6" s="42">
        <v>0.55</v>
      </c>
      <c r="K6" s="42">
        <v>0.52</v>
      </c>
      <c r="L6" s="38"/>
      <c r="M6" s="38"/>
      <c r="N6" s="39"/>
      <c r="O6" s="43"/>
    </row>
    <row r="7" spans="1:15" s="5" customFormat="1" ht="44.25" customHeight="1" thickBot="1">
      <c r="A7" s="130"/>
      <c r="B7" s="121" t="s">
        <v>43</v>
      </c>
      <c r="C7" s="122"/>
      <c r="D7" s="36">
        <f aca="true" t="shared" si="0" ref="D7:K7">D5/D6</f>
        <v>8517</v>
      </c>
      <c r="E7" s="37">
        <f t="shared" si="0"/>
        <v>33750.67567567567</v>
      </c>
      <c r="F7" s="37">
        <f t="shared" si="0"/>
        <v>9776.106194690266</v>
      </c>
      <c r="G7" s="37">
        <f t="shared" si="0"/>
        <v>18403.333333333336</v>
      </c>
      <c r="H7" s="37">
        <f t="shared" si="0"/>
        <v>83.33333333333334</v>
      </c>
      <c r="I7" s="37">
        <f t="shared" si="0"/>
        <v>35865.71428571429</v>
      </c>
      <c r="J7" s="37">
        <f t="shared" si="0"/>
        <v>10123.636363636362</v>
      </c>
      <c r="K7" s="37">
        <f t="shared" si="0"/>
        <v>0</v>
      </c>
      <c r="L7" s="38"/>
      <c r="M7" s="38"/>
      <c r="N7" s="39"/>
      <c r="O7" s="40">
        <f>SUM(D7:N7)</f>
        <v>116519.79918638326</v>
      </c>
    </row>
    <row r="8" spans="1:15" s="5" customFormat="1" ht="44.25" customHeight="1" thickBot="1">
      <c r="A8" s="130"/>
      <c r="B8" s="125" t="s">
        <v>44</v>
      </c>
      <c r="C8" s="126"/>
      <c r="D8" s="44">
        <f aca="true" t="shared" si="1" ref="D8:K8">D7/$O$7</f>
        <v>0.07309487365641902</v>
      </c>
      <c r="E8" s="45">
        <f t="shared" si="1"/>
        <v>0.28965614351676505</v>
      </c>
      <c r="F8" s="45">
        <f t="shared" si="1"/>
        <v>0.08390081568071156</v>
      </c>
      <c r="G8" s="45">
        <f t="shared" si="1"/>
        <v>0.15794168426170774</v>
      </c>
      <c r="H8" s="46">
        <f t="shared" si="1"/>
        <v>0.0007151860363236178</v>
      </c>
      <c r="I8" s="45">
        <f t="shared" si="1"/>
        <v>0.30780789647898427</v>
      </c>
      <c r="J8" s="45">
        <f t="shared" si="1"/>
        <v>0.08688340036908879</v>
      </c>
      <c r="K8" s="45">
        <f t="shared" si="1"/>
        <v>0</v>
      </c>
      <c r="L8" s="47"/>
      <c r="M8" s="47"/>
      <c r="N8" s="48"/>
      <c r="O8" s="49">
        <f>SUM(D8:N8)</f>
        <v>1</v>
      </c>
    </row>
    <row r="9" spans="1:15" s="5" customFormat="1" ht="3" customHeight="1" thickBot="1">
      <c r="A9" s="73"/>
      <c r="B9" s="50"/>
      <c r="C9" s="51"/>
      <c r="D9" s="52"/>
      <c r="E9" s="53"/>
      <c r="F9" s="53"/>
      <c r="G9" s="53"/>
      <c r="H9" s="54"/>
      <c r="I9" s="53"/>
      <c r="J9" s="53"/>
      <c r="K9" s="53"/>
      <c r="L9" s="55"/>
      <c r="M9" s="55"/>
      <c r="N9" s="56"/>
      <c r="O9" s="57"/>
    </row>
    <row r="10" spans="1:15" s="5" customFormat="1" ht="44.25" customHeight="1" thickBot="1">
      <c r="A10" s="74" t="s">
        <v>72</v>
      </c>
      <c r="B10" s="120" t="s">
        <v>45</v>
      </c>
      <c r="C10" s="119"/>
      <c r="D10" s="58">
        <v>0.24</v>
      </c>
      <c r="E10" s="59">
        <v>0.5</v>
      </c>
      <c r="F10" s="59">
        <v>0.01</v>
      </c>
      <c r="G10" s="59">
        <v>0.03</v>
      </c>
      <c r="H10" s="59">
        <v>0.01</v>
      </c>
      <c r="I10" s="59">
        <v>0.15</v>
      </c>
      <c r="J10" s="59">
        <v>0.05</v>
      </c>
      <c r="K10" s="59">
        <v>0.01</v>
      </c>
      <c r="L10" s="60"/>
      <c r="M10" s="60"/>
      <c r="N10" s="61"/>
      <c r="O10" s="62">
        <f>SUM(D10:N10)</f>
        <v>1</v>
      </c>
    </row>
    <row r="11" spans="2:15" s="5" customFormat="1" ht="44.25" customHeight="1">
      <c r="B11" s="63"/>
      <c r="C11" s="20"/>
      <c r="D11" s="64"/>
      <c r="E11" s="64"/>
      <c r="F11" s="64"/>
      <c r="G11" s="64"/>
      <c r="H11" s="64"/>
      <c r="I11" s="64"/>
      <c r="J11" s="64"/>
      <c r="K11" s="64"/>
      <c r="L11" s="64"/>
      <c r="M11" s="64"/>
      <c r="N11" s="64"/>
      <c r="O11" s="64"/>
    </row>
    <row r="12" spans="1:15" s="5" customFormat="1" ht="44.25" customHeight="1">
      <c r="A12" s="65" t="s">
        <v>46</v>
      </c>
      <c r="C12" s="20"/>
      <c r="D12" s="64"/>
      <c r="E12" s="64"/>
      <c r="F12" s="64"/>
      <c r="G12" s="64"/>
      <c r="H12" s="64"/>
      <c r="I12" s="64"/>
      <c r="J12" s="64"/>
      <c r="K12" s="64"/>
      <c r="L12" s="64"/>
      <c r="M12" s="64"/>
      <c r="N12" s="64"/>
      <c r="O12" s="64"/>
    </row>
    <row r="13" spans="1:15" s="5" customFormat="1" ht="44.25" customHeight="1" thickBot="1">
      <c r="A13" s="131"/>
      <c r="B13" s="131"/>
      <c r="C13" s="131"/>
      <c r="D13" s="32" t="s">
        <v>48</v>
      </c>
      <c r="E13" s="33" t="s">
        <v>31</v>
      </c>
      <c r="F13" s="33" t="s">
        <v>32</v>
      </c>
      <c r="G13" s="33" t="s">
        <v>33</v>
      </c>
      <c r="H13" s="33" t="s">
        <v>34</v>
      </c>
      <c r="I13" s="33" t="s">
        <v>35</v>
      </c>
      <c r="J13" s="33" t="s">
        <v>36</v>
      </c>
      <c r="K13" s="33" t="s">
        <v>50</v>
      </c>
      <c r="L13" s="33" t="s">
        <v>37</v>
      </c>
      <c r="M13" s="33" t="s">
        <v>38</v>
      </c>
      <c r="N13" s="34" t="s">
        <v>39</v>
      </c>
      <c r="O13" s="35" t="s">
        <v>40</v>
      </c>
    </row>
    <row r="14" spans="1:15" ht="44.25" customHeight="1" thickTop="1">
      <c r="A14" s="130" t="s">
        <v>71</v>
      </c>
      <c r="B14" s="123" t="s">
        <v>41</v>
      </c>
      <c r="C14" s="124"/>
      <c r="D14" s="36">
        <v>14982</v>
      </c>
      <c r="E14" s="37">
        <v>43775</v>
      </c>
      <c r="F14" s="37">
        <v>4112</v>
      </c>
      <c r="G14" s="37">
        <v>2055</v>
      </c>
      <c r="H14" s="37">
        <v>0</v>
      </c>
      <c r="I14" s="37">
        <v>4229</v>
      </c>
      <c r="J14" s="37">
        <v>2061</v>
      </c>
      <c r="K14" s="37">
        <v>0</v>
      </c>
      <c r="L14" s="37">
        <v>10637</v>
      </c>
      <c r="M14" s="37">
        <v>6081</v>
      </c>
      <c r="N14" s="66">
        <v>101</v>
      </c>
      <c r="O14" s="40">
        <f>SUM(D14:N14)</f>
        <v>88033</v>
      </c>
    </row>
    <row r="15" spans="1:15" ht="44.25" customHeight="1">
      <c r="A15" s="130"/>
      <c r="B15" s="129" t="s">
        <v>42</v>
      </c>
      <c r="C15" s="117"/>
      <c r="D15" s="41">
        <v>1</v>
      </c>
      <c r="E15" s="42">
        <v>1.48</v>
      </c>
      <c r="F15" s="42">
        <v>1.13</v>
      </c>
      <c r="G15" s="42">
        <v>0.3</v>
      </c>
      <c r="H15" s="42">
        <v>0.12</v>
      </c>
      <c r="I15" s="42">
        <v>0.35</v>
      </c>
      <c r="J15" s="42">
        <v>0.55</v>
      </c>
      <c r="K15" s="42">
        <v>0.52</v>
      </c>
      <c r="L15" s="42">
        <v>1.1</v>
      </c>
      <c r="M15" s="42">
        <v>1.93</v>
      </c>
      <c r="N15" s="67">
        <v>1</v>
      </c>
      <c r="O15" s="43"/>
    </row>
    <row r="16" spans="1:15" ht="44.25" customHeight="1" thickBot="1">
      <c r="A16" s="130"/>
      <c r="B16" s="127" t="s">
        <v>43</v>
      </c>
      <c r="C16" s="122"/>
      <c r="D16" s="36">
        <f aca="true" t="shared" si="2" ref="D16:N16">D14/D15</f>
        <v>14982</v>
      </c>
      <c r="E16" s="37">
        <f t="shared" si="2"/>
        <v>29577.702702702703</v>
      </c>
      <c r="F16" s="37">
        <f t="shared" si="2"/>
        <v>3638.9380530973453</v>
      </c>
      <c r="G16" s="37">
        <f t="shared" si="2"/>
        <v>6850</v>
      </c>
      <c r="H16" s="37">
        <f t="shared" si="2"/>
        <v>0</v>
      </c>
      <c r="I16" s="37">
        <f t="shared" si="2"/>
        <v>12082.857142857143</v>
      </c>
      <c r="J16" s="37">
        <f t="shared" si="2"/>
        <v>3747.272727272727</v>
      </c>
      <c r="K16" s="37">
        <f t="shared" si="2"/>
        <v>0</v>
      </c>
      <c r="L16" s="37">
        <f t="shared" si="2"/>
        <v>9670</v>
      </c>
      <c r="M16" s="37">
        <f t="shared" si="2"/>
        <v>3150.777202072539</v>
      </c>
      <c r="N16" s="66">
        <f t="shared" si="2"/>
        <v>101</v>
      </c>
      <c r="O16" s="40">
        <f>SUM(D16:N16)</f>
        <v>83800.54782800245</v>
      </c>
    </row>
    <row r="17" spans="1:15" ht="44.25" customHeight="1" thickBot="1">
      <c r="A17" s="130"/>
      <c r="B17" s="128" t="s">
        <v>44</v>
      </c>
      <c r="C17" s="126"/>
      <c r="D17" s="44">
        <f aca="true" t="shared" si="3" ref="D17:N17">D16/$O$16</f>
        <v>0.17878164747502612</v>
      </c>
      <c r="E17" s="45">
        <f t="shared" si="3"/>
        <v>0.3529535721342759</v>
      </c>
      <c r="F17" s="45">
        <f t="shared" si="3"/>
        <v>0.0434237979036382</v>
      </c>
      <c r="G17" s="45">
        <f t="shared" si="3"/>
        <v>0.08174170906447263</v>
      </c>
      <c r="H17" s="45">
        <f t="shared" si="3"/>
        <v>0</v>
      </c>
      <c r="I17" s="45">
        <f t="shared" si="3"/>
        <v>0.14418589682321364</v>
      </c>
      <c r="J17" s="45">
        <f t="shared" si="3"/>
        <v>0.04471656599386279</v>
      </c>
      <c r="K17" s="45">
        <f t="shared" si="3"/>
        <v>0</v>
      </c>
      <c r="L17" s="45">
        <f t="shared" si="3"/>
        <v>0.115393040387365</v>
      </c>
      <c r="M17" s="45">
        <f t="shared" si="3"/>
        <v>0.03759852750055278</v>
      </c>
      <c r="N17" s="68">
        <f t="shared" si="3"/>
        <v>0.001205242717592954</v>
      </c>
      <c r="O17" s="49">
        <f>SUM(D17:N17)</f>
        <v>0.9999999999999999</v>
      </c>
    </row>
    <row r="18" spans="1:15" ht="3" customHeight="1" thickBot="1">
      <c r="A18" s="73"/>
      <c r="B18" s="50"/>
      <c r="C18" s="51"/>
      <c r="D18" s="52"/>
      <c r="E18" s="53"/>
      <c r="F18" s="53"/>
      <c r="G18" s="53"/>
      <c r="H18" s="53"/>
      <c r="I18" s="53"/>
      <c r="J18" s="53"/>
      <c r="K18" s="53"/>
      <c r="L18" s="53"/>
      <c r="M18" s="53"/>
      <c r="N18" s="69"/>
      <c r="O18" s="57"/>
    </row>
    <row r="19" spans="1:15" ht="44.25" customHeight="1" thickBot="1">
      <c r="A19" s="74" t="s">
        <v>72</v>
      </c>
      <c r="B19" s="118" t="s">
        <v>47</v>
      </c>
      <c r="C19" s="119"/>
      <c r="D19" s="58">
        <v>0.19</v>
      </c>
      <c r="E19" s="59">
        <v>0.4</v>
      </c>
      <c r="F19" s="59">
        <v>0.01</v>
      </c>
      <c r="G19" s="59">
        <v>0.02</v>
      </c>
      <c r="H19" s="59">
        <v>0.01</v>
      </c>
      <c r="I19" s="59">
        <v>0.12</v>
      </c>
      <c r="J19" s="59">
        <v>0.04</v>
      </c>
      <c r="K19" s="59">
        <v>0.01</v>
      </c>
      <c r="L19" s="59">
        <v>0.01</v>
      </c>
      <c r="M19" s="59">
        <v>0.19</v>
      </c>
      <c r="N19" s="70">
        <v>0.0002</v>
      </c>
      <c r="O19" s="62">
        <f>SUM(D19:N19)</f>
        <v>1.0002000000000002</v>
      </c>
    </row>
  </sheetData>
  <mergeCells count="15">
    <mergeCell ref="A4:C4"/>
    <mergeCell ref="B15:C15"/>
    <mergeCell ref="A5:A8"/>
    <mergeCell ref="A14:A17"/>
    <mergeCell ref="A13:C13"/>
    <mergeCell ref="A1:C1"/>
    <mergeCell ref="B6:C6"/>
    <mergeCell ref="B19:C19"/>
    <mergeCell ref="B10:C10"/>
    <mergeCell ref="B5:C5"/>
    <mergeCell ref="B14:C14"/>
    <mergeCell ref="B7:C7"/>
    <mergeCell ref="B8:C8"/>
    <mergeCell ref="B16:C16"/>
    <mergeCell ref="B17:C17"/>
  </mergeCells>
  <printOptions horizontalCentered="1"/>
  <pageMargins left="0.1968503937007874" right="0.1968503937007874" top="0.984251968503937" bottom="0.3937007874015748" header="0.5118110236220472" footer="0.5118110236220472"/>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hisai55</dc:creator>
  <cp:keywords/>
  <dc:description/>
  <cp:lastModifiedBy>大阪府職員端末機１７年度１２月調達</cp:lastModifiedBy>
  <cp:lastPrinted>2009-12-16T07:57:59Z</cp:lastPrinted>
  <dcterms:created xsi:type="dcterms:W3CDTF">2009-09-08T01:23:49Z</dcterms:created>
  <dcterms:modified xsi:type="dcterms:W3CDTF">2009-12-16T08:12:30Z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