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30" windowHeight="4020" activeTab="0"/>
  </bookViews>
  <sheets>
    <sheet name="まちづくり促進事業" sheetId="1" r:id="rId1"/>
  </sheets>
  <definedNames/>
  <calcPr fullCalcOnLoad="1"/>
</workbook>
</file>

<file path=xl/sharedStrings.xml><?xml version="1.0" encoding="utf-8"?>
<sst xmlns="http://schemas.openxmlformats.org/spreadsheetml/2006/main" count="79" uniqueCount="68">
  <si>
    <t>　</t>
  </si>
  <si>
    <t>借        方</t>
  </si>
  <si>
    <t>貸        方</t>
  </si>
  <si>
    <t>科        目</t>
  </si>
  <si>
    <t>金        額</t>
  </si>
  <si>
    <t>金　　　　額</t>
  </si>
  <si>
    <t xml:space="preserve"> 2  営　業　費　用</t>
  </si>
  <si>
    <t xml:space="preserve"> 1 　営　業　収　益</t>
  </si>
  <si>
    <t xml:space="preserve"> 3 　営　業　外　収　益</t>
  </si>
  <si>
    <t xml:space="preserve">  (2)雑収益</t>
  </si>
  <si>
    <t xml:space="preserve"> 1 　固　定　資　産</t>
  </si>
  <si>
    <t xml:space="preserve">  (1)有形固定資産</t>
  </si>
  <si>
    <t xml:space="preserve">  (1)現金預金</t>
  </si>
  <si>
    <t>　資　　本　　合　　計</t>
  </si>
  <si>
    <t>資　　産　　合　　計</t>
  </si>
  <si>
    <t>　</t>
  </si>
  <si>
    <t xml:space="preserve">  (1)土地貸付収益</t>
  </si>
  <si>
    <t xml:space="preserve">  (1)受取利息</t>
  </si>
  <si>
    <t xml:space="preserve">  (1)一般管理費</t>
  </si>
  <si>
    <t xml:space="preserve"> 4　 営　業　外　費　用</t>
  </si>
  <si>
    <r>
      <t xml:space="preserve">  (1)</t>
    </r>
    <r>
      <rPr>
        <sz val="12"/>
        <rFont val="ＭＳ 明朝"/>
        <family val="1"/>
      </rPr>
      <t>支払利息及び企業債取扱諸費</t>
    </r>
  </si>
  <si>
    <t xml:space="preserve">    ｱ 土地</t>
  </si>
  <si>
    <t xml:space="preserve"> 2 　流　動　資　産</t>
  </si>
  <si>
    <t xml:space="preserve"> 3 　繰　延　勘　定</t>
  </si>
  <si>
    <t xml:space="preserve">  (1)企業債発行差金</t>
  </si>
  <si>
    <t xml:space="preserve">  (1)利益剰余金</t>
  </si>
  <si>
    <t xml:space="preserve">    ｱ 減債積立金</t>
  </si>
  <si>
    <t xml:space="preserve">    ｲ 利益積立金</t>
  </si>
  <si>
    <t>（単位：円）</t>
  </si>
  <si>
    <t xml:space="preserve">  (2)繰延勘定償却</t>
  </si>
  <si>
    <t xml:space="preserve"> 5　 特　別　損　失</t>
  </si>
  <si>
    <t xml:space="preserve">  (1)減損損失</t>
  </si>
  <si>
    <t xml:space="preserve">  (2)貸倒損失</t>
  </si>
  <si>
    <t xml:space="preserve">  (3)貸倒引当金繰入額</t>
  </si>
  <si>
    <t xml:space="preserve">  (4)退職給付引当金繰入額</t>
  </si>
  <si>
    <t xml:space="preserve">  (5)賞与引当金繰入額</t>
  </si>
  <si>
    <t xml:space="preserve">  (6)法定福利費引当金繰入額</t>
  </si>
  <si>
    <t>収　　　益　　　計</t>
  </si>
  <si>
    <t>当　年　度　純　損　失</t>
  </si>
  <si>
    <t>平成26年度大阪府まちづくり促進事業損益計算書</t>
  </si>
  <si>
    <t>(平成26年４月１日から平成27年３月31日まで）　　　　</t>
  </si>
  <si>
    <t>平成26年度大阪府まちづくり促進事業貸借対照表</t>
  </si>
  <si>
    <t>(平成27年３月31日）　　　　</t>
  </si>
  <si>
    <t xml:space="preserve"> 4 　固　定　負　債</t>
  </si>
  <si>
    <t xml:space="preserve">  (1)企業債</t>
  </si>
  <si>
    <t xml:space="preserve">    ｱ 建設改良費等の財源に</t>
  </si>
  <si>
    <t>　　　充てるための企業債</t>
  </si>
  <si>
    <t xml:space="preserve">  (2)引当金</t>
  </si>
  <si>
    <t xml:space="preserve">    ｱ 退職給付引当金</t>
  </si>
  <si>
    <t xml:space="preserve">    ｱ 破産更生債権等</t>
  </si>
  <si>
    <t>　　　貸 倒 引 当 金</t>
  </si>
  <si>
    <t xml:space="preserve">  (2)投資その他の資産</t>
  </si>
  <si>
    <t xml:space="preserve">  (3)長期前受収益</t>
  </si>
  <si>
    <t xml:space="preserve"> 5 　流　動　負　債</t>
  </si>
  <si>
    <t xml:space="preserve">  (2)未払金</t>
  </si>
  <si>
    <t xml:space="preserve">  (3)未払費用</t>
  </si>
  <si>
    <t xml:space="preserve">  (6)その他流動負債</t>
  </si>
  <si>
    <t xml:space="preserve">  (4)前受収益</t>
  </si>
  <si>
    <t xml:space="preserve">    ｱ 賞与引当金</t>
  </si>
  <si>
    <t xml:space="preserve">    ｲ 法定福利費引当金</t>
  </si>
  <si>
    <t xml:space="preserve">  (5)引当金</t>
  </si>
  <si>
    <t>　負　　債　　合　　計</t>
  </si>
  <si>
    <t xml:space="preserve"> 6 　資　本　金</t>
  </si>
  <si>
    <t xml:space="preserve"> 7 　欠　損　金</t>
  </si>
  <si>
    <t xml:space="preserve">    ｳ 当年度未処理欠損金</t>
  </si>
  <si>
    <t>収　益　＋　損　失　計</t>
  </si>
  <si>
    <t>費　　　　用　　　　計</t>
  </si>
  <si>
    <t>負　債 ・ 資　本　合　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</si>
</sst>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;&quot;△ &quot;#,##0"/>
    <numFmt numFmtId="179" formatCode="0;&quot;△ &quot;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3"/>
      <name val="ＭＳ 明朝"/>
      <family val="1"/>
    </font>
    <font>
      <sz val="11"/>
      <name val="ＭＳ 明朝"/>
      <family val="1"/>
    </font>
    <font>
      <b/>
      <sz val="18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38" fontId="5" fillId="0" borderId="0" xfId="49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2" fillId="0" borderId="15" xfId="49" applyFont="1" applyBorder="1" applyAlignment="1">
      <alignment horizontal="center" vertical="center"/>
    </xf>
    <xf numFmtId="38" fontId="2" fillId="0" borderId="16" xfId="49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8" fontId="2" fillId="0" borderId="22" xfId="49" applyNumberFormat="1" applyFont="1" applyBorder="1" applyAlignment="1">
      <alignment vertical="center"/>
    </xf>
    <xf numFmtId="178" fontId="3" fillId="0" borderId="15" xfId="49" applyNumberFormat="1" applyFont="1" applyBorder="1" applyAlignment="1">
      <alignment vertical="center"/>
    </xf>
    <xf numFmtId="178" fontId="3" fillId="0" borderId="23" xfId="49" applyNumberFormat="1" applyFont="1" applyBorder="1" applyAlignment="1">
      <alignment vertical="center"/>
    </xf>
    <xf numFmtId="178" fontId="3" fillId="0" borderId="16" xfId="49" applyNumberFormat="1" applyFont="1" applyBorder="1" applyAlignment="1">
      <alignment vertical="center"/>
    </xf>
    <xf numFmtId="178" fontId="3" fillId="0" borderId="24" xfId="49" applyNumberFormat="1" applyFont="1" applyBorder="1" applyAlignment="1">
      <alignment vertical="center"/>
    </xf>
    <xf numFmtId="178" fontId="3" fillId="0" borderId="16" xfId="49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8" fontId="3" fillId="0" borderId="25" xfId="49" applyNumberFormat="1" applyFont="1" applyBorder="1" applyAlignment="1">
      <alignment vertical="center"/>
    </xf>
    <xf numFmtId="178" fontId="3" fillId="0" borderId="26" xfId="49" applyNumberFormat="1" applyFont="1" applyBorder="1" applyAlignment="1">
      <alignment vertical="center"/>
    </xf>
    <xf numFmtId="178" fontId="2" fillId="0" borderId="23" xfId="49" applyNumberFormat="1" applyFont="1" applyFill="1" applyBorder="1" applyAlignment="1">
      <alignment vertical="center"/>
    </xf>
    <xf numFmtId="178" fontId="3" fillId="0" borderId="27" xfId="49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12" fillId="0" borderId="23" xfId="49" applyNumberFormat="1" applyFont="1" applyFill="1" applyBorder="1" applyAlignment="1">
      <alignment vertical="center"/>
    </xf>
    <xf numFmtId="178" fontId="3" fillId="0" borderId="23" xfId="49" applyNumberFormat="1" applyFont="1" applyFill="1" applyBorder="1" applyAlignment="1">
      <alignment vertical="center"/>
    </xf>
    <xf numFmtId="178" fontId="3" fillId="0" borderId="28" xfId="49" applyNumberFormat="1" applyFont="1" applyFill="1" applyBorder="1" applyAlignment="1">
      <alignment vertical="center"/>
    </xf>
    <xf numFmtId="178" fontId="3" fillId="0" borderId="29" xfId="49" applyNumberFormat="1" applyFont="1" applyFill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8" fontId="2" fillId="0" borderId="23" xfId="49" applyNumberFormat="1" applyFont="1" applyBorder="1" applyAlignment="1">
      <alignment vertical="center"/>
    </xf>
    <xf numFmtId="38" fontId="2" fillId="0" borderId="30" xfId="49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1" width="37.50390625" style="27" customWidth="1"/>
    <col min="2" max="2" width="24.375" style="27" customWidth="1"/>
    <col min="3" max="3" width="37.50390625" style="27" customWidth="1"/>
    <col min="4" max="4" width="24.375" style="27" customWidth="1"/>
    <col min="5" max="5" width="10.625" style="27" customWidth="1"/>
    <col min="6" max="16384" width="9.00390625" style="27" customWidth="1"/>
  </cols>
  <sheetData>
    <row r="1" spans="1:4" ht="22.5" customHeight="1">
      <c r="A1" s="44" t="s">
        <v>39</v>
      </c>
      <c r="B1" s="45"/>
      <c r="C1" s="45"/>
      <c r="D1" s="45"/>
    </row>
    <row r="2" spans="1:4" ht="18" customHeight="1">
      <c r="A2" s="46" t="s">
        <v>40</v>
      </c>
      <c r="B2" s="46"/>
      <c r="C2" s="46"/>
      <c r="D2" s="46"/>
    </row>
    <row r="3" ht="18" customHeight="1" thickBot="1">
      <c r="D3" s="18" t="s">
        <v>28</v>
      </c>
    </row>
    <row r="4" spans="1:4" s="28" customFormat="1" ht="18" customHeight="1">
      <c r="A4" s="42" t="s">
        <v>1</v>
      </c>
      <c r="B4" s="43"/>
      <c r="C4" s="42" t="s">
        <v>2</v>
      </c>
      <c r="D4" s="43"/>
    </row>
    <row r="5" spans="1:4" s="28" customFormat="1" ht="18" customHeight="1" thickBot="1">
      <c r="A5" s="8" t="s">
        <v>3</v>
      </c>
      <c r="B5" s="9" t="s">
        <v>4</v>
      </c>
      <c r="C5" s="8" t="s">
        <v>3</v>
      </c>
      <c r="D5" s="10" t="s">
        <v>5</v>
      </c>
    </row>
    <row r="6" spans="1:4" s="28" customFormat="1" ht="18" customHeight="1">
      <c r="A6" s="2" t="s">
        <v>6</v>
      </c>
      <c r="B6" s="29">
        <f>B7</f>
        <v>558178979</v>
      </c>
      <c r="C6" s="2" t="s">
        <v>7</v>
      </c>
      <c r="D6" s="30">
        <f>D7</f>
        <v>2174457667</v>
      </c>
    </row>
    <row r="7" spans="1:4" s="28" customFormat="1" ht="18" customHeight="1">
      <c r="A7" s="3" t="s">
        <v>18</v>
      </c>
      <c r="B7" s="21">
        <v>558178979</v>
      </c>
      <c r="C7" s="3" t="s">
        <v>16</v>
      </c>
      <c r="D7" s="31">
        <v>2174457667</v>
      </c>
    </row>
    <row r="8" spans="1:4" s="28" customFormat="1" ht="18" customHeight="1">
      <c r="A8" s="3"/>
      <c r="B8" s="21"/>
      <c r="C8" s="3"/>
      <c r="D8" s="31"/>
    </row>
    <row r="9" spans="1:4" s="28" customFormat="1" ht="18" customHeight="1">
      <c r="A9" s="13" t="s">
        <v>19</v>
      </c>
      <c r="B9" s="32">
        <f>SUM(B10:B11)</f>
        <v>517928225</v>
      </c>
      <c r="C9" s="13" t="s">
        <v>8</v>
      </c>
      <c r="D9" s="32">
        <f>SUM(D10:D11)</f>
        <v>6049078</v>
      </c>
    </row>
    <row r="10" spans="1:4" s="28" customFormat="1" ht="18" customHeight="1">
      <c r="A10" s="3" t="s">
        <v>20</v>
      </c>
      <c r="B10" s="21">
        <v>514372565</v>
      </c>
      <c r="C10" s="3" t="s">
        <v>17</v>
      </c>
      <c r="D10" s="31">
        <v>2965486</v>
      </c>
    </row>
    <row r="11" spans="1:4" s="28" customFormat="1" ht="18" customHeight="1">
      <c r="A11" s="3" t="s">
        <v>29</v>
      </c>
      <c r="B11" s="21">
        <v>3555660</v>
      </c>
      <c r="C11" s="3" t="s">
        <v>9</v>
      </c>
      <c r="D11" s="31">
        <v>3083592</v>
      </c>
    </row>
    <row r="12" spans="1:4" s="28" customFormat="1" ht="18" customHeight="1">
      <c r="A12" s="33"/>
      <c r="B12" s="34"/>
      <c r="C12" s="3"/>
      <c r="D12" s="31"/>
    </row>
    <row r="13" spans="1:4" s="28" customFormat="1" ht="18" customHeight="1">
      <c r="A13" s="13" t="s">
        <v>30</v>
      </c>
      <c r="B13" s="32">
        <f>SUM(B14:B19)</f>
        <v>7187048794</v>
      </c>
      <c r="C13" s="3"/>
      <c r="D13" s="31"/>
    </row>
    <row r="14" spans="1:4" s="28" customFormat="1" ht="18" customHeight="1">
      <c r="A14" s="3" t="s">
        <v>31</v>
      </c>
      <c r="B14" s="21">
        <v>7074156947</v>
      </c>
      <c r="C14" s="3"/>
      <c r="D14" s="31"/>
    </row>
    <row r="15" spans="1:4" s="28" customFormat="1" ht="18" customHeight="1">
      <c r="A15" s="3" t="s">
        <v>32</v>
      </c>
      <c r="B15" s="21">
        <v>469724</v>
      </c>
      <c r="C15" s="3"/>
      <c r="D15" s="31"/>
    </row>
    <row r="16" spans="1:4" s="28" customFormat="1" ht="18" customHeight="1">
      <c r="A16" s="3" t="s">
        <v>33</v>
      </c>
      <c r="B16" s="21">
        <v>72116728</v>
      </c>
      <c r="C16" s="3"/>
      <c r="D16" s="31"/>
    </row>
    <row r="17" spans="1:4" s="28" customFormat="1" ht="18" customHeight="1">
      <c r="A17" s="3" t="s">
        <v>34</v>
      </c>
      <c r="B17" s="21">
        <v>38069670</v>
      </c>
      <c r="C17" s="3"/>
      <c r="D17" s="31"/>
    </row>
    <row r="18" spans="1:4" s="28" customFormat="1" ht="18" customHeight="1">
      <c r="A18" s="3" t="s">
        <v>35</v>
      </c>
      <c r="B18" s="21">
        <v>1900078</v>
      </c>
      <c r="C18" s="3"/>
      <c r="D18" s="31"/>
    </row>
    <row r="19" spans="1:4" s="28" customFormat="1" ht="18" customHeight="1">
      <c r="A19" s="3" t="s">
        <v>36</v>
      </c>
      <c r="B19" s="21">
        <v>335647</v>
      </c>
      <c r="C19" s="3"/>
      <c r="D19" s="31"/>
    </row>
    <row r="20" spans="1:4" s="28" customFormat="1" ht="18" customHeight="1">
      <c r="A20" s="19"/>
      <c r="B20" s="35"/>
      <c r="C20" s="3"/>
      <c r="D20" s="31"/>
    </row>
    <row r="21" spans="1:4" s="28" customFormat="1" ht="18" customHeight="1">
      <c r="A21" s="19"/>
      <c r="B21" s="36"/>
      <c r="C21" s="17" t="s">
        <v>37</v>
      </c>
      <c r="D21" s="37">
        <f>SUM(D6,D9)</f>
        <v>2180506745</v>
      </c>
    </row>
    <row r="22" spans="1:4" s="28" customFormat="1" ht="18" customHeight="1">
      <c r="A22" s="20"/>
      <c r="B22" s="38"/>
      <c r="C22" s="17" t="s">
        <v>38</v>
      </c>
      <c r="D22" s="37">
        <f>B23-D21</f>
        <v>6082649253</v>
      </c>
    </row>
    <row r="23" spans="1:4" s="28" customFormat="1" ht="18" customHeight="1" thickBot="1">
      <c r="A23" s="6" t="s">
        <v>66</v>
      </c>
      <c r="B23" s="25">
        <f>SUM(B6,B9,B13)</f>
        <v>8263155998</v>
      </c>
      <c r="C23" s="5" t="s">
        <v>65</v>
      </c>
      <c r="D23" s="26">
        <f>SUM(D21,D22)</f>
        <v>8263155998</v>
      </c>
    </row>
    <row r="24" spans="3:4" s="28" customFormat="1" ht="18" customHeight="1">
      <c r="C24" s="14"/>
      <c r="D24" s="39"/>
    </row>
    <row r="25" spans="3:4" s="28" customFormat="1" ht="18" customHeight="1">
      <c r="C25" s="16"/>
      <c r="D25" s="40"/>
    </row>
    <row r="26" spans="1:4" s="28" customFormat="1" ht="22.5" customHeight="1">
      <c r="A26" s="44" t="s">
        <v>41</v>
      </c>
      <c r="B26" s="45"/>
      <c r="C26" s="45"/>
      <c r="D26" s="45"/>
    </row>
    <row r="27" spans="1:5" s="28" customFormat="1" ht="18" customHeight="1">
      <c r="A27" s="46" t="s">
        <v>42</v>
      </c>
      <c r="B27" s="46"/>
      <c r="C27" s="46"/>
      <c r="D27" s="46"/>
      <c r="E27" s="1"/>
    </row>
    <row r="28" spans="1:4" s="28" customFormat="1" ht="18" customHeight="1" thickBot="1">
      <c r="A28" s="7"/>
      <c r="B28" s="1"/>
      <c r="C28" s="1"/>
      <c r="D28" s="18" t="s">
        <v>28</v>
      </c>
    </row>
    <row r="29" spans="1:4" s="28" customFormat="1" ht="18" customHeight="1">
      <c r="A29" s="42" t="s">
        <v>1</v>
      </c>
      <c r="B29" s="43"/>
      <c r="C29" s="42" t="s">
        <v>2</v>
      </c>
      <c r="D29" s="43"/>
    </row>
    <row r="30" spans="1:4" s="28" customFormat="1" ht="18" customHeight="1" thickBot="1">
      <c r="A30" s="8" t="s">
        <v>3</v>
      </c>
      <c r="B30" s="9" t="s">
        <v>4</v>
      </c>
      <c r="C30" s="8" t="s">
        <v>3</v>
      </c>
      <c r="D30" s="10" t="s">
        <v>5</v>
      </c>
    </row>
    <row r="31" spans="1:4" s="28" customFormat="1" ht="18" customHeight="1">
      <c r="A31" s="2" t="s">
        <v>10</v>
      </c>
      <c r="B31" s="29">
        <f>SUM(B32,B34)</f>
        <v>117344205401</v>
      </c>
      <c r="C31" s="2" t="s">
        <v>43</v>
      </c>
      <c r="D31" s="30">
        <f>SUM(D32,D35,D37)</f>
        <v>105891442527</v>
      </c>
    </row>
    <row r="32" spans="1:4" s="28" customFormat="1" ht="18" customHeight="1">
      <c r="A32" s="4" t="s">
        <v>11</v>
      </c>
      <c r="B32" s="21">
        <f>B33</f>
        <v>117344205401</v>
      </c>
      <c r="C32" s="4" t="s">
        <v>44</v>
      </c>
      <c r="D32" s="41">
        <f>SUM(D33)</f>
        <v>105849000000</v>
      </c>
    </row>
    <row r="33" spans="1:4" s="28" customFormat="1" ht="18" customHeight="1">
      <c r="A33" s="4" t="s">
        <v>21</v>
      </c>
      <c r="B33" s="21">
        <v>117344205401</v>
      </c>
      <c r="C33" s="4" t="s">
        <v>45</v>
      </c>
      <c r="D33" s="41">
        <v>105849000000</v>
      </c>
    </row>
    <row r="34" spans="1:4" s="28" customFormat="1" ht="18" customHeight="1">
      <c r="A34" s="4" t="s">
        <v>51</v>
      </c>
      <c r="B34" s="21">
        <f>SUM(B35:B36)</f>
        <v>0</v>
      </c>
      <c r="C34" s="4" t="s">
        <v>46</v>
      </c>
      <c r="D34" s="41"/>
    </row>
    <row r="35" spans="1:4" s="28" customFormat="1" ht="18" customHeight="1">
      <c r="A35" s="4" t="s">
        <v>49</v>
      </c>
      <c r="B35" s="21">
        <v>72116728</v>
      </c>
      <c r="C35" s="4" t="s">
        <v>47</v>
      </c>
      <c r="D35" s="41">
        <f>SUM(D36)</f>
        <v>39850527</v>
      </c>
    </row>
    <row r="36" spans="1:4" s="28" customFormat="1" ht="18" customHeight="1">
      <c r="A36" s="4" t="s">
        <v>50</v>
      </c>
      <c r="B36" s="21">
        <v>-72116728</v>
      </c>
      <c r="C36" s="4" t="s">
        <v>48</v>
      </c>
      <c r="D36" s="41">
        <v>39850527</v>
      </c>
    </row>
    <row r="37" spans="1:4" s="28" customFormat="1" ht="18" customHeight="1">
      <c r="A37" s="4"/>
      <c r="B37" s="21"/>
      <c r="C37" s="4" t="s">
        <v>52</v>
      </c>
      <c r="D37" s="41">
        <v>2592000</v>
      </c>
    </row>
    <row r="38" spans="1:4" s="28" customFormat="1" ht="18" customHeight="1">
      <c r="A38" s="4"/>
      <c r="B38" s="21"/>
      <c r="C38" s="4"/>
      <c r="D38" s="41"/>
    </row>
    <row r="39" spans="1:4" s="28" customFormat="1" ht="18" customHeight="1">
      <c r="A39" s="13" t="s">
        <v>22</v>
      </c>
      <c r="B39" s="32">
        <f>SUM(B40)</f>
        <v>6301325760</v>
      </c>
      <c r="C39" s="13" t="s">
        <v>53</v>
      </c>
      <c r="D39" s="32">
        <f>SUM(D40,D43,D44,D45,D46,D49)</f>
        <v>8708118800</v>
      </c>
    </row>
    <row r="40" spans="1:4" s="28" customFormat="1" ht="18" customHeight="1">
      <c r="A40" s="4" t="s">
        <v>12</v>
      </c>
      <c r="B40" s="21">
        <v>6301325760</v>
      </c>
      <c r="C40" s="4" t="s">
        <v>44</v>
      </c>
      <c r="D40" s="41">
        <f>SUM(D41)</f>
        <v>6295000000</v>
      </c>
    </row>
    <row r="41" spans="1:4" s="28" customFormat="1" ht="18" customHeight="1">
      <c r="A41" s="4"/>
      <c r="B41" s="21"/>
      <c r="C41" s="4" t="s">
        <v>45</v>
      </c>
      <c r="D41" s="41">
        <v>6295000000</v>
      </c>
    </row>
    <row r="42" spans="1:4" s="28" customFormat="1" ht="18" customHeight="1">
      <c r="A42" s="4"/>
      <c r="B42" s="21"/>
      <c r="C42" s="4" t="s">
        <v>46</v>
      </c>
      <c r="D42" s="41"/>
    </row>
    <row r="43" spans="1:4" s="28" customFormat="1" ht="18" customHeight="1">
      <c r="A43" s="13" t="s">
        <v>23</v>
      </c>
      <c r="B43" s="32">
        <f>SUM(B44)</f>
        <v>4355920</v>
      </c>
      <c r="C43" s="4" t="s">
        <v>54</v>
      </c>
      <c r="D43" s="41">
        <v>1822595</v>
      </c>
    </row>
    <row r="44" spans="1:4" s="28" customFormat="1" ht="18" customHeight="1">
      <c r="A44" s="4" t="s">
        <v>24</v>
      </c>
      <c r="B44" s="21">
        <v>4355920</v>
      </c>
      <c r="C44" s="4" t="s">
        <v>55</v>
      </c>
      <c r="D44" s="41">
        <v>25358120</v>
      </c>
    </row>
    <row r="45" spans="1:4" s="28" customFormat="1" ht="18" customHeight="1">
      <c r="A45" s="19"/>
      <c r="B45" s="23"/>
      <c r="C45" s="4" t="s">
        <v>57</v>
      </c>
      <c r="D45" s="41">
        <v>2592000</v>
      </c>
    </row>
    <row r="46" spans="1:4" s="28" customFormat="1" ht="18" customHeight="1">
      <c r="A46" s="4"/>
      <c r="B46" s="21"/>
      <c r="C46" s="4" t="s">
        <v>60</v>
      </c>
      <c r="D46" s="41">
        <f>SUM(D47:D48)</f>
        <v>2322948</v>
      </c>
    </row>
    <row r="47" spans="1:4" s="28" customFormat="1" ht="18" customHeight="1">
      <c r="A47" s="4"/>
      <c r="B47" s="21"/>
      <c r="C47" s="4" t="s">
        <v>58</v>
      </c>
      <c r="D47" s="41">
        <v>1968611</v>
      </c>
    </row>
    <row r="48" spans="1:4" s="28" customFormat="1" ht="18" customHeight="1">
      <c r="A48" s="4"/>
      <c r="B48" s="21"/>
      <c r="C48" s="4" t="s">
        <v>59</v>
      </c>
      <c r="D48" s="41">
        <v>354337</v>
      </c>
    </row>
    <row r="49" spans="1:4" s="28" customFormat="1" ht="18" customHeight="1">
      <c r="A49" s="4"/>
      <c r="B49" s="21"/>
      <c r="C49" s="4" t="s">
        <v>56</v>
      </c>
      <c r="D49" s="41">
        <v>2381023137</v>
      </c>
    </row>
    <row r="50" spans="1:4" s="28" customFormat="1" ht="18" customHeight="1">
      <c r="A50" s="4"/>
      <c r="B50" s="21"/>
      <c r="C50" s="4"/>
      <c r="D50" s="41"/>
    </row>
    <row r="51" spans="1:4" s="28" customFormat="1" ht="18" customHeight="1">
      <c r="A51" s="4"/>
      <c r="B51" s="21"/>
      <c r="C51" s="11" t="s">
        <v>61</v>
      </c>
      <c r="D51" s="23">
        <f>SUM(D31,D39)</f>
        <v>114599561327</v>
      </c>
    </row>
    <row r="52" spans="1:4" s="28" customFormat="1" ht="18" customHeight="1">
      <c r="A52" s="4"/>
      <c r="B52" s="21"/>
      <c r="C52" s="4"/>
      <c r="D52" s="41"/>
    </row>
    <row r="53" spans="1:4" s="28" customFormat="1" ht="18" customHeight="1">
      <c r="A53" s="4"/>
      <c r="B53" s="21"/>
      <c r="C53" s="13" t="s">
        <v>62</v>
      </c>
      <c r="D53" s="32">
        <v>11918444576</v>
      </c>
    </row>
    <row r="54" spans="1:4" s="28" customFormat="1" ht="18" customHeight="1">
      <c r="A54" s="4"/>
      <c r="B54" s="21"/>
      <c r="C54" s="11"/>
      <c r="D54" s="23"/>
    </row>
    <row r="55" spans="1:4" s="28" customFormat="1" ht="18" customHeight="1">
      <c r="A55" s="4"/>
      <c r="B55" s="21"/>
      <c r="C55" s="15" t="s">
        <v>63</v>
      </c>
      <c r="D55" s="32">
        <f>-D56</f>
        <v>2868118822</v>
      </c>
    </row>
    <row r="56" spans="1:4" s="28" customFormat="1" ht="18" customHeight="1">
      <c r="A56" s="4"/>
      <c r="B56" s="21"/>
      <c r="C56" s="4" t="s">
        <v>25</v>
      </c>
      <c r="D56" s="41">
        <f>D57+D58-D59</f>
        <v>-2868118822</v>
      </c>
    </row>
    <row r="57" spans="1:4" s="28" customFormat="1" ht="18" customHeight="1">
      <c r="A57" s="4"/>
      <c r="B57" s="21"/>
      <c r="C57" s="4" t="s">
        <v>26</v>
      </c>
      <c r="D57" s="41">
        <v>290666</v>
      </c>
    </row>
    <row r="58" spans="1:4" s="28" customFormat="1" ht="18" customHeight="1">
      <c r="A58" s="4"/>
      <c r="B58" s="21"/>
      <c r="C58" s="4" t="s">
        <v>27</v>
      </c>
      <c r="D58" s="41">
        <v>2661239765</v>
      </c>
    </row>
    <row r="59" spans="1:4" s="28" customFormat="1" ht="18" customHeight="1">
      <c r="A59" s="4"/>
      <c r="B59" s="21"/>
      <c r="C59" s="4" t="s">
        <v>64</v>
      </c>
      <c r="D59" s="41">
        <v>5529649253</v>
      </c>
    </row>
    <row r="60" spans="1:4" s="28" customFormat="1" ht="18" customHeight="1">
      <c r="A60" s="4"/>
      <c r="B60" s="21"/>
      <c r="C60" s="4"/>
      <c r="D60" s="41"/>
    </row>
    <row r="61" spans="1:4" s="28" customFormat="1" ht="18" customHeight="1">
      <c r="A61" s="4"/>
      <c r="B61" s="21"/>
      <c r="C61" s="11" t="s">
        <v>13</v>
      </c>
      <c r="D61" s="23">
        <f>D53-D55</f>
        <v>9050325754</v>
      </c>
    </row>
    <row r="62" spans="1:4" s="28" customFormat="1" ht="18" customHeight="1">
      <c r="A62" s="12"/>
      <c r="B62" s="21"/>
      <c r="C62" s="11" t="s">
        <v>15</v>
      </c>
      <c r="D62" s="23" t="s">
        <v>0</v>
      </c>
    </row>
    <row r="63" spans="1:4" s="28" customFormat="1" ht="18" customHeight="1" thickBot="1">
      <c r="A63" s="5" t="s">
        <v>14</v>
      </c>
      <c r="B63" s="22">
        <f>SUM(B31,B39,B43)</f>
        <v>123649887081</v>
      </c>
      <c r="C63" s="5" t="s">
        <v>67</v>
      </c>
      <c r="D63" s="24">
        <f>SUM(D51,D61)</f>
        <v>123649887081</v>
      </c>
    </row>
  </sheetData>
  <sheetProtection password="C793" sheet="1"/>
  <mergeCells count="8">
    <mergeCell ref="A29:B29"/>
    <mergeCell ref="C29:D29"/>
    <mergeCell ref="A1:D1"/>
    <mergeCell ref="A2:D2"/>
    <mergeCell ref="A4:B4"/>
    <mergeCell ref="C4:D4"/>
    <mergeCell ref="A26:D26"/>
    <mergeCell ref="A27:D27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70" r:id="rId1"/>
  <ignoredErrors>
    <ignoredError sqref="D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HOSTNAME</cp:lastModifiedBy>
  <cp:lastPrinted>2015-10-20T07:29:55Z</cp:lastPrinted>
  <dcterms:created xsi:type="dcterms:W3CDTF">2004-05-12T05:32:58Z</dcterms:created>
  <dcterms:modified xsi:type="dcterms:W3CDTF">2015-10-20T08:17:04Z</dcterms:modified>
  <cp:category/>
  <cp:version/>
  <cp:contentType/>
  <cp:contentStatus/>
</cp:coreProperties>
</file>