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<sst xmlns="http://schemas.openxmlformats.org/spreadsheetml/2006/main" count="58" uniqueCount="35">
  <si>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</si>
  <si>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</si>
  <si>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t>調査対象産業</t>
  </si>
  <si>
    <t>映像・音声・文字情報制作業</t>
  </si>
  <si>
    <t>不動産賃貸業・管理業</t>
  </si>
  <si>
    <t>一般飲食店</t>
  </si>
  <si>
    <t>宿泊業</t>
  </si>
  <si>
    <t>医療業，保健衛生</t>
  </si>
  <si>
    <t>社会保険・社会福祉・介護事業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</si>
  <si>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</si>
  <si>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</si>
  <si>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</si>
  <si>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</si>
  <si>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</si>
  <si>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</si>
  <si>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</si>
  <si>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</si>
  <si>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</si>
  <si>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</si>
  <si>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</si>
  <si>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</si>
  <si>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>...</t>
  </si>
  <si>
    <r>
      <t>平成1</t>
    </r>
    <r>
      <rPr>
        <sz val="10"/>
        <rFont val="ＭＳ 明朝"/>
        <family val="1"/>
      </rPr>
      <t>6年</t>
    </r>
  </si>
  <si>
    <t>平成11年</t>
  </si>
  <si>
    <t>産業中分類</t>
  </si>
  <si>
    <t>その他の教育，学習支援業，学術等</t>
  </si>
  <si>
    <t>専門サービス業（他に分類されないもの）</t>
  </si>
  <si>
    <t>協同組合（他に分類されないもの）</t>
  </si>
  <si>
    <t>構成比(%）</t>
  </si>
  <si>
    <t>経費総額に占める給与支給総額の割合(%）</t>
  </si>
  <si>
    <t>第５表　産業中分類別経費総額及び給与支給総額</t>
  </si>
  <si>
    <t>経　費　総　額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</si>
  <si>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額
（百万円）</t>
    </r>
  </si>
  <si>
    <t>うち給与支給総額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</si>
  <si>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額
（百万円）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</si>
</sst>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頁&quot;"/>
    <numFmt numFmtId="177" formatCode="#,##0_ "/>
    <numFmt numFmtId="178" formatCode="#,##0_ ;[Red]\-#,##0\ "/>
    <numFmt numFmtId="179" formatCode="##,###,##0;&quot;-&quot;#,###,##0"/>
    <numFmt numFmtId="180" formatCode="\ ###,###,##0;&quot;-&quot;###,###,##0"/>
    <numFmt numFmtId="181" formatCode="#,###,###,##0;&quot; -&quot;###,###,##0"/>
    <numFmt numFmtId="182" formatCode="0.0_);[Red]\(0.0\)"/>
    <numFmt numFmtId="183" formatCode="0_);[Red]\(0\)"/>
    <numFmt numFmtId="184" formatCode="0.0;&quot;▲ &quot;0.0"/>
    <numFmt numFmtId="185" formatCode="##\ ###\ ##0;&quot;△&quot;#,###,##0"/>
  </numFmts>
  <fonts count="15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22" applyNumberFormat="1" applyFont="1" applyFill="1" applyBorder="1" applyAlignment="1">
      <alignment horizontal="distributed" vertical="center"/>
      <protection/>
    </xf>
    <xf numFmtId="49" fontId="0" fillId="0" borderId="0" xfId="22" applyNumberFormat="1" applyFont="1" applyFill="1" applyBorder="1" applyAlignment="1">
      <alignment vertical="center"/>
      <protection/>
    </xf>
    <xf numFmtId="180" fontId="8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10" fillId="0" borderId="0" xfId="22" applyNumberFormat="1" applyFont="1" applyFill="1" applyBorder="1" applyAlignment="1">
      <alignment horizontal="distributed" vertical="center"/>
      <protection/>
    </xf>
    <xf numFmtId="0" fontId="11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horizontal="right" vertical="center"/>
    </xf>
    <xf numFmtId="182" fontId="8" fillId="0" borderId="0" xfId="0" applyNumberFormat="1" applyFont="1" applyFill="1" applyBorder="1" applyAlignment="1" quotePrefix="1">
      <alignment horizontal="right" vertical="center"/>
    </xf>
    <xf numFmtId="49" fontId="0" fillId="0" borderId="0" xfId="0" applyNumberForma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180" fontId="8" fillId="0" borderId="4" xfId="0" applyNumberFormat="1" applyFont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distributed" vertical="center"/>
    </xf>
    <xf numFmtId="49" fontId="0" fillId="0" borderId="6" xfId="0" applyNumberFormat="1" applyFont="1" applyFill="1" applyBorder="1" applyAlignment="1">
      <alignment vertical="center"/>
    </xf>
    <xf numFmtId="182" fontId="8" fillId="0" borderId="5" xfId="0" applyNumberFormat="1" applyFont="1" applyFill="1" applyBorder="1" applyAlignment="1" quotePrefix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49" fontId="0" fillId="0" borderId="7" xfId="21" applyNumberFormat="1" applyFont="1" applyFill="1" applyBorder="1" applyAlignment="1">
      <alignment vertical="center"/>
      <protection/>
    </xf>
    <xf numFmtId="49" fontId="0" fillId="0" borderId="8" xfId="21" applyNumberFormat="1" applyFont="1" applyFill="1" applyBorder="1" applyAlignment="1">
      <alignment vertical="center"/>
      <protection/>
    </xf>
    <xf numFmtId="0" fontId="11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5" fontId="8" fillId="0" borderId="5" xfId="0" applyNumberFormat="1" applyFont="1" applyFill="1" applyBorder="1" applyAlignment="1" quotePrefix="1">
      <alignment horizontal="right" vertical="center"/>
    </xf>
    <xf numFmtId="185" fontId="8" fillId="0" borderId="0" xfId="0" applyNumberFormat="1" applyFont="1" applyFill="1" applyBorder="1" applyAlignment="1" quotePrefix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right" vertical="center"/>
    </xf>
    <xf numFmtId="185" fontId="8" fillId="0" borderId="1" xfId="0" applyNumberFormat="1" applyFont="1" applyFill="1" applyBorder="1" applyAlignment="1">
      <alignment horizontal="right" vertical="center"/>
    </xf>
    <xf numFmtId="185" fontId="8" fillId="0" borderId="1" xfId="0" applyNumberFormat="1" applyFont="1" applyFill="1" applyBorder="1" applyAlignment="1" quotePrefix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0" xfId="22" applyNumberFormat="1" applyFont="1" applyFill="1" applyBorder="1" applyAlignment="1">
      <alignment horizontal="left" vertical="center"/>
      <protection/>
    </xf>
    <xf numFmtId="49" fontId="1" fillId="0" borderId="0" xfId="21" applyNumberFormat="1" applyFill="1" applyBorder="1" applyAlignment="1">
      <alignment horizontal="left" vertical="center"/>
      <protection/>
    </xf>
    <xf numFmtId="49" fontId="11" fillId="0" borderId="0" xfId="22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5" xfId="21" applyNumberFormat="1" applyFont="1" applyFill="1" applyBorder="1" applyAlignment="1">
      <alignment horizontal="left" vertical="center"/>
      <protection/>
    </xf>
    <xf numFmtId="49" fontId="12" fillId="0" borderId="0" xfId="22" applyNumberFormat="1" applyFont="1" applyFill="1" applyBorder="1" applyAlignment="1">
      <alignment horizontal="left" vertical="center"/>
      <protection/>
    </xf>
    <xf numFmtId="49" fontId="13" fillId="0" borderId="0" xfId="21" applyNumberFormat="1" applyFont="1" applyFill="1" applyBorder="1" applyAlignment="1">
      <alignment horizontal="left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01-2" xfId="21"/>
    <cellStyle name="標準_Ｐ　資料09-3　結果表の表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SheetLayoutView="100" workbookViewId="0" topLeftCell="A1">
      <selection activeCell="B14" sqref="B14:D14"/>
    </sheetView>
  </sheetViews>
  <sheetFormatPr defaultColWidth="9.00390625" defaultRowHeight="12.75"/>
  <cols>
    <col min="1" max="1" width="1.12109375" style="15" customWidth="1"/>
    <col min="2" max="2" width="2.00390625" style="15" customWidth="1"/>
    <col min="3" max="3" width="1.12109375" style="15" customWidth="1"/>
    <col min="4" max="4" width="29.625" style="15" customWidth="1"/>
    <col min="5" max="5" width="1.75390625" style="15" hidden="1" customWidth="1"/>
    <col min="6" max="6" width="0.875" style="15" hidden="1" customWidth="1"/>
    <col min="7" max="7" width="11.00390625" style="15" bestFit="1" customWidth="1"/>
    <col min="8" max="8" width="11.875" style="15" bestFit="1" customWidth="1"/>
    <col min="9" max="10" width="9.875" style="15" bestFit="1" customWidth="1"/>
    <col min="11" max="11" width="14.125" style="15" bestFit="1" customWidth="1"/>
    <col min="12" max="12" width="9.75390625" style="15" bestFit="1" customWidth="1"/>
    <col min="13" max="16384" width="9.125" style="15" customWidth="1"/>
  </cols>
  <sheetData>
    <row r="1" spans="4:11" s="4" customFormat="1" ht="17.25">
      <c r="D1" s="58" t="s">
        <v>30</v>
      </c>
      <c r="E1" s="58"/>
      <c r="F1" s="58"/>
      <c r="G1" s="58"/>
      <c r="H1" s="58"/>
      <c r="I1" s="58"/>
      <c r="J1" s="58"/>
      <c r="K1" s="58"/>
    </row>
    <row r="2" s="4" customFormat="1" ht="17.25">
      <c r="E2" s="3"/>
    </row>
    <row r="3" spans="1:12" s="2" customFormat="1" ht="12">
      <c r="A3" s="49" t="s">
        <v>24</v>
      </c>
      <c r="B3" s="50"/>
      <c r="C3" s="50"/>
      <c r="D3" s="50"/>
      <c r="E3" s="50"/>
      <c r="F3" s="59"/>
      <c r="G3" s="49" t="s">
        <v>31</v>
      </c>
      <c r="H3" s="50"/>
      <c r="I3" s="50"/>
      <c r="J3" s="63"/>
      <c r="K3" s="63"/>
      <c r="L3" s="64"/>
    </row>
    <row r="4" spans="1:12" s="2" customFormat="1" ht="12">
      <c r="A4" s="60"/>
      <c r="B4" s="61"/>
      <c r="C4" s="61"/>
      <c r="D4" s="61"/>
      <c r="E4" s="61"/>
      <c r="F4" s="62"/>
      <c r="G4" s="51"/>
      <c r="H4" s="52"/>
      <c r="I4" s="52"/>
      <c r="J4" s="65" t="s">
        <v>33</v>
      </c>
      <c r="K4" s="63"/>
      <c r="L4" s="64"/>
    </row>
    <row r="5" spans="1:12" s="2" customFormat="1" ht="12">
      <c r="A5" s="60"/>
      <c r="B5" s="61"/>
      <c r="C5" s="61"/>
      <c r="D5" s="61"/>
      <c r="E5" s="61"/>
      <c r="F5" s="62"/>
      <c r="G5" s="56" t="s">
        <v>0</v>
      </c>
      <c r="H5" s="57"/>
      <c r="I5" s="47" t="s">
        <v>1</v>
      </c>
      <c r="J5" s="42" t="s">
        <v>22</v>
      </c>
      <c r="K5" s="43"/>
      <c r="L5" s="47" t="s">
        <v>23</v>
      </c>
    </row>
    <row r="6" spans="1:12" s="2" customFormat="1" ht="36">
      <c r="A6" s="60"/>
      <c r="B6" s="61"/>
      <c r="C6" s="61"/>
      <c r="D6" s="61"/>
      <c r="E6" s="61"/>
      <c r="F6" s="62"/>
      <c r="G6" s="33" t="s">
        <v>32</v>
      </c>
      <c r="H6" s="32" t="s">
        <v>28</v>
      </c>
      <c r="I6" s="48"/>
      <c r="J6" s="34" t="s">
        <v>34</v>
      </c>
      <c r="K6" s="31" t="s">
        <v>29</v>
      </c>
      <c r="L6" s="48"/>
    </row>
    <row r="7" spans="1:12" s="2" customFormat="1" ht="12">
      <c r="A7" s="29"/>
      <c r="B7" s="53" t="s">
        <v>2</v>
      </c>
      <c r="C7" s="53"/>
      <c r="D7" s="53"/>
      <c r="E7" s="25"/>
      <c r="F7" s="26"/>
      <c r="G7" s="35">
        <f>SUM(G8:G28)</f>
        <v>14740830</v>
      </c>
      <c r="H7" s="27">
        <f>INT(G7/14702208*100)</f>
        <v>100</v>
      </c>
      <c r="I7" s="28" t="s">
        <v>21</v>
      </c>
      <c r="J7" s="35">
        <v>3407987</v>
      </c>
      <c r="K7" s="27">
        <f>J7/G7*100</f>
        <v>23.11936980482103</v>
      </c>
      <c r="L7" s="38" t="s">
        <v>21</v>
      </c>
    </row>
    <row r="8" spans="1:12" s="2" customFormat="1" ht="13.5">
      <c r="A8" s="30"/>
      <c r="B8" s="44" t="s">
        <v>3</v>
      </c>
      <c r="C8" s="45"/>
      <c r="D8" s="45"/>
      <c r="E8" s="20"/>
      <c r="F8" s="11"/>
      <c r="G8" s="36">
        <v>26844</v>
      </c>
      <c r="H8" s="19">
        <f aca="true" t="shared" si="0" ref="H8:H28">G8/14702208*100</f>
        <v>0.18258481991276412</v>
      </c>
      <c r="I8" s="10" t="s">
        <v>21</v>
      </c>
      <c r="J8" s="36">
        <v>10144</v>
      </c>
      <c r="K8" s="19">
        <f aca="true" t="shared" si="1" ref="K8:K28">J8/G8*100</f>
        <v>37.78870511101177</v>
      </c>
      <c r="L8" s="39" t="s">
        <v>21</v>
      </c>
    </row>
    <row r="9" spans="1:12" s="2" customFormat="1" ht="13.5">
      <c r="A9" s="30"/>
      <c r="B9" s="44" t="s">
        <v>4</v>
      </c>
      <c r="C9" s="45"/>
      <c r="D9" s="45"/>
      <c r="E9" s="21"/>
      <c r="F9" s="11"/>
      <c r="G9" s="36">
        <v>1597443</v>
      </c>
      <c r="H9" s="19">
        <v>10.8</v>
      </c>
      <c r="I9" s="10" t="s">
        <v>21</v>
      </c>
      <c r="J9" s="36">
        <v>274699</v>
      </c>
      <c r="K9" s="19">
        <f t="shared" si="1"/>
        <v>17.196169127787346</v>
      </c>
      <c r="L9" s="39" t="s">
        <v>21</v>
      </c>
    </row>
    <row r="10" spans="1:12" s="2" customFormat="1" ht="13.5">
      <c r="A10" s="30"/>
      <c r="B10" s="44" t="s">
        <v>5</v>
      </c>
      <c r="C10" s="45"/>
      <c r="D10" s="45"/>
      <c r="E10" s="20"/>
      <c r="F10" s="11"/>
      <c r="G10" s="36">
        <v>994871</v>
      </c>
      <c r="H10" s="19">
        <v>6.7</v>
      </c>
      <c r="I10" s="10" t="s">
        <v>21</v>
      </c>
      <c r="J10" s="36">
        <v>339673</v>
      </c>
      <c r="K10" s="19">
        <f t="shared" si="1"/>
        <v>34.14241645399253</v>
      </c>
      <c r="L10" s="39" t="s">
        <v>21</v>
      </c>
    </row>
    <row r="11" spans="1:12" s="2" customFormat="1" ht="13.5">
      <c r="A11" s="30"/>
      <c r="B11" s="44" t="s">
        <v>6</v>
      </c>
      <c r="C11" s="45"/>
      <c r="D11" s="45"/>
      <c r="E11" s="7"/>
      <c r="F11" s="11"/>
      <c r="G11" s="36">
        <v>329121</v>
      </c>
      <c r="H11" s="19">
        <f t="shared" si="0"/>
        <v>2.238582123174968</v>
      </c>
      <c r="I11" s="36">
        <v>486280</v>
      </c>
      <c r="J11" s="36">
        <v>95925</v>
      </c>
      <c r="K11" s="19">
        <f t="shared" si="1"/>
        <v>29.145815672655345</v>
      </c>
      <c r="L11" s="40">
        <v>151021</v>
      </c>
    </row>
    <row r="12" spans="1:12" s="2" customFormat="1" ht="12">
      <c r="A12" s="30"/>
      <c r="B12" s="44" t="s">
        <v>7</v>
      </c>
      <c r="C12" s="44"/>
      <c r="D12" s="44"/>
      <c r="E12" s="8"/>
      <c r="F12" s="11"/>
      <c r="G12" s="36">
        <v>128756</v>
      </c>
      <c r="H12" s="19">
        <f t="shared" si="0"/>
        <v>0.8757596137940641</v>
      </c>
      <c r="I12" s="41" t="s">
        <v>21</v>
      </c>
      <c r="J12" s="36">
        <v>58223</v>
      </c>
      <c r="K12" s="19">
        <f t="shared" si="1"/>
        <v>45.21964024977477</v>
      </c>
      <c r="L12" s="39" t="s">
        <v>21</v>
      </c>
    </row>
    <row r="13" spans="1:12" s="2" customFormat="1" ht="13.5">
      <c r="A13" s="30"/>
      <c r="B13" s="44" t="s">
        <v>8</v>
      </c>
      <c r="C13" s="45"/>
      <c r="D13" s="45"/>
      <c r="E13" s="8"/>
      <c r="F13" s="12"/>
      <c r="G13" s="36">
        <v>1615464</v>
      </c>
      <c r="H13" s="19">
        <f t="shared" si="0"/>
        <v>10.987900592890536</v>
      </c>
      <c r="I13" s="41" t="s">
        <v>21</v>
      </c>
      <c r="J13" s="36">
        <v>286274</v>
      </c>
      <c r="K13" s="19">
        <f t="shared" si="1"/>
        <v>17.720852956178533</v>
      </c>
      <c r="L13" s="39" t="s">
        <v>21</v>
      </c>
    </row>
    <row r="14" spans="1:12" s="2" customFormat="1" ht="12">
      <c r="A14" s="30"/>
      <c r="B14" s="54" t="s">
        <v>27</v>
      </c>
      <c r="C14" s="55"/>
      <c r="D14" s="55"/>
      <c r="E14" s="20"/>
      <c r="F14" s="11"/>
      <c r="G14" s="36">
        <v>143878</v>
      </c>
      <c r="H14" s="19">
        <f t="shared" si="0"/>
        <v>0.9786149128076546</v>
      </c>
      <c r="I14" s="36">
        <v>194237</v>
      </c>
      <c r="J14" s="36">
        <v>35381</v>
      </c>
      <c r="K14" s="19">
        <f t="shared" si="1"/>
        <v>24.590972907602275</v>
      </c>
      <c r="L14" s="40">
        <v>41865</v>
      </c>
    </row>
    <row r="15" spans="1:12" s="2" customFormat="1" ht="12">
      <c r="A15" s="30"/>
      <c r="B15" s="46" t="s">
        <v>25</v>
      </c>
      <c r="C15" s="46"/>
      <c r="D15" s="46"/>
      <c r="E15" s="20"/>
      <c r="F15" s="11"/>
      <c r="G15" s="36">
        <v>459648</v>
      </c>
      <c r="H15" s="19">
        <f t="shared" si="0"/>
        <v>3.126387546686865</v>
      </c>
      <c r="I15" s="41" t="s">
        <v>21</v>
      </c>
      <c r="J15" s="36">
        <v>165152</v>
      </c>
      <c r="K15" s="19">
        <f t="shared" si="1"/>
        <v>35.930103035366194</v>
      </c>
      <c r="L15" s="39" t="s">
        <v>21</v>
      </c>
    </row>
    <row r="16" spans="1:12" s="2" customFormat="1" ht="12">
      <c r="A16" s="30"/>
      <c r="B16" s="54" t="s">
        <v>26</v>
      </c>
      <c r="C16" s="55"/>
      <c r="D16" s="55"/>
      <c r="E16" s="20"/>
      <c r="F16" s="11"/>
      <c r="G16" s="36">
        <v>1230208</v>
      </c>
      <c r="H16" s="19">
        <v>8.3</v>
      </c>
      <c r="I16" s="41" t="s">
        <v>21</v>
      </c>
      <c r="J16" s="36">
        <v>485489</v>
      </c>
      <c r="K16" s="19">
        <f t="shared" si="1"/>
        <v>39.46397682343149</v>
      </c>
      <c r="L16" s="39" t="s">
        <v>21</v>
      </c>
    </row>
    <row r="17" spans="1:12" s="2" customFormat="1" ht="13.5">
      <c r="A17" s="30"/>
      <c r="B17" s="44" t="s">
        <v>9</v>
      </c>
      <c r="C17" s="45"/>
      <c r="D17" s="45"/>
      <c r="E17" s="9"/>
      <c r="F17" s="13"/>
      <c r="G17" s="36">
        <v>351743</v>
      </c>
      <c r="H17" s="19">
        <f t="shared" si="0"/>
        <v>2.392450168029183</v>
      </c>
      <c r="I17" s="41" t="s">
        <v>21</v>
      </c>
      <c r="J17" s="36">
        <v>145088</v>
      </c>
      <c r="K17" s="19">
        <f t="shared" si="1"/>
        <v>41.248297762855266</v>
      </c>
      <c r="L17" s="39" t="s">
        <v>21</v>
      </c>
    </row>
    <row r="18" spans="1:12" s="2" customFormat="1" ht="13.5">
      <c r="A18" s="30"/>
      <c r="B18" s="44" t="s">
        <v>10</v>
      </c>
      <c r="C18" s="45"/>
      <c r="D18" s="45"/>
      <c r="E18" s="21"/>
      <c r="F18" s="13"/>
      <c r="G18" s="36">
        <v>521266</v>
      </c>
      <c r="H18" s="19">
        <f t="shared" si="0"/>
        <v>3.545494663114547</v>
      </c>
      <c r="I18" s="41" t="s">
        <v>21</v>
      </c>
      <c r="J18" s="36">
        <v>132608</v>
      </c>
      <c r="K18" s="19">
        <f t="shared" si="1"/>
        <v>25.43960281315106</v>
      </c>
      <c r="L18" s="39" t="s">
        <v>21</v>
      </c>
    </row>
    <row r="19" spans="1:12" s="2" customFormat="1" ht="13.5">
      <c r="A19" s="30"/>
      <c r="B19" s="44" t="s">
        <v>11</v>
      </c>
      <c r="C19" s="45"/>
      <c r="D19" s="45"/>
      <c r="E19" s="14"/>
      <c r="F19" s="13"/>
      <c r="G19" s="36">
        <v>2496814</v>
      </c>
      <c r="H19" s="19">
        <f t="shared" si="0"/>
        <v>16.98257839910849</v>
      </c>
      <c r="I19" s="41" t="s">
        <v>21</v>
      </c>
      <c r="J19" s="36">
        <v>157341</v>
      </c>
      <c r="K19" s="19">
        <f t="shared" si="1"/>
        <v>6.301670849330386</v>
      </c>
      <c r="L19" s="39" t="s">
        <v>21</v>
      </c>
    </row>
    <row r="20" spans="1:12" s="2" customFormat="1" ht="13.5">
      <c r="A20" s="30"/>
      <c r="B20" s="44" t="s">
        <v>12</v>
      </c>
      <c r="C20" s="45"/>
      <c r="D20" s="45"/>
      <c r="E20" s="20"/>
      <c r="F20" s="13"/>
      <c r="G20" s="36">
        <v>131031</v>
      </c>
      <c r="H20" s="19">
        <f t="shared" si="0"/>
        <v>0.8912334800323869</v>
      </c>
      <c r="I20" s="36">
        <v>208019</v>
      </c>
      <c r="J20" s="36">
        <v>43174</v>
      </c>
      <c r="K20" s="19">
        <f t="shared" si="1"/>
        <v>32.94945470919096</v>
      </c>
      <c r="L20" s="40">
        <v>49767</v>
      </c>
    </row>
    <row r="21" spans="1:12" s="2" customFormat="1" ht="13.5">
      <c r="A21" s="30"/>
      <c r="B21" s="44" t="s">
        <v>13</v>
      </c>
      <c r="C21" s="45"/>
      <c r="D21" s="45"/>
      <c r="E21" s="20"/>
      <c r="F21" s="13"/>
      <c r="G21" s="36">
        <v>186242</v>
      </c>
      <c r="H21" s="19">
        <f t="shared" si="0"/>
        <v>1.2667621081132847</v>
      </c>
      <c r="I21" s="36">
        <v>259274</v>
      </c>
      <c r="J21" s="36">
        <v>64530</v>
      </c>
      <c r="K21" s="19">
        <f t="shared" si="1"/>
        <v>34.648468122120676</v>
      </c>
      <c r="L21" s="40">
        <v>79798</v>
      </c>
    </row>
    <row r="22" spans="1:12" s="2" customFormat="1" ht="13.5">
      <c r="A22" s="30"/>
      <c r="B22" s="44" t="s">
        <v>14</v>
      </c>
      <c r="C22" s="45"/>
      <c r="D22" s="45"/>
      <c r="E22" s="8"/>
      <c r="F22" s="13"/>
      <c r="G22" s="36">
        <v>373703</v>
      </c>
      <c r="H22" s="19">
        <f t="shared" si="0"/>
        <v>2.541815487850532</v>
      </c>
      <c r="I22" s="36">
        <v>396737</v>
      </c>
      <c r="J22" s="36">
        <v>106506</v>
      </c>
      <c r="K22" s="19">
        <f t="shared" si="1"/>
        <v>28.500172596955338</v>
      </c>
      <c r="L22" s="40">
        <v>144965</v>
      </c>
    </row>
    <row r="23" spans="1:12" s="2" customFormat="1" ht="13.5">
      <c r="A23" s="30"/>
      <c r="B23" s="44" t="s">
        <v>15</v>
      </c>
      <c r="C23" s="45"/>
      <c r="D23" s="45"/>
      <c r="E23" s="7"/>
      <c r="F23" s="7"/>
      <c r="G23" s="36">
        <v>1227975</v>
      </c>
      <c r="H23" s="19">
        <v>8.3</v>
      </c>
      <c r="I23" s="36">
        <v>1303962</v>
      </c>
      <c r="J23" s="36">
        <v>85142</v>
      </c>
      <c r="K23" s="19">
        <f t="shared" si="1"/>
        <v>6.9335287770516505</v>
      </c>
      <c r="L23" s="40">
        <v>114044</v>
      </c>
    </row>
    <row r="24" spans="1:12" s="2" customFormat="1" ht="13.5">
      <c r="A24" s="30"/>
      <c r="B24" s="44" t="s">
        <v>16</v>
      </c>
      <c r="C24" s="45"/>
      <c r="D24" s="45"/>
      <c r="E24" s="7"/>
      <c r="F24" s="7"/>
      <c r="G24" s="36">
        <v>840576</v>
      </c>
      <c r="H24" s="19">
        <f t="shared" si="0"/>
        <v>5.717345313030533</v>
      </c>
      <c r="I24" s="36">
        <v>1001952</v>
      </c>
      <c r="J24" s="36">
        <v>96417</v>
      </c>
      <c r="K24" s="19">
        <f t="shared" si="1"/>
        <v>11.470348903608954</v>
      </c>
      <c r="L24" s="40">
        <v>126863</v>
      </c>
    </row>
    <row r="25" spans="1:12" s="4" customFormat="1" ht="17.25">
      <c r="A25" s="30"/>
      <c r="B25" s="44" t="s">
        <v>17</v>
      </c>
      <c r="C25" s="45"/>
      <c r="D25" s="45"/>
      <c r="E25" s="7"/>
      <c r="F25" s="7"/>
      <c r="G25" s="36">
        <v>1649026</v>
      </c>
      <c r="H25" s="19">
        <f t="shared" si="0"/>
        <v>11.21617922967761</v>
      </c>
      <c r="I25" s="41" t="s">
        <v>21</v>
      </c>
      <c r="J25" s="36">
        <v>721715</v>
      </c>
      <c r="K25" s="19">
        <f t="shared" si="1"/>
        <v>43.76613831437467</v>
      </c>
      <c r="L25" s="39" t="s">
        <v>21</v>
      </c>
    </row>
    <row r="26" spans="1:12" s="5" customFormat="1" ht="13.5">
      <c r="A26" s="30"/>
      <c r="B26" s="44" t="s">
        <v>18</v>
      </c>
      <c r="C26" s="45"/>
      <c r="D26" s="45"/>
      <c r="E26" s="22"/>
      <c r="F26" s="6"/>
      <c r="G26" s="36">
        <v>302814</v>
      </c>
      <c r="H26" s="19">
        <f t="shared" si="0"/>
        <v>2.0596498158643928</v>
      </c>
      <c r="I26" s="36">
        <v>284447</v>
      </c>
      <c r="J26" s="36">
        <v>58100</v>
      </c>
      <c r="K26" s="19">
        <f t="shared" si="1"/>
        <v>19.186695463221646</v>
      </c>
      <c r="L26" s="40">
        <v>77544</v>
      </c>
    </row>
    <row r="27" spans="1:12" s="2" customFormat="1" ht="13.5">
      <c r="A27" s="30"/>
      <c r="B27" s="44" t="s">
        <v>19</v>
      </c>
      <c r="C27" s="45"/>
      <c r="D27" s="45"/>
      <c r="E27" s="22"/>
      <c r="F27" s="6"/>
      <c r="G27" s="36">
        <v>114962</v>
      </c>
      <c r="H27" s="19">
        <f t="shared" si="0"/>
        <v>0.781936971643987</v>
      </c>
      <c r="I27" s="36">
        <v>145270</v>
      </c>
      <c r="J27" s="36">
        <v>39707</v>
      </c>
      <c r="K27" s="19">
        <f t="shared" si="1"/>
        <v>34.539239052904435</v>
      </c>
      <c r="L27" s="40">
        <v>49304</v>
      </c>
    </row>
    <row r="28" spans="1:12" s="2" customFormat="1" ht="13.5">
      <c r="A28" s="30"/>
      <c r="B28" s="44" t="s">
        <v>20</v>
      </c>
      <c r="C28" s="45"/>
      <c r="D28" s="45"/>
      <c r="E28" s="22"/>
      <c r="F28" s="6"/>
      <c r="G28" s="36">
        <v>18445</v>
      </c>
      <c r="H28" s="19">
        <f t="shared" si="0"/>
        <v>0.1254573462707098</v>
      </c>
      <c r="I28" s="36">
        <v>31403</v>
      </c>
      <c r="J28" s="36">
        <v>6698</v>
      </c>
      <c r="K28" s="19">
        <f t="shared" si="1"/>
        <v>36.31336405529954</v>
      </c>
      <c r="L28" s="40">
        <v>12854</v>
      </c>
    </row>
    <row r="29" spans="1:12" s="2" customFormat="1" ht="12">
      <c r="A29" s="23"/>
      <c r="B29" s="16"/>
      <c r="C29" s="16"/>
      <c r="D29" s="16"/>
      <c r="E29" s="17"/>
      <c r="F29" s="16"/>
      <c r="G29" s="18"/>
      <c r="H29" s="18"/>
      <c r="I29" s="18"/>
      <c r="J29" s="37"/>
      <c r="K29" s="18"/>
      <c r="L29" s="24"/>
    </row>
    <row r="30" s="2" customFormat="1" ht="12">
      <c r="E30" s="1"/>
    </row>
  </sheetData>
  <mergeCells count="31">
    <mergeCell ref="D1:K1"/>
    <mergeCell ref="B20:D20"/>
    <mergeCell ref="B17:D17"/>
    <mergeCell ref="B13:D13"/>
    <mergeCell ref="B11:D11"/>
    <mergeCell ref="B19:D19"/>
    <mergeCell ref="A3:F6"/>
    <mergeCell ref="B9:D9"/>
    <mergeCell ref="J3:L3"/>
    <mergeCell ref="J4:L4"/>
    <mergeCell ref="G3:I4"/>
    <mergeCell ref="B7:D7"/>
    <mergeCell ref="B18:D18"/>
    <mergeCell ref="B16:D16"/>
    <mergeCell ref="B14:D14"/>
    <mergeCell ref="B10:D10"/>
    <mergeCell ref="G5:H5"/>
    <mergeCell ref="B12:D12"/>
    <mergeCell ref="B23:D23"/>
    <mergeCell ref="B24:D24"/>
    <mergeCell ref="B22:D22"/>
    <mergeCell ref="B21:D21"/>
    <mergeCell ref="B28:D28"/>
    <mergeCell ref="B27:D27"/>
    <mergeCell ref="B25:D25"/>
    <mergeCell ref="B26:D26"/>
    <mergeCell ref="J5:K5"/>
    <mergeCell ref="B8:D8"/>
    <mergeCell ref="B15:D15"/>
    <mergeCell ref="L5:L6"/>
    <mergeCell ref="I5:I6"/>
  </mergeCells>
  <printOptions/>
  <pageMargins left="0.35" right="0" top="0.32" bottom="0" header="1.02" footer="0.31496062992125984"/>
  <pageSetup horizontalDpi="600" verticalDpi="600" orientation="portrait" pageOrder="overThenDown" paperSize="9" scale="90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moriguchik</cp:lastModifiedBy>
  <cp:lastPrinted>2006-01-23T09:08:18Z</cp:lastPrinted>
  <dcterms:created xsi:type="dcterms:W3CDTF">2005-05-11T07:51:10Z</dcterms:created>
  <dcterms:modified xsi:type="dcterms:W3CDTF">2006-02-14T05:18:22Z</dcterms:modified>
  <cp:category/>
  <cp:version/>
  <cp:contentType/>
  <cp:contentStatus/>
</cp:coreProperties>
</file>