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A" sheetId="1" r:id="rId1"/>
    <sheet name="Sheet1" sheetId="2" r:id="rId2"/>
  </sheets>
  <definedNames>
    <definedName name="_1">'A'!$A$6:$K$137</definedName>
    <definedName name="_xlnm.Print_Area" localSheetId="0">'A'!$A$2:$J$137</definedName>
    <definedName name="_xlnm.Print_Titles" localSheetId="0">'A'!$5:$5</definedName>
    <definedName name="Print_Titles_MI" localSheetId="0">'A'!$5:$5</definedName>
  </definedNames>
  <calcPr fullCalcOnLoad="1"/>
</workbook>
</file>

<file path=xl/sharedStrings.xml><?xml version="1.0" encoding="utf-8"?>
<sst xmlns="http://schemas.openxmlformats.org/spreadsheetml/2006/main" count="427" uniqueCount="268">
  <si>
    <t>品　目</t>
  </si>
  <si>
    <t>品</t>
  </si>
  <si>
    <t>名</t>
  </si>
  <si>
    <t>規　　格</t>
  </si>
  <si>
    <t>・</t>
  </si>
  <si>
    <t>型　　式</t>
  </si>
  <si>
    <t>単　価</t>
  </si>
  <si>
    <t>金　　額</t>
  </si>
  <si>
    <t>(2)</t>
  </si>
  <si>
    <t>(1)</t>
  </si>
  <si>
    <t>両袖机</t>
  </si>
  <si>
    <t>品　種</t>
  </si>
  <si>
    <t>アイチ</t>
  </si>
  <si>
    <t>WD-250</t>
  </si>
  <si>
    <t xml:space="preserve"> P1</t>
  </si>
  <si>
    <t>家具什</t>
  </si>
  <si>
    <t>卓子類</t>
  </si>
  <si>
    <t>器類</t>
  </si>
  <si>
    <t>ウチダ</t>
  </si>
  <si>
    <t>ライオン</t>
  </si>
  <si>
    <t>コクヨ</t>
  </si>
  <si>
    <t>座机</t>
  </si>
  <si>
    <t>(和机)</t>
  </si>
  <si>
    <t>天童</t>
  </si>
  <si>
    <t>C-6061K</t>
  </si>
  <si>
    <t>演卓</t>
  </si>
  <si>
    <t>オカムラ</t>
  </si>
  <si>
    <t>4309-ZZ</t>
  </si>
  <si>
    <t>応接セット</t>
  </si>
  <si>
    <t>OS944</t>
  </si>
  <si>
    <t>別注</t>
  </si>
  <si>
    <t>ヤガミ</t>
  </si>
  <si>
    <t>小</t>
  </si>
  <si>
    <t>計</t>
  </si>
  <si>
    <t>------</t>
  </si>
  <si>
    <t>椅子類</t>
  </si>
  <si>
    <t>チトセ</t>
  </si>
  <si>
    <t>木製</t>
  </si>
  <si>
    <t>応接椅子</t>
  </si>
  <si>
    <t>LS-900A</t>
  </si>
  <si>
    <t>安楽椅子</t>
  </si>
  <si>
    <t>F-7165型</t>
  </si>
  <si>
    <t>(3)</t>
  </si>
  <si>
    <t>戸棚類</t>
  </si>
  <si>
    <t>書架</t>
  </si>
  <si>
    <t>PS-218BT</t>
  </si>
  <si>
    <t>更衣ロッカー</t>
  </si>
  <si>
    <t>WL-150</t>
  </si>
  <si>
    <t>T-4042</t>
  </si>
  <si>
    <t>陳列台</t>
  </si>
  <si>
    <t>ｻﾝｹｲｷｺﾑ</t>
  </si>
  <si>
    <t>NB-620</t>
  </si>
  <si>
    <t>CO-620</t>
  </si>
  <si>
    <t>HB-6204</t>
  </si>
  <si>
    <t>楽器戸棚</t>
  </si>
  <si>
    <t>SG-M855</t>
  </si>
  <si>
    <t>器械戸棚</t>
  </si>
  <si>
    <t>8087-210</t>
  </si>
  <si>
    <t>(4)</t>
  </si>
  <si>
    <t>箱類</t>
  </si>
  <si>
    <t>ビクター</t>
  </si>
  <si>
    <t>金庫</t>
  </si>
  <si>
    <t>HS-150</t>
  </si>
  <si>
    <t>16ﾐﾘ映写機ｽﾗｲﾄﾞ格納庫</t>
  </si>
  <si>
    <t>物置</t>
  </si>
  <si>
    <t>ヨドコウ</t>
  </si>
  <si>
    <t>YMK-32型</t>
  </si>
  <si>
    <t>展示ケース</t>
  </si>
  <si>
    <t>UHB-65</t>
  </si>
  <si>
    <t>物置（貨車）</t>
  </si>
  <si>
    <t>分離車体</t>
  </si>
  <si>
    <t>ﾜﾗﾉ型</t>
  </si>
  <si>
    <t>ＪＲコンテナ</t>
  </si>
  <si>
    <t>(5)</t>
  </si>
  <si>
    <t>エルモ</t>
  </si>
  <si>
    <t>作業台</t>
  </si>
  <si>
    <t>SG-T253M</t>
  </si>
  <si>
    <t>YG-34</t>
  </si>
  <si>
    <t>キャンドル台</t>
  </si>
  <si>
    <t>ステンレス</t>
  </si>
  <si>
    <t>手洗鉢台</t>
  </si>
  <si>
    <t>8062-210</t>
  </si>
  <si>
    <t>(6)</t>
  </si>
  <si>
    <t>NR-2164W</t>
  </si>
  <si>
    <t>シャープ</t>
  </si>
  <si>
    <t>(7)</t>
  </si>
  <si>
    <t>冷暖房</t>
  </si>
  <si>
    <t>器具</t>
  </si>
  <si>
    <t>エアコン</t>
  </si>
  <si>
    <t>ダイキン</t>
  </si>
  <si>
    <t>SH-140D</t>
  </si>
  <si>
    <t>S4031VXV-M</t>
  </si>
  <si>
    <t>冷暖房機</t>
  </si>
  <si>
    <t>ガスヒーポン</t>
  </si>
  <si>
    <t>TGSJ280B2他</t>
  </si>
  <si>
    <t>(8)</t>
  </si>
  <si>
    <t>バレーボール支柱</t>
  </si>
  <si>
    <t>ミズノ</t>
  </si>
  <si>
    <t>30S0-0220</t>
  </si>
  <si>
    <t>運動及</t>
  </si>
  <si>
    <t>び娯楽</t>
  </si>
  <si>
    <t>用具</t>
  </si>
  <si>
    <t>(9)</t>
  </si>
  <si>
    <t>その他</t>
  </si>
  <si>
    <t>大型アクアリウム</t>
  </si>
  <si>
    <t>DS-1200-3</t>
  </si>
  <si>
    <t>ステレオミキサー</t>
  </si>
  <si>
    <t>SS-H208</t>
  </si>
  <si>
    <t>ピアノ</t>
  </si>
  <si>
    <t>ヤマハ</t>
  </si>
  <si>
    <t>UX-5</t>
  </si>
  <si>
    <t>アコーディオン</t>
  </si>
  <si>
    <t>YA-80</t>
  </si>
  <si>
    <t>宮太鼓</t>
  </si>
  <si>
    <t>丸岡1.4寸</t>
  </si>
  <si>
    <t>42cm</t>
  </si>
  <si>
    <t>エレクトーン</t>
  </si>
  <si>
    <t>FE50型</t>
  </si>
  <si>
    <t>ポータトーン</t>
  </si>
  <si>
    <t>PS-6100型</t>
  </si>
  <si>
    <t>絵画</t>
  </si>
  <si>
    <t>油彩8号</t>
  </si>
  <si>
    <t>「昼どき」</t>
  </si>
  <si>
    <t>水彩40号</t>
  </si>
  <si>
    <t>「音の色」</t>
  </si>
  <si>
    <t>油彩4号</t>
  </si>
  <si>
    <t>「蝶々」</t>
  </si>
  <si>
    <t>水彩100号</t>
  </si>
  <si>
    <t>「納屋の軒下」</t>
  </si>
  <si>
    <t>「土蔵」</t>
  </si>
  <si>
    <t>「日だまり」</t>
  </si>
  <si>
    <t>中</t>
  </si>
  <si>
    <t>シマズ</t>
  </si>
  <si>
    <t>機械器</t>
  </si>
  <si>
    <t>計器測</t>
  </si>
  <si>
    <t>マリス</t>
  </si>
  <si>
    <t>具類</t>
  </si>
  <si>
    <t>量器具</t>
  </si>
  <si>
    <t>風速計</t>
  </si>
  <si>
    <t>OT-902</t>
  </si>
  <si>
    <t>日時計</t>
  </si>
  <si>
    <t>M-600H</t>
  </si>
  <si>
    <t>機械類</t>
  </si>
  <si>
    <t>事務器</t>
  </si>
  <si>
    <t>裁断器</t>
  </si>
  <si>
    <t>605</t>
  </si>
  <si>
    <t>通信器</t>
  </si>
  <si>
    <t>無線機（電源部含）</t>
  </si>
  <si>
    <t xml:space="preserve"> （基地局)</t>
  </si>
  <si>
    <t>JHM228DO5TF</t>
  </si>
  <si>
    <t>無線機</t>
  </si>
  <si>
    <t>　 空中線</t>
  </si>
  <si>
    <t>ブラウン</t>
  </si>
  <si>
    <t>ケーブル同軸</t>
  </si>
  <si>
    <t>光学器</t>
  </si>
  <si>
    <t>映写機</t>
  </si>
  <si>
    <t>(16mm)</t>
  </si>
  <si>
    <t>LX-2200</t>
  </si>
  <si>
    <t>16AL</t>
  </si>
  <si>
    <t>スライド映写機</t>
  </si>
  <si>
    <t>北振</t>
  </si>
  <si>
    <t>SLP-1000S</t>
  </si>
  <si>
    <t>SLP-360S</t>
  </si>
  <si>
    <t>ｻｳﾝﾄﾞｷｬﾋﾞﾝSP</t>
  </si>
  <si>
    <t>ｵｰﾊﾞｰﾍｯﾄﾞﾌﾟﾛｼﾞｪｸﾀｰ</t>
  </si>
  <si>
    <t>2700ｿｰﾗｰ</t>
  </si>
  <si>
    <t>液晶ビデオプロジェクター</t>
  </si>
  <si>
    <t>XV-SIZ</t>
  </si>
  <si>
    <t>顕微鏡テレビ装置</t>
  </si>
  <si>
    <t>MG-20</t>
  </si>
  <si>
    <t>液晶プロジェクター</t>
  </si>
  <si>
    <t>EDP-3500</t>
  </si>
  <si>
    <t>貨物自動車</t>
  </si>
  <si>
    <t>(ﾄﾗｯｸ)</t>
  </si>
  <si>
    <t>ダイハツ</t>
  </si>
  <si>
    <t>ハイゼット</t>
  </si>
  <si>
    <t>ローダンプ</t>
  </si>
  <si>
    <t>車両類</t>
  </si>
  <si>
    <t>自動車</t>
  </si>
  <si>
    <t>類</t>
  </si>
  <si>
    <t>標本及</t>
  </si>
  <si>
    <t>地球儀</t>
  </si>
  <si>
    <t>GB-15-6070</t>
  </si>
  <si>
    <t>び模型</t>
  </si>
  <si>
    <t>昆虫標本</t>
  </si>
  <si>
    <t>K22-308-03</t>
  </si>
  <si>
    <t>一般化石標本</t>
  </si>
  <si>
    <t>K22-692-03</t>
  </si>
  <si>
    <t>一般岩石標本</t>
  </si>
  <si>
    <t>K22-662-04</t>
  </si>
  <si>
    <t>自然の家完成模型</t>
  </si>
  <si>
    <t>蝶の標本</t>
  </si>
  <si>
    <t>日本産蝶類</t>
  </si>
  <si>
    <t>繊維類</t>
  </si>
  <si>
    <t>テント</t>
  </si>
  <si>
    <t>#7562</t>
  </si>
  <si>
    <t>ｲﾍﾞﾝﾄﾃﾝﾄ#24</t>
  </si>
  <si>
    <t>ジャポニカ</t>
  </si>
  <si>
    <t>小学館</t>
  </si>
  <si>
    <t>全28巻</t>
  </si>
  <si>
    <t>図書類</t>
  </si>
  <si>
    <t>現行日本法規</t>
  </si>
  <si>
    <t>ぎょうせい</t>
  </si>
  <si>
    <t>全110巻</t>
  </si>
  <si>
    <t>雑品類</t>
  </si>
  <si>
    <t>スクリーン</t>
  </si>
  <si>
    <t>OSｽｸﾘｰﾝ</t>
  </si>
  <si>
    <t>4800×3600</t>
  </si>
  <si>
    <t>映写機用制御盤</t>
  </si>
  <si>
    <t>映写室用操作スイッチ</t>
  </si>
  <si>
    <t>オリロー緩降機</t>
  </si>
  <si>
    <t>オリロー</t>
  </si>
  <si>
    <t>楽焼用灯油窯</t>
  </si>
  <si>
    <t>横トビラ仕様</t>
  </si>
  <si>
    <t>osA-55</t>
  </si>
  <si>
    <t>16ﾐﾘフィルム</t>
  </si>
  <si>
    <t>「新子鹿物語」</t>
  </si>
  <si>
    <t>「アラスカのエスキモー」</t>
  </si>
  <si>
    <t>「子供達は甦る」</t>
  </si>
  <si>
    <t>「オリエンテーリングの全て」</t>
  </si>
  <si>
    <t>「自然にはばたく」</t>
  </si>
  <si>
    <t>「典子は今」</t>
  </si>
  <si>
    <t>「ニホンザル母の愛」</t>
  </si>
  <si>
    <t>「サケを育てる家族」</t>
  </si>
  <si>
    <t>「みんなほんとは友だちだ」</t>
  </si>
  <si>
    <t>「苺が運んだ手紙」</t>
  </si>
  <si>
    <t>「楽しいｷｬﾝﾌﾟのために」</t>
  </si>
  <si>
    <t>「子たぬき愛情物語」</t>
  </si>
  <si>
    <t>総</t>
  </si>
  <si>
    <t>ユニットプール</t>
  </si>
  <si>
    <t>ヤマハ</t>
  </si>
  <si>
    <t>ERP　POOL</t>
  </si>
  <si>
    <t>液晶ビジョン</t>
  </si>
  <si>
    <t>XV-Z10</t>
  </si>
  <si>
    <t>(2)</t>
  </si>
  <si>
    <t>(3)</t>
  </si>
  <si>
    <t>(1)</t>
  </si>
  <si>
    <t>(4)</t>
  </si>
  <si>
    <t>(5)</t>
  </si>
  <si>
    <t>(6)</t>
  </si>
  <si>
    <t>(7)</t>
  </si>
  <si>
    <t>パソコン(ﾃﾞｽｸﾄｯﾌﾟ）一式</t>
  </si>
  <si>
    <t>エプソンダイレクト・デルタワーサーバ</t>
  </si>
  <si>
    <t>配置場所：宿泊棟</t>
  </si>
  <si>
    <t>食堂机</t>
  </si>
  <si>
    <t>オカムラ</t>
  </si>
  <si>
    <t>別注</t>
  </si>
  <si>
    <t xml:space="preserve"> </t>
  </si>
  <si>
    <t>(6)医療用器具類</t>
  </si>
  <si>
    <t>AED</t>
  </si>
  <si>
    <t>　　　　小　　　　　　　　　　　　　　　　計</t>
  </si>
  <si>
    <t>フイリップス</t>
  </si>
  <si>
    <t>ハートスタートFR2</t>
  </si>
  <si>
    <t>ノート型パソコン一式</t>
  </si>
  <si>
    <t>NEC Lavie Gタイプ Lｽﾀﾝﾀﾞｰﾄﾞ(e)</t>
  </si>
  <si>
    <t>ビデオプロジェクター</t>
  </si>
  <si>
    <t>日立 CP-X268AJ</t>
  </si>
  <si>
    <t xml:space="preserve"> </t>
  </si>
  <si>
    <t>　</t>
  </si>
  <si>
    <t>器具類</t>
  </si>
  <si>
    <t>厨房</t>
  </si>
  <si>
    <t>器具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</si>
  <si>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</si>
  <si>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r>
      <t>(5</t>
    </r>
    <r>
      <rPr>
        <sz val="12"/>
        <rFont val="ＭＳ 明朝"/>
        <family val="1"/>
      </rPr>
      <t>)</t>
    </r>
  </si>
  <si>
    <t xml:space="preserve"> </t>
  </si>
  <si>
    <t>数　量</t>
  </si>
  <si>
    <t>貸与物品リスト</t>
  </si>
  <si>
    <t>（別紙5）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</si>
</sst>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.25"/>
      <color indexed="12"/>
      <name val="ＭＳ 明朝"/>
      <family val="1"/>
    </font>
    <font>
      <u val="single"/>
      <sz val="9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left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center" vertical="center"/>
      <protection/>
    </xf>
    <xf numFmtId="37" fontId="0" fillId="0" borderId="31" xfId="0" applyNumberFormat="1" applyFont="1" applyBorder="1" applyAlignment="1" applyProtection="1">
      <alignment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37" fontId="0" fillId="0" borderId="36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3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37" fontId="0" fillId="0" borderId="41" xfId="0" applyNumberFormat="1" applyFont="1" applyBorder="1" applyAlignment="1" applyProtection="1">
      <alignment vertical="center"/>
      <protection/>
    </xf>
    <xf numFmtId="37" fontId="0" fillId="0" borderId="41" xfId="0" applyNumberFormat="1" applyFont="1" applyBorder="1" applyAlignment="1" applyProtection="1">
      <alignment horizontal="center" vertical="center"/>
      <protection/>
    </xf>
    <xf numFmtId="37" fontId="0" fillId="0" borderId="42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37" fontId="0" fillId="0" borderId="43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4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10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37" fontId="0" fillId="0" borderId="13" xfId="0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0" fillId="0" borderId="45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vertical="center" wrapText="1" shrinkToFit="1"/>
      <protection/>
    </xf>
    <xf numFmtId="37" fontId="0" fillId="0" borderId="15" xfId="0" applyNumberFormat="1" applyFont="1" applyBorder="1" applyAlignment="1" applyProtection="1">
      <alignment vertical="center" wrapText="1" shrinkToFit="1"/>
      <protection/>
    </xf>
    <xf numFmtId="37" fontId="0" fillId="0" borderId="46" xfId="0" applyNumberFormat="1" applyFont="1" applyBorder="1" applyAlignment="1" applyProtection="1">
      <alignment vertical="center" wrapText="1" shrinkToFit="1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37" fontId="0" fillId="0" borderId="47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7" fontId="0" fillId="0" borderId="13" xfId="0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37"/>
  <sheetViews>
    <sheetView tabSelected="1" defaultGridColor="0" zoomScale="77" zoomScaleNormal="77" zoomScalePageLayoutView="0" colorId="22" workbookViewId="0" topLeftCell="A1">
      <pane xSplit="1" topLeftCell="B1" activePane="topRight" state="frozen"/>
      <selection pane="topLeft" activeCell="A41" sqref="A41"/>
      <selection pane="topRight" activeCell="E3" sqref="E3"/>
    </sheetView>
  </sheetViews>
  <sheetFormatPr defaultColWidth="10.59765625" defaultRowHeight="15"/>
  <cols>
    <col min="1" max="2" width="6.59765625" style="1" customWidth="1"/>
    <col min="3" max="3" width="15.59765625" style="1" customWidth="1"/>
    <col min="4" max="4" width="11.59765625" style="1" customWidth="1"/>
    <col min="5" max="5" width="12.3984375" style="1" customWidth="1"/>
    <col min="6" max="6" width="10.59765625" style="1" customWidth="1"/>
    <col min="7" max="7" width="11.59765625" style="1" customWidth="1"/>
    <col min="8" max="8" width="9.59765625" style="1" customWidth="1"/>
    <col min="9" max="9" width="10.59765625" style="1" customWidth="1"/>
    <col min="10" max="10" width="12.59765625" style="1" customWidth="1"/>
    <col min="11" max="11" width="3.59765625" style="1" customWidth="1"/>
    <col min="12" max="12" width="12.59765625" style="1" customWidth="1"/>
    <col min="13" max="16384" width="10.59765625" style="1" customWidth="1"/>
  </cols>
  <sheetData>
    <row r="1" spans="1:10" ht="14.25">
      <c r="A1" s="50"/>
      <c r="J1" s="70" t="s">
        <v>258</v>
      </c>
    </row>
    <row r="2" spans="1:10" ht="14.25">
      <c r="A2" s="50"/>
      <c r="B2" s="70" t="s">
        <v>266</v>
      </c>
      <c r="H2" s="55" t="s">
        <v>247</v>
      </c>
      <c r="I2" s="55"/>
      <c r="J2" s="70" t="s">
        <v>267</v>
      </c>
    </row>
    <row r="3" spans="1:10" ht="14.25">
      <c r="A3" s="50"/>
      <c r="H3" s="87" t="s">
        <v>264</v>
      </c>
      <c r="I3" s="87"/>
      <c r="J3" s="87"/>
    </row>
    <row r="4" spans="1:10" ht="21.75" customHeight="1">
      <c r="A4" s="20"/>
      <c r="B4" s="1" t="s">
        <v>243</v>
      </c>
      <c r="H4" s="88"/>
      <c r="I4" s="89"/>
      <c r="J4" s="89"/>
    </row>
    <row r="5" spans="1:10" ht="14.25">
      <c r="A5" s="2"/>
      <c r="B5" s="3" t="s">
        <v>0</v>
      </c>
      <c r="C5" s="4" t="s">
        <v>1</v>
      </c>
      <c r="D5" s="3" t="s">
        <v>2</v>
      </c>
      <c r="E5" s="5" t="s">
        <v>3</v>
      </c>
      <c r="F5" s="6" t="s">
        <v>4</v>
      </c>
      <c r="G5" s="7" t="s">
        <v>5</v>
      </c>
      <c r="H5" s="76" t="s">
        <v>265</v>
      </c>
      <c r="I5" s="3" t="s">
        <v>6</v>
      </c>
      <c r="J5" s="3" t="s">
        <v>7</v>
      </c>
    </row>
    <row r="6" spans="1:11" ht="14.25">
      <c r="A6" s="53" t="s">
        <v>236</v>
      </c>
      <c r="B6" s="1" t="s">
        <v>9</v>
      </c>
      <c r="C6" s="10" t="s">
        <v>10</v>
      </c>
      <c r="D6" s="8" t="s">
        <v>11</v>
      </c>
      <c r="E6" s="11" t="s">
        <v>12</v>
      </c>
      <c r="F6" s="11" t="s">
        <v>13</v>
      </c>
      <c r="G6" s="12"/>
      <c r="H6" s="10">
        <v>1</v>
      </c>
      <c r="I6" s="10">
        <v>480000</v>
      </c>
      <c r="J6" s="13">
        <f>H6*I6</f>
        <v>480000</v>
      </c>
      <c r="K6" s="1" t="s">
        <v>14</v>
      </c>
    </row>
    <row r="7" spans="1:10" ht="14.25">
      <c r="A7" s="14" t="s">
        <v>15</v>
      </c>
      <c r="B7" s="1" t="s">
        <v>16</v>
      </c>
      <c r="C7" s="10" t="s">
        <v>21</v>
      </c>
      <c r="D7" s="12" t="s">
        <v>22</v>
      </c>
      <c r="E7" s="11" t="s">
        <v>23</v>
      </c>
      <c r="F7" s="11" t="s">
        <v>24</v>
      </c>
      <c r="G7" s="12"/>
      <c r="H7" s="10">
        <v>1</v>
      </c>
      <c r="I7" s="10">
        <v>141000</v>
      </c>
      <c r="J7" s="13">
        <f>H7*I7</f>
        <v>141000</v>
      </c>
    </row>
    <row r="8" spans="1:10" ht="14.25">
      <c r="A8" s="14" t="s">
        <v>17</v>
      </c>
      <c r="C8" s="16" t="s">
        <v>25</v>
      </c>
      <c r="D8" s="17"/>
      <c r="E8" s="18" t="s">
        <v>26</v>
      </c>
      <c r="F8" s="18" t="s">
        <v>27</v>
      </c>
      <c r="G8" s="17"/>
      <c r="H8" s="16">
        <v>1</v>
      </c>
      <c r="I8" s="16">
        <v>280000</v>
      </c>
      <c r="J8" s="9">
        <f>H8*I8</f>
        <v>280000</v>
      </c>
    </row>
    <row r="9" spans="1:10" ht="14.25">
      <c r="A9" s="14"/>
      <c r="C9" s="56" t="s">
        <v>28</v>
      </c>
      <c r="D9" s="57"/>
      <c r="E9" s="58"/>
      <c r="F9" s="58" t="s">
        <v>29</v>
      </c>
      <c r="G9" s="57"/>
      <c r="H9" s="56">
        <v>1</v>
      </c>
      <c r="I9" s="56">
        <v>206000</v>
      </c>
      <c r="J9" s="59">
        <f>H9*I9</f>
        <v>206000</v>
      </c>
    </row>
    <row r="10" spans="1:10" ht="14.25">
      <c r="A10" s="14"/>
      <c r="C10" s="56" t="s">
        <v>244</v>
      </c>
      <c r="D10" s="57"/>
      <c r="E10" s="58" t="s">
        <v>245</v>
      </c>
      <c r="F10" s="58" t="s">
        <v>246</v>
      </c>
      <c r="G10" s="57"/>
      <c r="H10" s="56">
        <v>25</v>
      </c>
      <c r="I10" s="56">
        <v>117000</v>
      </c>
      <c r="J10" s="59">
        <v>2925000</v>
      </c>
    </row>
    <row r="11" spans="1:10" ht="14.25">
      <c r="A11" s="14"/>
      <c r="B11" s="19"/>
      <c r="C11" s="10"/>
      <c r="D11" s="6" t="s">
        <v>32</v>
      </c>
      <c r="E11" s="11"/>
      <c r="F11" s="6" t="s">
        <v>33</v>
      </c>
      <c r="G11" s="12"/>
      <c r="H11" s="13">
        <f>SUM(H6:H10)</f>
        <v>29</v>
      </c>
      <c r="I11" s="8" t="s">
        <v>34</v>
      </c>
      <c r="J11" s="13">
        <f>SUM(J6:J10)</f>
        <v>4032000</v>
      </c>
    </row>
    <row r="12" spans="1:10" ht="14.25">
      <c r="A12" s="14"/>
      <c r="B12" s="18" t="s">
        <v>8</v>
      </c>
      <c r="C12" s="16" t="s">
        <v>38</v>
      </c>
      <c r="D12" s="17"/>
      <c r="E12" s="18" t="s">
        <v>12</v>
      </c>
      <c r="F12" s="18" t="s">
        <v>39</v>
      </c>
      <c r="G12" s="17"/>
      <c r="H12" s="16">
        <v>4</v>
      </c>
      <c r="I12" s="16">
        <v>230000</v>
      </c>
      <c r="J12" s="9">
        <f>H12*I12</f>
        <v>920000</v>
      </c>
    </row>
    <row r="13" spans="1:10" ht="14.25">
      <c r="A13" s="14"/>
      <c r="B13" s="1" t="s">
        <v>35</v>
      </c>
      <c r="C13" s="10" t="s">
        <v>40</v>
      </c>
      <c r="D13" s="12"/>
      <c r="E13" s="11" t="s">
        <v>23</v>
      </c>
      <c r="F13" s="11" t="s">
        <v>41</v>
      </c>
      <c r="G13" s="12"/>
      <c r="H13" s="10">
        <v>2</v>
      </c>
      <c r="I13" s="10">
        <v>280000</v>
      </c>
      <c r="J13" s="13">
        <f>H13*I13</f>
        <v>560000</v>
      </c>
    </row>
    <row r="14" spans="1:10" ht="14.25">
      <c r="A14" s="14"/>
      <c r="B14" s="19"/>
      <c r="C14" s="10"/>
      <c r="D14" s="6" t="s">
        <v>32</v>
      </c>
      <c r="E14" s="11"/>
      <c r="F14" s="6" t="s">
        <v>33</v>
      </c>
      <c r="G14" s="12"/>
      <c r="H14" s="13">
        <f>SUM(H12:H13)</f>
        <v>6</v>
      </c>
      <c r="I14" s="8" t="s">
        <v>34</v>
      </c>
      <c r="J14" s="13">
        <f>SUM(J12:J13)</f>
        <v>1480000</v>
      </c>
    </row>
    <row r="15" spans="1:10" ht="14.25">
      <c r="A15" s="14"/>
      <c r="B15" s="18" t="s">
        <v>42</v>
      </c>
      <c r="C15" s="16" t="s">
        <v>44</v>
      </c>
      <c r="D15" s="17"/>
      <c r="E15" s="18" t="s">
        <v>19</v>
      </c>
      <c r="F15" s="18" t="s">
        <v>45</v>
      </c>
      <c r="G15" s="17"/>
      <c r="H15" s="16">
        <v>1</v>
      </c>
      <c r="I15" s="16">
        <v>210000</v>
      </c>
      <c r="J15" s="9">
        <f aca="true" t="shared" si="0" ref="J15:J22">H15*I15</f>
        <v>210000</v>
      </c>
    </row>
    <row r="16" spans="1:10" ht="14.25">
      <c r="A16" s="14"/>
      <c r="B16" s="1" t="s">
        <v>43</v>
      </c>
      <c r="C16" s="16" t="s">
        <v>46</v>
      </c>
      <c r="D16" s="17"/>
      <c r="E16" s="18" t="s">
        <v>12</v>
      </c>
      <c r="F16" s="18" t="s">
        <v>47</v>
      </c>
      <c r="G16" s="17"/>
      <c r="H16" s="16">
        <v>1</v>
      </c>
      <c r="I16" s="16">
        <v>180000</v>
      </c>
      <c r="J16" s="9">
        <f t="shared" si="0"/>
        <v>180000</v>
      </c>
    </row>
    <row r="17" spans="1:10" ht="14.25">
      <c r="A17" s="14"/>
      <c r="C17" s="10" t="s">
        <v>46</v>
      </c>
      <c r="D17" s="12"/>
      <c r="E17" s="11" t="s">
        <v>23</v>
      </c>
      <c r="F17" s="11" t="s">
        <v>48</v>
      </c>
      <c r="G17" s="12"/>
      <c r="H17" s="10">
        <v>1</v>
      </c>
      <c r="I17" s="10">
        <v>142500</v>
      </c>
      <c r="J17" s="13">
        <f t="shared" si="0"/>
        <v>142500</v>
      </c>
    </row>
    <row r="18" spans="1:10" ht="14.25">
      <c r="A18" s="14"/>
      <c r="C18" s="16" t="s">
        <v>49</v>
      </c>
      <c r="D18" s="17"/>
      <c r="E18" s="18" t="s">
        <v>50</v>
      </c>
      <c r="F18" s="18" t="s">
        <v>51</v>
      </c>
      <c r="G18" s="17"/>
      <c r="H18" s="16">
        <v>1</v>
      </c>
      <c r="I18" s="16">
        <v>100000</v>
      </c>
      <c r="J18" s="9">
        <f t="shared" si="0"/>
        <v>100000</v>
      </c>
    </row>
    <row r="19" spans="1:10" ht="14.25">
      <c r="A19" s="14"/>
      <c r="C19" s="10" t="s">
        <v>49</v>
      </c>
      <c r="D19" s="12"/>
      <c r="E19" s="11" t="s">
        <v>50</v>
      </c>
      <c r="F19" s="11" t="s">
        <v>52</v>
      </c>
      <c r="G19" s="12"/>
      <c r="H19" s="10">
        <v>4</v>
      </c>
      <c r="I19" s="10">
        <v>110000</v>
      </c>
      <c r="J19" s="13">
        <f t="shared" si="0"/>
        <v>440000</v>
      </c>
    </row>
    <row r="20" spans="1:10" ht="14.25">
      <c r="A20" s="14"/>
      <c r="C20" s="10" t="s">
        <v>49</v>
      </c>
      <c r="D20" s="12"/>
      <c r="E20" s="11" t="s">
        <v>50</v>
      </c>
      <c r="F20" s="11" t="s">
        <v>53</v>
      </c>
      <c r="G20" s="12"/>
      <c r="H20" s="10">
        <v>1</v>
      </c>
      <c r="I20" s="10">
        <v>140000</v>
      </c>
      <c r="J20" s="13">
        <f t="shared" si="0"/>
        <v>140000</v>
      </c>
    </row>
    <row r="21" spans="1:10" ht="14.25">
      <c r="A21" s="14"/>
      <c r="C21" s="16" t="s">
        <v>54</v>
      </c>
      <c r="D21" s="17"/>
      <c r="E21" s="18" t="s">
        <v>20</v>
      </c>
      <c r="F21" s="18" t="s">
        <v>55</v>
      </c>
      <c r="G21" s="17"/>
      <c r="H21" s="16">
        <v>1</v>
      </c>
      <c r="I21" s="16">
        <v>220000</v>
      </c>
      <c r="J21" s="9">
        <f t="shared" si="0"/>
        <v>220000</v>
      </c>
    </row>
    <row r="22" spans="1:10" ht="14.25">
      <c r="A22" s="14"/>
      <c r="C22" s="10" t="s">
        <v>56</v>
      </c>
      <c r="D22" s="12"/>
      <c r="E22" s="11" t="s">
        <v>31</v>
      </c>
      <c r="F22" s="11" t="s">
        <v>57</v>
      </c>
      <c r="G22" s="12"/>
      <c r="H22" s="10">
        <v>1</v>
      </c>
      <c r="I22" s="10">
        <v>132500</v>
      </c>
      <c r="J22" s="13">
        <f t="shared" si="0"/>
        <v>132500</v>
      </c>
    </row>
    <row r="23" spans="1:10" ht="14.25">
      <c r="A23" s="14"/>
      <c r="B23" s="20"/>
      <c r="C23" s="10"/>
      <c r="D23" s="6" t="s">
        <v>32</v>
      </c>
      <c r="E23" s="11"/>
      <c r="F23" s="6" t="s">
        <v>33</v>
      </c>
      <c r="G23" s="12"/>
      <c r="H23" s="13">
        <f>SUM(H15:H22)</f>
        <v>11</v>
      </c>
      <c r="I23" s="8" t="s">
        <v>34</v>
      </c>
      <c r="J23" s="13">
        <f>SUM(J15:J22)</f>
        <v>1565000</v>
      </c>
    </row>
    <row r="24" spans="1:10" ht="14.25">
      <c r="A24" s="14"/>
      <c r="B24" s="18" t="s">
        <v>58</v>
      </c>
      <c r="C24" s="16" t="s">
        <v>61</v>
      </c>
      <c r="D24" s="17"/>
      <c r="E24" s="18" t="s">
        <v>20</v>
      </c>
      <c r="F24" s="18" t="s">
        <v>62</v>
      </c>
      <c r="G24" s="17"/>
      <c r="H24" s="16">
        <v>1</v>
      </c>
      <c r="I24" s="16">
        <v>241300</v>
      </c>
      <c r="J24" s="9">
        <f aca="true" t="shared" si="1" ref="J24:J29">H24*I24</f>
        <v>241300</v>
      </c>
    </row>
    <row r="25" spans="1:10" ht="14.25">
      <c r="A25" s="14"/>
      <c r="B25" s="1" t="s">
        <v>59</v>
      </c>
      <c r="C25" s="16" t="s">
        <v>63</v>
      </c>
      <c r="D25" s="17"/>
      <c r="E25" s="18"/>
      <c r="F25" s="18" t="s">
        <v>30</v>
      </c>
      <c r="G25" s="17"/>
      <c r="H25" s="16">
        <v>1</v>
      </c>
      <c r="I25" s="16">
        <v>180000</v>
      </c>
      <c r="J25" s="9">
        <f t="shared" si="1"/>
        <v>180000</v>
      </c>
    </row>
    <row r="26" spans="1:10" ht="14.25">
      <c r="A26" s="14"/>
      <c r="C26" s="16" t="s">
        <v>64</v>
      </c>
      <c r="D26" s="17"/>
      <c r="E26" s="18" t="s">
        <v>65</v>
      </c>
      <c r="F26" s="18" t="s">
        <v>66</v>
      </c>
      <c r="G26" s="17"/>
      <c r="H26" s="16">
        <v>2</v>
      </c>
      <c r="I26" s="16">
        <v>243000</v>
      </c>
      <c r="J26" s="9">
        <f t="shared" si="1"/>
        <v>486000</v>
      </c>
    </row>
    <row r="27" spans="1:10" ht="14.25">
      <c r="A27" s="14"/>
      <c r="C27" s="16" t="s">
        <v>67</v>
      </c>
      <c r="D27" s="17"/>
      <c r="E27" s="18" t="s">
        <v>18</v>
      </c>
      <c r="F27" s="18" t="s">
        <v>68</v>
      </c>
      <c r="G27" s="17"/>
      <c r="H27" s="16">
        <v>2</v>
      </c>
      <c r="I27" s="16">
        <v>164250</v>
      </c>
      <c r="J27" s="9">
        <f t="shared" si="1"/>
        <v>328500</v>
      </c>
    </row>
    <row r="28" spans="1:10" ht="14.25">
      <c r="A28" s="14"/>
      <c r="C28" s="16" t="s">
        <v>69</v>
      </c>
      <c r="D28" s="17"/>
      <c r="E28" s="18" t="s">
        <v>70</v>
      </c>
      <c r="F28" s="18" t="s">
        <v>71</v>
      </c>
      <c r="G28" s="17"/>
      <c r="H28" s="16">
        <v>1</v>
      </c>
      <c r="I28" s="16">
        <v>150000</v>
      </c>
      <c r="J28" s="9">
        <f t="shared" si="1"/>
        <v>150000</v>
      </c>
    </row>
    <row r="29" spans="1:10" ht="14.25">
      <c r="A29" s="14"/>
      <c r="C29" s="10" t="s">
        <v>72</v>
      </c>
      <c r="D29" s="12"/>
      <c r="E29" s="11"/>
      <c r="F29" s="11"/>
      <c r="G29" s="12"/>
      <c r="H29" s="10">
        <v>4</v>
      </c>
      <c r="I29" s="10">
        <v>113300</v>
      </c>
      <c r="J29" s="13">
        <f t="shared" si="1"/>
        <v>453200</v>
      </c>
    </row>
    <row r="30" spans="1:10" ht="14.25">
      <c r="A30" s="14"/>
      <c r="B30" s="20"/>
      <c r="C30" s="10"/>
      <c r="D30" s="6" t="s">
        <v>32</v>
      </c>
      <c r="E30" s="11"/>
      <c r="F30" s="6" t="s">
        <v>33</v>
      </c>
      <c r="G30" s="12"/>
      <c r="H30" s="13">
        <f>SUM(H24:H29)</f>
        <v>11</v>
      </c>
      <c r="I30" s="8" t="s">
        <v>34</v>
      </c>
      <c r="J30" s="13">
        <f>SUM(J24:J29)</f>
        <v>1839000</v>
      </c>
    </row>
    <row r="31" spans="1:10" ht="14.25">
      <c r="A31" s="14"/>
      <c r="B31" s="18" t="s">
        <v>73</v>
      </c>
      <c r="C31" s="16" t="s">
        <v>75</v>
      </c>
      <c r="D31" s="17"/>
      <c r="E31" s="18" t="s">
        <v>20</v>
      </c>
      <c r="F31" s="18" t="s">
        <v>76</v>
      </c>
      <c r="G31" s="17"/>
      <c r="H31" s="16">
        <v>1</v>
      </c>
      <c r="I31" s="16">
        <v>160000</v>
      </c>
      <c r="J31" s="9">
        <f>H31*I31</f>
        <v>160000</v>
      </c>
    </row>
    <row r="32" spans="1:10" ht="14.25">
      <c r="A32" s="14"/>
      <c r="C32" s="16" t="s">
        <v>75</v>
      </c>
      <c r="D32" s="17"/>
      <c r="E32" s="18" t="s">
        <v>36</v>
      </c>
      <c r="F32" s="18" t="s">
        <v>77</v>
      </c>
      <c r="G32" s="17"/>
      <c r="H32" s="16">
        <v>12</v>
      </c>
      <c r="I32" s="16">
        <v>112000</v>
      </c>
      <c r="J32" s="9">
        <f>H32*I32</f>
        <v>1344000</v>
      </c>
    </row>
    <row r="33" spans="1:10" ht="14.25">
      <c r="A33" s="14"/>
      <c r="C33" s="16" t="s">
        <v>78</v>
      </c>
      <c r="D33" s="17"/>
      <c r="E33" s="18" t="s">
        <v>37</v>
      </c>
      <c r="F33" s="18" t="s">
        <v>30</v>
      </c>
      <c r="G33" s="17"/>
      <c r="H33" s="16">
        <v>1</v>
      </c>
      <c r="I33" s="16">
        <v>360000</v>
      </c>
      <c r="J33" s="9">
        <f>H33*I33</f>
        <v>360000</v>
      </c>
    </row>
    <row r="34" spans="1:10" ht="14.25">
      <c r="A34" s="14"/>
      <c r="C34" s="16" t="s">
        <v>78</v>
      </c>
      <c r="D34" s="17"/>
      <c r="E34" s="18" t="s">
        <v>79</v>
      </c>
      <c r="F34" s="18" t="s">
        <v>30</v>
      </c>
      <c r="G34" s="17"/>
      <c r="H34" s="16">
        <v>1</v>
      </c>
      <c r="I34" s="16">
        <v>192000</v>
      </c>
      <c r="J34" s="9">
        <f>H34*I34</f>
        <v>192000</v>
      </c>
    </row>
    <row r="35" spans="1:10" ht="14.25">
      <c r="A35" s="14"/>
      <c r="C35" s="10" t="s">
        <v>80</v>
      </c>
      <c r="D35" s="12"/>
      <c r="E35" s="11" t="s">
        <v>31</v>
      </c>
      <c r="F35" s="11" t="s">
        <v>81</v>
      </c>
      <c r="G35" s="12"/>
      <c r="H35" s="10">
        <v>1</v>
      </c>
      <c r="I35" s="10">
        <v>132000</v>
      </c>
      <c r="J35" s="13">
        <f>H35*I35</f>
        <v>132000</v>
      </c>
    </row>
    <row r="36" spans="1:10" ht="14.25">
      <c r="A36" s="14"/>
      <c r="B36" s="20"/>
      <c r="C36" s="10"/>
      <c r="D36" s="6" t="s">
        <v>32</v>
      </c>
      <c r="E36" s="11"/>
      <c r="F36" s="6" t="s">
        <v>33</v>
      </c>
      <c r="G36" s="12"/>
      <c r="H36" s="13">
        <f>SUM(H31:H35)</f>
        <v>16</v>
      </c>
      <c r="I36" s="8" t="s">
        <v>34</v>
      </c>
      <c r="J36" s="13">
        <f>SUM(J31:J35)</f>
        <v>2188000</v>
      </c>
    </row>
    <row r="37" spans="1:10" ht="14.25">
      <c r="A37" s="14"/>
      <c r="B37" s="18" t="s">
        <v>82</v>
      </c>
      <c r="C37" s="67" t="s">
        <v>258</v>
      </c>
      <c r="D37" s="17"/>
      <c r="E37" s="18"/>
      <c r="F37" s="18" t="s">
        <v>83</v>
      </c>
      <c r="G37" s="17"/>
      <c r="H37" s="16">
        <v>2</v>
      </c>
      <c r="I37" s="16">
        <v>105000</v>
      </c>
      <c r="J37" s="9">
        <f>H37*I37</f>
        <v>210000</v>
      </c>
    </row>
    <row r="38" spans="1:10" ht="14.25">
      <c r="A38" s="14"/>
      <c r="B38" s="71" t="s">
        <v>260</v>
      </c>
      <c r="C38" s="67"/>
      <c r="D38" s="17"/>
      <c r="E38" s="18"/>
      <c r="F38" s="18"/>
      <c r="G38" s="17"/>
      <c r="H38" s="16">
        <v>0</v>
      </c>
      <c r="I38" s="16"/>
      <c r="J38" s="69">
        <v>0</v>
      </c>
    </row>
    <row r="39" spans="1:10" ht="14.25">
      <c r="A39" s="14"/>
      <c r="B39" s="70" t="s">
        <v>261</v>
      </c>
      <c r="C39" s="10"/>
      <c r="D39" s="12"/>
      <c r="E39" s="11"/>
      <c r="F39" s="11"/>
      <c r="G39" s="12"/>
      <c r="H39" s="10">
        <v>0</v>
      </c>
      <c r="I39" s="10"/>
      <c r="J39" s="13">
        <f>H39*I39</f>
        <v>0</v>
      </c>
    </row>
    <row r="40" spans="1:10" ht="14.25">
      <c r="A40" s="14"/>
      <c r="B40" s="70" t="s">
        <v>258</v>
      </c>
      <c r="C40" s="10"/>
      <c r="D40" s="3" t="s">
        <v>32</v>
      </c>
      <c r="E40" s="10"/>
      <c r="F40" s="6" t="s">
        <v>33</v>
      </c>
      <c r="G40" s="11"/>
      <c r="H40" s="13">
        <f>SUM(H37:H39)</f>
        <v>2</v>
      </c>
      <c r="I40" s="8" t="s">
        <v>34</v>
      </c>
      <c r="J40" s="13">
        <f>SUM(J37:J39)</f>
        <v>210000</v>
      </c>
    </row>
    <row r="41" spans="1:10" ht="14.25">
      <c r="A41" s="14"/>
      <c r="B41" s="18" t="s">
        <v>85</v>
      </c>
      <c r="C41" s="16" t="s">
        <v>88</v>
      </c>
      <c r="D41" s="17"/>
      <c r="E41" s="18" t="s">
        <v>89</v>
      </c>
      <c r="F41" s="18" t="s">
        <v>90</v>
      </c>
      <c r="G41" s="17"/>
      <c r="H41" s="16">
        <v>1</v>
      </c>
      <c r="I41" s="16">
        <v>950000</v>
      </c>
      <c r="J41" s="9">
        <f>H41*I41</f>
        <v>950000</v>
      </c>
    </row>
    <row r="42" spans="1:10" ht="14.25">
      <c r="A42" s="14"/>
      <c r="B42" s="1" t="s">
        <v>86</v>
      </c>
      <c r="C42" s="16" t="s">
        <v>88</v>
      </c>
      <c r="D42" s="17"/>
      <c r="E42" s="18" t="s">
        <v>89</v>
      </c>
      <c r="F42" s="18" t="s">
        <v>91</v>
      </c>
      <c r="G42" s="17"/>
      <c r="H42" s="16">
        <v>2</v>
      </c>
      <c r="I42" s="16">
        <v>249260</v>
      </c>
      <c r="J42" s="9">
        <f>H42*I42</f>
        <v>498520</v>
      </c>
    </row>
    <row r="43" spans="1:10" ht="14.25">
      <c r="A43" s="14"/>
      <c r="B43" s="1" t="s">
        <v>87</v>
      </c>
      <c r="C43" s="10" t="s">
        <v>92</v>
      </c>
      <c r="D43" s="12"/>
      <c r="E43" s="11" t="s">
        <v>93</v>
      </c>
      <c r="F43" s="11" t="s">
        <v>94</v>
      </c>
      <c r="G43" s="12"/>
      <c r="H43" s="10">
        <v>1</v>
      </c>
      <c r="I43" s="10">
        <v>1197000</v>
      </c>
      <c r="J43" s="13">
        <f>H43*I43</f>
        <v>1197000</v>
      </c>
    </row>
    <row r="44" spans="1:14" ht="14.25">
      <c r="A44" s="14"/>
      <c r="B44" s="20"/>
      <c r="C44" s="10"/>
      <c r="D44" s="6" t="s">
        <v>32</v>
      </c>
      <c r="E44" s="11"/>
      <c r="F44" s="6" t="s">
        <v>33</v>
      </c>
      <c r="G44" s="12"/>
      <c r="H44" s="13">
        <f>SUM(H41:H43)</f>
        <v>4</v>
      </c>
      <c r="I44" s="8" t="s">
        <v>34</v>
      </c>
      <c r="J44" s="13">
        <f>SUM(J41:J43)</f>
        <v>2645520</v>
      </c>
      <c r="N44" s="50"/>
    </row>
    <row r="45" spans="1:14" ht="14.25">
      <c r="A45" s="14"/>
      <c r="B45" s="18" t="s">
        <v>95</v>
      </c>
      <c r="C45" s="10" t="s">
        <v>229</v>
      </c>
      <c r="D45" s="47"/>
      <c r="E45" s="11" t="s">
        <v>230</v>
      </c>
      <c r="F45" s="11" t="s">
        <v>231</v>
      </c>
      <c r="G45" s="12"/>
      <c r="H45" s="10">
        <v>1</v>
      </c>
      <c r="I45" s="10">
        <v>1130000</v>
      </c>
      <c r="J45" s="13">
        <f>H45*I45</f>
        <v>1130000</v>
      </c>
      <c r="N45" s="50"/>
    </row>
    <row r="46" spans="1:14" ht="14.25">
      <c r="A46" s="14"/>
      <c r="B46" s="1" t="s">
        <v>99</v>
      </c>
      <c r="C46" s="10" t="s">
        <v>96</v>
      </c>
      <c r="D46" s="12"/>
      <c r="E46" s="11" t="s">
        <v>97</v>
      </c>
      <c r="F46" s="11" t="s">
        <v>98</v>
      </c>
      <c r="G46" s="12"/>
      <c r="H46" s="10">
        <v>1</v>
      </c>
      <c r="I46" s="10">
        <v>125000</v>
      </c>
      <c r="J46" s="13">
        <f>H46*I46</f>
        <v>125000</v>
      </c>
      <c r="N46" s="50"/>
    </row>
    <row r="47" spans="1:14" ht="14.25">
      <c r="A47" s="14"/>
      <c r="B47" s="1" t="s">
        <v>100</v>
      </c>
      <c r="C47" s="16"/>
      <c r="D47" s="17"/>
      <c r="E47" s="18"/>
      <c r="F47" s="18"/>
      <c r="G47" s="17"/>
      <c r="H47" s="16">
        <v>0</v>
      </c>
      <c r="I47" s="16"/>
      <c r="J47" s="9">
        <f>H47*I47</f>
        <v>0</v>
      </c>
      <c r="N47" s="50"/>
    </row>
    <row r="48" spans="1:10" ht="14.25">
      <c r="A48" s="14"/>
      <c r="B48" s="1" t="s">
        <v>101</v>
      </c>
      <c r="C48" s="49"/>
      <c r="D48" s="47"/>
      <c r="E48" s="18"/>
      <c r="F48" s="11"/>
      <c r="G48" s="12"/>
      <c r="H48" s="10">
        <v>0</v>
      </c>
      <c r="I48" s="10"/>
      <c r="J48" s="13">
        <f>H48*I48</f>
        <v>0</v>
      </c>
    </row>
    <row r="49" spans="1:10" ht="14.25">
      <c r="A49" s="14"/>
      <c r="B49" s="20"/>
      <c r="C49" s="10"/>
      <c r="D49" s="48" t="s">
        <v>32</v>
      </c>
      <c r="E49" s="11"/>
      <c r="F49" s="6" t="s">
        <v>33</v>
      </c>
      <c r="G49" s="12"/>
      <c r="H49" s="13">
        <f>SUM(H45:H48)</f>
        <v>2</v>
      </c>
      <c r="I49" s="8" t="s">
        <v>34</v>
      </c>
      <c r="J49" s="13">
        <f>SUM(J45:J48)</f>
        <v>1255000</v>
      </c>
    </row>
    <row r="50" spans="1:10" ht="14.25">
      <c r="A50" s="14"/>
      <c r="B50" s="18" t="s">
        <v>102</v>
      </c>
      <c r="C50" s="16" t="s">
        <v>104</v>
      </c>
      <c r="D50" s="17"/>
      <c r="E50" s="18"/>
      <c r="F50" s="18" t="s">
        <v>105</v>
      </c>
      <c r="G50" s="17"/>
      <c r="H50" s="16">
        <v>1</v>
      </c>
      <c r="I50" s="16">
        <v>380000</v>
      </c>
      <c r="J50" s="9">
        <f aca="true" t="shared" si="2" ref="J50:J58">H50*I50</f>
        <v>380000</v>
      </c>
    </row>
    <row r="51" spans="1:10" ht="14.25">
      <c r="A51" s="14"/>
      <c r="B51" s="1" t="s">
        <v>103</v>
      </c>
      <c r="C51" s="16" t="s">
        <v>106</v>
      </c>
      <c r="D51" s="17"/>
      <c r="E51" s="18" t="s">
        <v>60</v>
      </c>
      <c r="F51" s="18" t="s">
        <v>107</v>
      </c>
      <c r="G51" s="17"/>
      <c r="H51" s="16">
        <v>1</v>
      </c>
      <c r="I51" s="16">
        <v>200000</v>
      </c>
      <c r="J51" s="9">
        <f t="shared" si="2"/>
        <v>200000</v>
      </c>
    </row>
    <row r="52" spans="1:10" ht="14.25">
      <c r="A52" s="14"/>
      <c r="B52" s="70" t="s">
        <v>259</v>
      </c>
      <c r="C52" s="16" t="s">
        <v>108</v>
      </c>
      <c r="D52" s="17"/>
      <c r="E52" s="18" t="s">
        <v>109</v>
      </c>
      <c r="F52" s="18" t="s">
        <v>110</v>
      </c>
      <c r="G52" s="17"/>
      <c r="H52" s="16">
        <v>1</v>
      </c>
      <c r="I52" s="16">
        <v>705000</v>
      </c>
      <c r="J52" s="9">
        <f t="shared" si="2"/>
        <v>705000</v>
      </c>
    </row>
    <row r="53" spans="1:10" ht="14.25">
      <c r="A53" s="14"/>
      <c r="C53" s="16" t="s">
        <v>111</v>
      </c>
      <c r="D53" s="17"/>
      <c r="E53" s="18" t="s">
        <v>109</v>
      </c>
      <c r="F53" s="18" t="s">
        <v>112</v>
      </c>
      <c r="G53" s="17"/>
      <c r="H53" s="16">
        <v>1</v>
      </c>
      <c r="I53" s="16">
        <v>170000</v>
      </c>
      <c r="J53" s="9">
        <f t="shared" si="2"/>
        <v>170000</v>
      </c>
    </row>
    <row r="54" spans="1:10" ht="14.25">
      <c r="A54" s="14"/>
      <c r="C54" s="16" t="s">
        <v>113</v>
      </c>
      <c r="D54" s="17"/>
      <c r="E54" s="18" t="s">
        <v>114</v>
      </c>
      <c r="F54" s="18" t="s">
        <v>115</v>
      </c>
      <c r="G54" s="17"/>
      <c r="H54" s="16">
        <v>1</v>
      </c>
      <c r="I54" s="16">
        <v>300000</v>
      </c>
      <c r="J54" s="9">
        <f t="shared" si="2"/>
        <v>300000</v>
      </c>
    </row>
    <row r="55" spans="1:10" ht="14.25">
      <c r="A55" s="14"/>
      <c r="C55" s="16" t="s">
        <v>116</v>
      </c>
      <c r="D55" s="17"/>
      <c r="E55" s="18" t="s">
        <v>109</v>
      </c>
      <c r="F55" s="18" t="s">
        <v>117</v>
      </c>
      <c r="G55" s="17"/>
      <c r="H55" s="16">
        <v>1</v>
      </c>
      <c r="I55" s="16">
        <v>344000</v>
      </c>
      <c r="J55" s="9">
        <f t="shared" si="2"/>
        <v>344000</v>
      </c>
    </row>
    <row r="56" spans="1:10" ht="14.25">
      <c r="A56" s="14"/>
      <c r="C56" s="16" t="s">
        <v>118</v>
      </c>
      <c r="D56" s="17"/>
      <c r="E56" s="18" t="s">
        <v>109</v>
      </c>
      <c r="F56" s="18" t="s">
        <v>119</v>
      </c>
      <c r="G56" s="17"/>
      <c r="H56" s="16">
        <v>1</v>
      </c>
      <c r="I56" s="16">
        <v>175000</v>
      </c>
      <c r="J56" s="9">
        <f t="shared" si="2"/>
        <v>175000</v>
      </c>
    </row>
    <row r="57" spans="1:10" ht="14.25">
      <c r="A57" s="14"/>
      <c r="C57" s="10" t="s">
        <v>120</v>
      </c>
      <c r="D57" s="12"/>
      <c r="E57" s="11" t="s">
        <v>121</v>
      </c>
      <c r="F57" s="11" t="s">
        <v>122</v>
      </c>
      <c r="G57" s="12"/>
      <c r="H57" s="10">
        <v>1</v>
      </c>
      <c r="I57" s="10">
        <v>210000</v>
      </c>
      <c r="J57" s="13">
        <f t="shared" si="2"/>
        <v>210000</v>
      </c>
    </row>
    <row r="58" spans="1:10" ht="14.25">
      <c r="A58" s="14"/>
      <c r="C58" s="10" t="s">
        <v>120</v>
      </c>
      <c r="D58" s="12"/>
      <c r="E58" s="11" t="s">
        <v>123</v>
      </c>
      <c r="F58" s="11" t="s">
        <v>124</v>
      </c>
      <c r="G58" s="12"/>
      <c r="H58" s="10">
        <v>1</v>
      </c>
      <c r="I58" s="10">
        <v>400000</v>
      </c>
      <c r="J58" s="13">
        <f t="shared" si="2"/>
        <v>400000</v>
      </c>
    </row>
    <row r="59" spans="1:10" ht="14.25">
      <c r="A59" s="14"/>
      <c r="C59" s="16" t="s">
        <v>120</v>
      </c>
      <c r="D59" s="17"/>
      <c r="E59" s="18" t="s">
        <v>125</v>
      </c>
      <c r="F59" s="18" t="s">
        <v>126</v>
      </c>
      <c r="G59" s="17"/>
      <c r="H59" s="16">
        <v>1</v>
      </c>
      <c r="I59" s="16">
        <v>180000</v>
      </c>
      <c r="J59" s="9">
        <f>H59*I59</f>
        <v>180000</v>
      </c>
    </row>
    <row r="60" spans="1:10" ht="14.25">
      <c r="A60" s="14"/>
      <c r="C60" s="16" t="s">
        <v>120</v>
      </c>
      <c r="D60" s="17"/>
      <c r="E60" s="18" t="s">
        <v>127</v>
      </c>
      <c r="F60" s="18" t="s">
        <v>128</v>
      </c>
      <c r="G60" s="17"/>
      <c r="H60" s="16">
        <v>1</v>
      </c>
      <c r="I60" s="16">
        <v>2500000</v>
      </c>
      <c r="J60" s="9">
        <f>H60*I60</f>
        <v>2500000</v>
      </c>
    </row>
    <row r="61" spans="1:10" ht="14.25">
      <c r="A61" s="14"/>
      <c r="B61" s="14"/>
      <c r="C61" s="10" t="s">
        <v>120</v>
      </c>
      <c r="D61" s="12"/>
      <c r="E61" s="11" t="s">
        <v>127</v>
      </c>
      <c r="F61" s="11" t="s">
        <v>129</v>
      </c>
      <c r="G61" s="12"/>
      <c r="H61" s="10">
        <v>1</v>
      </c>
      <c r="I61" s="10">
        <v>2500000</v>
      </c>
      <c r="J61" s="13">
        <f>H61*I61</f>
        <v>2500000</v>
      </c>
    </row>
    <row r="62" spans="1:10" ht="14.25">
      <c r="A62" s="14"/>
      <c r="B62" s="14"/>
      <c r="C62" s="10" t="s">
        <v>120</v>
      </c>
      <c r="D62" s="12"/>
      <c r="E62" s="11" t="s">
        <v>127</v>
      </c>
      <c r="F62" s="11" t="s">
        <v>130</v>
      </c>
      <c r="G62" s="12"/>
      <c r="H62" s="10">
        <v>1</v>
      </c>
      <c r="I62" s="10">
        <v>2500000</v>
      </c>
      <c r="J62" s="13">
        <f>H62*I62</f>
        <v>2500000</v>
      </c>
    </row>
    <row r="63" spans="1:10" ht="15" thickBot="1">
      <c r="A63" s="14"/>
      <c r="B63" s="21"/>
      <c r="C63" s="22"/>
      <c r="D63" s="23" t="s">
        <v>32</v>
      </c>
      <c r="E63" s="24"/>
      <c r="F63" s="23" t="s">
        <v>33</v>
      </c>
      <c r="G63" s="25"/>
      <c r="H63" s="26">
        <f>SUM(H50:H62)</f>
        <v>13</v>
      </c>
      <c r="I63" s="27" t="s">
        <v>34</v>
      </c>
      <c r="J63" s="26">
        <f>SUM(J50:J62)</f>
        <v>10564000</v>
      </c>
    </row>
    <row r="64" spans="1:10" ht="15" thickBot="1">
      <c r="A64" s="28"/>
      <c r="B64" s="29"/>
      <c r="C64" s="30"/>
      <c r="D64" s="31" t="s">
        <v>131</v>
      </c>
      <c r="E64" s="31"/>
      <c r="F64" s="31" t="s">
        <v>33</v>
      </c>
      <c r="G64" s="32"/>
      <c r="H64" s="33">
        <f>H11+H14+H23+H30+H36+H40+H44+H49+H63</f>
        <v>94</v>
      </c>
      <c r="I64" s="34" t="s">
        <v>34</v>
      </c>
      <c r="J64" s="35">
        <f>J11+J14+J23+J30+J36+J40+J44+J49+J63</f>
        <v>25778520</v>
      </c>
    </row>
    <row r="65" spans="1:10" ht="14.25">
      <c r="A65" s="53" t="s">
        <v>234</v>
      </c>
      <c r="B65" s="36" t="s">
        <v>9</v>
      </c>
      <c r="C65" s="16" t="s">
        <v>138</v>
      </c>
      <c r="D65" s="17"/>
      <c r="E65" s="18" t="s">
        <v>135</v>
      </c>
      <c r="F65" s="18" t="s">
        <v>139</v>
      </c>
      <c r="G65" s="17"/>
      <c r="H65" s="16">
        <v>1</v>
      </c>
      <c r="I65" s="16">
        <v>110000</v>
      </c>
      <c r="J65" s="9">
        <f>H65*I65</f>
        <v>110000</v>
      </c>
    </row>
    <row r="66" spans="1:10" ht="14.25">
      <c r="A66" s="14" t="s">
        <v>133</v>
      </c>
      <c r="B66" s="1" t="s">
        <v>134</v>
      </c>
      <c r="C66" s="10" t="s">
        <v>140</v>
      </c>
      <c r="D66" s="12"/>
      <c r="E66" s="11" t="s">
        <v>135</v>
      </c>
      <c r="F66" s="11" t="s">
        <v>141</v>
      </c>
      <c r="G66" s="12"/>
      <c r="H66" s="10">
        <v>1</v>
      </c>
      <c r="I66" s="10">
        <v>144000</v>
      </c>
      <c r="J66" s="13">
        <f>H66*I66</f>
        <v>144000</v>
      </c>
    </row>
    <row r="67" spans="1:10" ht="14.25">
      <c r="A67" s="14" t="s">
        <v>136</v>
      </c>
      <c r="B67" s="1" t="s">
        <v>137</v>
      </c>
      <c r="C67" s="10"/>
      <c r="D67" s="6" t="s">
        <v>32</v>
      </c>
      <c r="E67" s="11"/>
      <c r="F67" s="6" t="s">
        <v>33</v>
      </c>
      <c r="G67" s="12"/>
      <c r="H67" s="13">
        <f>SUM(H65:H66)</f>
        <v>2</v>
      </c>
      <c r="I67" s="8" t="s">
        <v>34</v>
      </c>
      <c r="J67" s="13">
        <f>SUM(J65:J66)</f>
        <v>254000</v>
      </c>
    </row>
    <row r="68" spans="1:10" ht="14.25">
      <c r="A68" s="14"/>
      <c r="B68" s="52" t="s">
        <v>234</v>
      </c>
      <c r="C68" s="67" t="s">
        <v>257</v>
      </c>
      <c r="D68" s="17"/>
      <c r="E68" s="68" t="s">
        <v>257</v>
      </c>
      <c r="F68" s="68" t="s">
        <v>257</v>
      </c>
      <c r="G68" s="17"/>
      <c r="H68" s="67">
        <v>0</v>
      </c>
      <c r="I68" s="67" t="s">
        <v>257</v>
      </c>
      <c r="J68" s="69">
        <v>0</v>
      </c>
    </row>
    <row r="69" spans="1:10" ht="14.25">
      <c r="A69" s="14"/>
      <c r="B69" s="1" t="s">
        <v>142</v>
      </c>
      <c r="C69" s="10"/>
      <c r="D69" s="6" t="s">
        <v>32</v>
      </c>
      <c r="E69" s="11"/>
      <c r="F69" s="6" t="s">
        <v>33</v>
      </c>
      <c r="G69" s="12"/>
      <c r="H69" s="13">
        <f>SUM(H68:H68)</f>
        <v>0</v>
      </c>
      <c r="I69" s="8" t="s">
        <v>34</v>
      </c>
      <c r="J69" s="13">
        <f>SUM(J68:J68)</f>
        <v>0</v>
      </c>
    </row>
    <row r="70" spans="1:10" ht="14.25">
      <c r="A70" s="14"/>
      <c r="B70" s="52" t="s">
        <v>235</v>
      </c>
      <c r="C70" s="16" t="s">
        <v>144</v>
      </c>
      <c r="D70" s="17"/>
      <c r="E70" s="18" t="s">
        <v>19</v>
      </c>
      <c r="F70" s="18" t="s">
        <v>145</v>
      </c>
      <c r="G70" s="17"/>
      <c r="H70" s="16">
        <v>1</v>
      </c>
      <c r="I70" s="16">
        <v>105000</v>
      </c>
      <c r="J70" s="9">
        <f>H70*I70</f>
        <v>105000</v>
      </c>
    </row>
    <row r="71" spans="1:10" ht="14.25">
      <c r="A71" s="14"/>
      <c r="B71" s="1" t="s">
        <v>143</v>
      </c>
      <c r="C71" s="10" t="s">
        <v>232</v>
      </c>
      <c r="D71" s="11"/>
      <c r="E71" s="11"/>
      <c r="F71" s="11" t="s">
        <v>233</v>
      </c>
      <c r="G71" s="12"/>
      <c r="H71" s="10">
        <v>1</v>
      </c>
      <c r="I71" s="10">
        <v>157500</v>
      </c>
      <c r="J71" s="13">
        <v>157500</v>
      </c>
    </row>
    <row r="72" spans="1:10" ht="14.25">
      <c r="A72" s="14"/>
      <c r="B72" s="1" t="s">
        <v>136</v>
      </c>
      <c r="C72" s="10" t="s">
        <v>241</v>
      </c>
      <c r="D72" s="11"/>
      <c r="E72" s="11" t="s">
        <v>242</v>
      </c>
      <c r="F72" s="11" t="s">
        <v>233</v>
      </c>
      <c r="G72" s="12"/>
      <c r="H72" s="10">
        <v>1</v>
      </c>
      <c r="I72" s="10">
        <v>434280</v>
      </c>
      <c r="J72" s="13">
        <v>434280</v>
      </c>
    </row>
    <row r="73" spans="1:10" ht="14.25">
      <c r="A73" s="14"/>
      <c r="C73" s="10" t="s">
        <v>253</v>
      </c>
      <c r="D73" s="12"/>
      <c r="E73" s="11" t="s">
        <v>254</v>
      </c>
      <c r="F73" s="11"/>
      <c r="G73" s="12"/>
      <c r="H73" s="10">
        <v>1</v>
      </c>
      <c r="I73" s="10">
        <v>143850</v>
      </c>
      <c r="J73" s="13">
        <v>143850</v>
      </c>
    </row>
    <row r="74" spans="1:10" ht="14.25">
      <c r="A74" s="14"/>
      <c r="C74" s="10"/>
      <c r="D74" s="6" t="s">
        <v>32</v>
      </c>
      <c r="E74" s="11"/>
      <c r="F74" s="6" t="s">
        <v>33</v>
      </c>
      <c r="G74" s="12"/>
      <c r="H74" s="13">
        <f>SUM(H70:H73)</f>
        <v>4</v>
      </c>
      <c r="I74" s="8" t="s">
        <v>34</v>
      </c>
      <c r="J74" s="13">
        <f>SUM(J70:J73)</f>
        <v>840630</v>
      </c>
    </row>
    <row r="75" spans="1:10" ht="14.25">
      <c r="A75" s="14"/>
      <c r="B75" s="75" t="s">
        <v>262</v>
      </c>
      <c r="C75" s="16" t="s">
        <v>147</v>
      </c>
      <c r="D75" s="17" t="s">
        <v>148</v>
      </c>
      <c r="E75" s="18" t="s">
        <v>149</v>
      </c>
      <c r="F75" s="18"/>
      <c r="G75" s="17"/>
      <c r="H75" s="16">
        <v>1</v>
      </c>
      <c r="I75" s="16"/>
      <c r="J75" s="13">
        <v>98070</v>
      </c>
    </row>
    <row r="76" spans="1:10" ht="14.25">
      <c r="A76" s="14"/>
      <c r="B76" s="1" t="s">
        <v>146</v>
      </c>
      <c r="C76" s="10" t="s">
        <v>150</v>
      </c>
      <c r="D76" s="12" t="s">
        <v>151</v>
      </c>
      <c r="E76" s="11" t="s">
        <v>152</v>
      </c>
      <c r="F76" s="11" t="s">
        <v>153</v>
      </c>
      <c r="G76" s="12"/>
      <c r="H76" s="10">
        <v>1</v>
      </c>
      <c r="I76" s="10">
        <v>155500</v>
      </c>
      <c r="J76" s="13">
        <f>H76*I76</f>
        <v>155500</v>
      </c>
    </row>
    <row r="77" spans="1:10" ht="14.25">
      <c r="A77" s="14"/>
      <c r="B77" s="1" t="s">
        <v>136</v>
      </c>
      <c r="C77" s="10"/>
      <c r="D77" s="12"/>
      <c r="E77" s="11"/>
      <c r="F77" s="11"/>
      <c r="G77" s="12"/>
      <c r="H77" s="10"/>
      <c r="I77" s="10"/>
      <c r="J77" s="13">
        <f>H77*I77</f>
        <v>0</v>
      </c>
    </row>
    <row r="78" spans="1:10" ht="14.25">
      <c r="A78" s="14"/>
      <c r="B78" s="50"/>
      <c r="C78" s="16"/>
      <c r="D78" s="72" t="s">
        <v>32</v>
      </c>
      <c r="E78" s="18"/>
      <c r="F78" s="72" t="s">
        <v>33</v>
      </c>
      <c r="G78" s="17"/>
      <c r="H78" s="9">
        <f>SUM(H75:H77)</f>
        <v>2</v>
      </c>
      <c r="I78" s="73" t="s">
        <v>34</v>
      </c>
      <c r="J78" s="9">
        <f>SUM(J75:J77)</f>
        <v>253570</v>
      </c>
    </row>
    <row r="79" spans="1:10" ht="14.25">
      <c r="A79" s="18"/>
      <c r="B79" s="18"/>
      <c r="C79" s="18"/>
      <c r="D79" s="72"/>
      <c r="E79" s="18"/>
      <c r="F79" s="72"/>
      <c r="G79" s="18"/>
      <c r="H79" s="18"/>
      <c r="I79" s="72"/>
      <c r="J79" s="18"/>
    </row>
    <row r="80" spans="1:10" ht="14.25">
      <c r="A80" s="53" t="s">
        <v>234</v>
      </c>
      <c r="B80" s="75" t="s">
        <v>263</v>
      </c>
      <c r="C80" s="10" t="s">
        <v>155</v>
      </c>
      <c r="D80" s="12" t="s">
        <v>156</v>
      </c>
      <c r="E80" s="11" t="s">
        <v>74</v>
      </c>
      <c r="F80" s="11" t="s">
        <v>157</v>
      </c>
      <c r="G80" s="12"/>
      <c r="H80" s="10">
        <v>1</v>
      </c>
      <c r="I80" s="10">
        <v>1760000</v>
      </c>
      <c r="J80" s="13">
        <f aca="true" t="shared" si="3" ref="J80:J89">H80*I80</f>
        <v>1760000</v>
      </c>
    </row>
    <row r="81" spans="1:10" ht="14.25">
      <c r="A81" s="14" t="s">
        <v>133</v>
      </c>
      <c r="B81" s="1" t="s">
        <v>154</v>
      </c>
      <c r="C81" s="10" t="s">
        <v>155</v>
      </c>
      <c r="D81" s="12" t="s">
        <v>156</v>
      </c>
      <c r="E81" s="11" t="s">
        <v>74</v>
      </c>
      <c r="F81" s="11" t="s">
        <v>158</v>
      </c>
      <c r="G81" s="12"/>
      <c r="H81" s="10">
        <v>1</v>
      </c>
      <c r="I81" s="10">
        <v>340000</v>
      </c>
      <c r="J81" s="13">
        <f t="shared" si="3"/>
        <v>340000</v>
      </c>
    </row>
    <row r="82" spans="1:10" ht="14.25">
      <c r="A82" s="14" t="s">
        <v>136</v>
      </c>
      <c r="B82" s="1" t="s">
        <v>136</v>
      </c>
      <c r="C82" s="16" t="s">
        <v>159</v>
      </c>
      <c r="D82" s="17"/>
      <c r="E82" s="18" t="s">
        <v>160</v>
      </c>
      <c r="F82" s="18" t="s">
        <v>161</v>
      </c>
      <c r="G82" s="17"/>
      <c r="H82" s="16">
        <v>1</v>
      </c>
      <c r="I82" s="16">
        <v>1000000</v>
      </c>
      <c r="J82" s="9">
        <f t="shared" si="3"/>
        <v>1000000</v>
      </c>
    </row>
    <row r="83" spans="1:10" ht="14.25">
      <c r="A83" s="14"/>
      <c r="C83" s="16" t="s">
        <v>159</v>
      </c>
      <c r="D83" s="17"/>
      <c r="E83" s="18" t="s">
        <v>160</v>
      </c>
      <c r="F83" s="18" t="s">
        <v>162</v>
      </c>
      <c r="G83" s="17"/>
      <c r="H83" s="16">
        <v>1</v>
      </c>
      <c r="I83" s="16">
        <v>630000</v>
      </c>
      <c r="J83" s="9">
        <f t="shared" si="3"/>
        <v>630000</v>
      </c>
    </row>
    <row r="84" spans="1:10" ht="14.25">
      <c r="A84" s="14"/>
      <c r="C84" s="16" t="s">
        <v>159</v>
      </c>
      <c r="D84" s="17"/>
      <c r="E84" s="18"/>
      <c r="F84" s="18" t="s">
        <v>163</v>
      </c>
      <c r="G84" s="17"/>
      <c r="H84" s="16">
        <v>1</v>
      </c>
      <c r="I84" s="16">
        <v>139000</v>
      </c>
      <c r="J84" s="9">
        <f t="shared" si="3"/>
        <v>139000</v>
      </c>
    </row>
    <row r="85" spans="1:10" ht="14.25">
      <c r="A85" s="14"/>
      <c r="C85" s="16" t="s">
        <v>164</v>
      </c>
      <c r="D85" s="17"/>
      <c r="E85" s="18" t="s">
        <v>74</v>
      </c>
      <c r="F85" s="18" t="s">
        <v>165</v>
      </c>
      <c r="G85" s="17"/>
      <c r="H85" s="16">
        <v>1</v>
      </c>
      <c r="I85" s="16">
        <v>290000</v>
      </c>
      <c r="J85" s="9">
        <f t="shared" si="3"/>
        <v>290000</v>
      </c>
    </row>
    <row r="86" spans="1:10" ht="14.25">
      <c r="A86" s="14"/>
      <c r="C86" s="10" t="s">
        <v>166</v>
      </c>
      <c r="D86" s="10"/>
      <c r="E86" s="10" t="s">
        <v>84</v>
      </c>
      <c r="F86" s="10" t="s">
        <v>167</v>
      </c>
      <c r="G86" s="12"/>
      <c r="H86" s="10">
        <v>1</v>
      </c>
      <c r="I86" s="10">
        <v>674135</v>
      </c>
      <c r="J86" s="13">
        <f t="shared" si="3"/>
        <v>674135</v>
      </c>
    </row>
    <row r="87" spans="1:10" ht="14.25">
      <c r="A87" s="14"/>
      <c r="C87" s="16" t="s">
        <v>168</v>
      </c>
      <c r="D87" s="12"/>
      <c r="E87" s="11" t="s">
        <v>135</v>
      </c>
      <c r="F87" s="11" t="s">
        <v>169</v>
      </c>
      <c r="G87" s="12"/>
      <c r="H87" s="10">
        <v>1</v>
      </c>
      <c r="I87" s="10">
        <v>236000</v>
      </c>
      <c r="J87" s="13">
        <f t="shared" si="3"/>
        <v>236000</v>
      </c>
    </row>
    <row r="88" spans="1:11" ht="14.25">
      <c r="A88" s="41"/>
      <c r="B88" s="14"/>
      <c r="C88" s="10" t="s">
        <v>170</v>
      </c>
      <c r="D88" s="17"/>
      <c r="E88" s="11" t="s">
        <v>74</v>
      </c>
      <c r="F88" s="11" t="s">
        <v>171</v>
      </c>
      <c r="G88" s="12"/>
      <c r="H88" s="10">
        <v>1</v>
      </c>
      <c r="I88" s="10">
        <v>575925</v>
      </c>
      <c r="J88" s="13">
        <f t="shared" si="3"/>
        <v>575925</v>
      </c>
      <c r="K88" s="41"/>
    </row>
    <row r="89" spans="1:11" ht="14.25">
      <c r="A89" s="41"/>
      <c r="B89" s="14"/>
      <c r="C89" s="10" t="s">
        <v>255</v>
      </c>
      <c r="D89" s="12"/>
      <c r="E89" s="11" t="s">
        <v>256</v>
      </c>
      <c r="F89" s="20"/>
      <c r="G89" s="12"/>
      <c r="H89" s="10">
        <v>1</v>
      </c>
      <c r="I89" s="10">
        <v>127554</v>
      </c>
      <c r="J89" s="13">
        <f t="shared" si="3"/>
        <v>127554</v>
      </c>
      <c r="K89" s="50"/>
    </row>
    <row r="90" spans="1:10" ht="13.5" customHeight="1">
      <c r="A90" s="14"/>
      <c r="B90" s="20"/>
      <c r="C90" s="60"/>
      <c r="D90" s="6" t="s">
        <v>32</v>
      </c>
      <c r="E90" s="11"/>
      <c r="F90" s="51" t="s">
        <v>33</v>
      </c>
      <c r="G90" s="12"/>
      <c r="H90" s="13">
        <f>SUM(H80:H89)</f>
        <v>10</v>
      </c>
      <c r="I90" s="8" t="s">
        <v>34</v>
      </c>
      <c r="J90" s="13">
        <f>SUM(J80:J89)</f>
        <v>5772614</v>
      </c>
    </row>
    <row r="91" spans="1:10" ht="14.25" customHeight="1">
      <c r="A91" s="41"/>
      <c r="B91" s="77" t="s">
        <v>248</v>
      </c>
      <c r="C91" s="80" t="s">
        <v>249</v>
      </c>
      <c r="D91" s="81"/>
      <c r="E91" s="10" t="s">
        <v>251</v>
      </c>
      <c r="F91" s="85" t="s">
        <v>252</v>
      </c>
      <c r="G91" s="86"/>
      <c r="H91" s="13">
        <v>1</v>
      </c>
      <c r="I91" s="62">
        <v>224700</v>
      </c>
      <c r="J91" s="62">
        <v>224700</v>
      </c>
    </row>
    <row r="92" spans="1:10" ht="14.25" customHeight="1">
      <c r="A92" s="41"/>
      <c r="B92" s="78"/>
      <c r="C92" s="63"/>
      <c r="D92" s="64"/>
      <c r="E92" s="11"/>
      <c r="F92" s="65"/>
      <c r="G92" s="66"/>
      <c r="H92" s="13">
        <v>0</v>
      </c>
      <c r="I92" s="62"/>
      <c r="J92" s="62">
        <v>0</v>
      </c>
    </row>
    <row r="93" spans="1:10" ht="14.25" customHeight="1">
      <c r="A93" s="41"/>
      <c r="B93" s="78"/>
      <c r="C93" s="63"/>
      <c r="D93" s="64"/>
      <c r="E93" s="11"/>
      <c r="F93" s="65"/>
      <c r="G93" s="66"/>
      <c r="H93" s="13">
        <v>0</v>
      </c>
      <c r="I93" s="62"/>
      <c r="J93" s="62">
        <v>0</v>
      </c>
    </row>
    <row r="94" spans="1:10" ht="15" customHeight="1" thickBot="1">
      <c r="A94" s="14"/>
      <c r="B94" s="79"/>
      <c r="C94" s="82" t="s">
        <v>250</v>
      </c>
      <c r="D94" s="83"/>
      <c r="E94" s="83"/>
      <c r="F94" s="83"/>
      <c r="G94" s="84"/>
      <c r="H94" s="74">
        <v>1</v>
      </c>
      <c r="I94" s="61">
        <v>224700</v>
      </c>
      <c r="J94" s="61">
        <v>224700</v>
      </c>
    </row>
    <row r="95" spans="1:10" ht="15" thickBot="1">
      <c r="A95" s="28"/>
      <c r="B95" s="29"/>
      <c r="C95" s="30"/>
      <c r="D95" s="31" t="s">
        <v>131</v>
      </c>
      <c r="E95" s="31"/>
      <c r="F95" s="31" t="s">
        <v>33</v>
      </c>
      <c r="G95" s="32"/>
      <c r="H95" s="33">
        <f>H67+H69+H74+H78+H90+H94</f>
        <v>19</v>
      </c>
      <c r="I95" s="34" t="s">
        <v>34</v>
      </c>
      <c r="J95" s="35">
        <f>J67+J69+J74+J78+J90+J94</f>
        <v>7345514</v>
      </c>
    </row>
    <row r="96" spans="1:10" ht="14.25">
      <c r="A96" s="53" t="s">
        <v>235</v>
      </c>
      <c r="B96" s="36" t="s">
        <v>9</v>
      </c>
      <c r="C96" s="37" t="s">
        <v>172</v>
      </c>
      <c r="D96" s="38" t="s">
        <v>173</v>
      </c>
      <c r="E96" s="39" t="s">
        <v>174</v>
      </c>
      <c r="F96" s="39" t="s">
        <v>175</v>
      </c>
      <c r="G96" s="38" t="s">
        <v>176</v>
      </c>
      <c r="H96" s="37">
        <v>1</v>
      </c>
      <c r="I96" s="37">
        <v>869600</v>
      </c>
      <c r="J96" s="40">
        <f>H96*I96</f>
        <v>869600</v>
      </c>
    </row>
    <row r="97" spans="1:10" ht="14.25">
      <c r="A97" s="14" t="s">
        <v>177</v>
      </c>
      <c r="B97" s="1" t="s">
        <v>178</v>
      </c>
      <c r="C97" s="16"/>
      <c r="D97" s="17"/>
      <c r="E97" s="18"/>
      <c r="F97" s="18"/>
      <c r="G97" s="17"/>
      <c r="H97" s="16"/>
      <c r="I97" s="16"/>
      <c r="J97" s="9"/>
    </row>
    <row r="98" spans="1:10" ht="14.25">
      <c r="A98" s="14"/>
      <c r="B98" s="1" t="s">
        <v>179</v>
      </c>
      <c r="C98" s="10"/>
      <c r="D98" s="12"/>
      <c r="E98" s="11"/>
      <c r="F98" s="11"/>
      <c r="G98" s="12"/>
      <c r="H98" s="10"/>
      <c r="I98" s="10"/>
      <c r="J98" s="13"/>
    </row>
    <row r="99" spans="1:10" ht="15" thickBot="1">
      <c r="A99" s="14"/>
      <c r="B99" s="20"/>
      <c r="C99" s="10"/>
      <c r="D99" s="6" t="s">
        <v>32</v>
      </c>
      <c r="E99" s="11"/>
      <c r="F99" s="6" t="s">
        <v>33</v>
      </c>
      <c r="G99" s="12"/>
      <c r="H99" s="13">
        <f>SUM(H96:H98)</f>
        <v>1</v>
      </c>
      <c r="I99" s="8" t="s">
        <v>34</v>
      </c>
      <c r="J99" s="13">
        <f>SUM(J96:J98)</f>
        <v>869600</v>
      </c>
    </row>
    <row r="100" spans="1:10" ht="15" thickBot="1">
      <c r="A100" s="28"/>
      <c r="B100" s="29"/>
      <c r="C100" s="30"/>
      <c r="D100" s="31" t="s">
        <v>131</v>
      </c>
      <c r="E100" s="31"/>
      <c r="F100" s="31" t="s">
        <v>33</v>
      </c>
      <c r="G100" s="32"/>
      <c r="H100" s="33">
        <f>H99</f>
        <v>1</v>
      </c>
      <c r="I100" s="34" t="s">
        <v>34</v>
      </c>
      <c r="J100" s="35">
        <f>J99</f>
        <v>869600</v>
      </c>
    </row>
    <row r="101" spans="1:10" ht="14.25">
      <c r="A101" s="53" t="s">
        <v>237</v>
      </c>
      <c r="B101" s="36" t="s">
        <v>9</v>
      </c>
      <c r="C101" s="16" t="s">
        <v>181</v>
      </c>
      <c r="D101" s="17"/>
      <c r="E101" s="18" t="s">
        <v>135</v>
      </c>
      <c r="F101" s="18" t="s">
        <v>182</v>
      </c>
      <c r="G101" s="17"/>
      <c r="H101" s="16">
        <v>1</v>
      </c>
      <c r="I101" s="16">
        <v>106000</v>
      </c>
      <c r="J101" s="9">
        <f aca="true" t="shared" si="4" ref="J101:J106">H101*I101</f>
        <v>106000</v>
      </c>
    </row>
    <row r="102" spans="1:10" ht="14.25">
      <c r="A102" s="14" t="s">
        <v>180</v>
      </c>
      <c r="B102" s="1" t="s">
        <v>180</v>
      </c>
      <c r="C102" s="16" t="s">
        <v>184</v>
      </c>
      <c r="D102" s="17"/>
      <c r="E102" s="18" t="s">
        <v>132</v>
      </c>
      <c r="F102" s="18" t="s">
        <v>185</v>
      </c>
      <c r="G102" s="17"/>
      <c r="H102" s="16">
        <v>1</v>
      </c>
      <c r="I102" s="16">
        <v>130000</v>
      </c>
      <c r="J102" s="9">
        <f t="shared" si="4"/>
        <v>130000</v>
      </c>
    </row>
    <row r="103" spans="1:10" ht="14.25">
      <c r="A103" s="14" t="s">
        <v>183</v>
      </c>
      <c r="B103" s="1" t="s">
        <v>183</v>
      </c>
      <c r="C103" s="16" t="s">
        <v>186</v>
      </c>
      <c r="D103" s="17"/>
      <c r="E103" s="18" t="s">
        <v>132</v>
      </c>
      <c r="F103" s="18" t="s">
        <v>187</v>
      </c>
      <c r="G103" s="17"/>
      <c r="H103" s="16">
        <v>1</v>
      </c>
      <c r="I103" s="16">
        <v>193500</v>
      </c>
      <c r="J103" s="9">
        <f t="shared" si="4"/>
        <v>193500</v>
      </c>
    </row>
    <row r="104" spans="1:10" ht="14.25">
      <c r="A104" s="14" t="s">
        <v>179</v>
      </c>
      <c r="B104" s="1" t="s">
        <v>179</v>
      </c>
      <c r="C104" s="16" t="s">
        <v>188</v>
      </c>
      <c r="D104" s="17"/>
      <c r="E104" s="18" t="s">
        <v>132</v>
      </c>
      <c r="F104" s="18" t="s">
        <v>189</v>
      </c>
      <c r="G104" s="17"/>
      <c r="H104" s="16">
        <v>1</v>
      </c>
      <c r="I104" s="16">
        <v>193500</v>
      </c>
      <c r="J104" s="9">
        <f t="shared" si="4"/>
        <v>193500</v>
      </c>
    </row>
    <row r="105" spans="1:10" ht="14.25">
      <c r="A105" s="14"/>
      <c r="C105" s="16" t="s">
        <v>190</v>
      </c>
      <c r="D105" s="17"/>
      <c r="E105" s="18"/>
      <c r="F105" s="18" t="s">
        <v>30</v>
      </c>
      <c r="G105" s="17"/>
      <c r="H105" s="16">
        <v>1</v>
      </c>
      <c r="I105" s="16">
        <v>1600000</v>
      </c>
      <c r="J105" s="9">
        <f t="shared" si="4"/>
        <v>1600000</v>
      </c>
    </row>
    <row r="106" spans="1:10" ht="14.25">
      <c r="A106" s="14"/>
      <c r="C106" s="10" t="s">
        <v>191</v>
      </c>
      <c r="D106" s="12"/>
      <c r="E106" s="11"/>
      <c r="F106" s="11" t="s">
        <v>192</v>
      </c>
      <c r="G106" s="12"/>
      <c r="H106" s="10">
        <v>1</v>
      </c>
      <c r="I106" s="10">
        <v>1168000</v>
      </c>
      <c r="J106" s="13">
        <f t="shared" si="4"/>
        <v>1168000</v>
      </c>
    </row>
    <row r="107" spans="1:10" ht="14.25">
      <c r="A107" s="14"/>
      <c r="C107" s="10"/>
      <c r="D107" s="12"/>
      <c r="E107" s="11"/>
      <c r="F107" s="11"/>
      <c r="G107" s="12"/>
      <c r="H107" s="10"/>
      <c r="I107" s="10"/>
      <c r="J107" s="13">
        <f>H107*I107</f>
        <v>0</v>
      </c>
    </row>
    <row r="108" spans="1:11" ht="15" thickBot="1">
      <c r="A108" s="14"/>
      <c r="B108" s="21"/>
      <c r="C108" s="22"/>
      <c r="D108" s="23" t="s">
        <v>32</v>
      </c>
      <c r="E108" s="24"/>
      <c r="F108" s="23" t="s">
        <v>33</v>
      </c>
      <c r="G108" s="25"/>
      <c r="H108" s="26">
        <f>SUM(H101:H107)</f>
        <v>6</v>
      </c>
      <c r="I108" s="27" t="s">
        <v>34</v>
      </c>
      <c r="J108" s="26">
        <f>SUM(J101:J107)</f>
        <v>3391000</v>
      </c>
      <c r="K108" s="15"/>
    </row>
    <row r="109" spans="1:10" ht="15" thickBot="1">
      <c r="A109" s="28"/>
      <c r="B109" s="29"/>
      <c r="C109" s="30"/>
      <c r="D109" s="31" t="s">
        <v>131</v>
      </c>
      <c r="E109" s="31"/>
      <c r="F109" s="31" t="s">
        <v>33</v>
      </c>
      <c r="G109" s="32"/>
      <c r="H109" s="33">
        <f>H108</f>
        <v>6</v>
      </c>
      <c r="I109" s="34" t="s">
        <v>34</v>
      </c>
      <c r="J109" s="35">
        <f>J108</f>
        <v>3391000</v>
      </c>
    </row>
    <row r="110" spans="1:10" ht="14.25">
      <c r="A110" s="53" t="s">
        <v>238</v>
      </c>
      <c r="B110" s="9" t="s">
        <v>9</v>
      </c>
      <c r="C110" s="16" t="s">
        <v>194</v>
      </c>
      <c r="D110" s="17"/>
      <c r="E110" s="18" t="s">
        <v>195</v>
      </c>
      <c r="F110" s="18" t="s">
        <v>196</v>
      </c>
      <c r="G110" s="17"/>
      <c r="H110" s="16">
        <v>2</v>
      </c>
      <c r="I110" s="16">
        <v>150000</v>
      </c>
      <c r="J110" s="9">
        <f>H110*I110</f>
        <v>300000</v>
      </c>
    </row>
    <row r="111" spans="1:10" ht="14.25">
      <c r="A111" s="14" t="s">
        <v>193</v>
      </c>
      <c r="B111" s="14" t="s">
        <v>193</v>
      </c>
      <c r="C111" s="16"/>
      <c r="D111" s="17"/>
      <c r="E111" s="18"/>
      <c r="F111" s="18"/>
      <c r="G111" s="17"/>
      <c r="H111" s="16"/>
      <c r="I111" s="16"/>
      <c r="J111" s="9">
        <f>H111*I111</f>
        <v>0</v>
      </c>
    </row>
    <row r="112" spans="1:10" ht="15" thickBot="1">
      <c r="A112" s="14"/>
      <c r="B112" s="50"/>
      <c r="C112" s="22"/>
      <c r="D112" s="23" t="s">
        <v>32</v>
      </c>
      <c r="E112" s="24"/>
      <c r="F112" s="23" t="s">
        <v>33</v>
      </c>
      <c r="G112" s="25"/>
      <c r="H112" s="26">
        <f>SUM(H110:H111)</f>
        <v>2</v>
      </c>
      <c r="I112" s="27" t="s">
        <v>34</v>
      </c>
      <c r="J112" s="26">
        <f>SUM(J110:J111)</f>
        <v>300000</v>
      </c>
    </row>
    <row r="113" spans="1:10" ht="15" thickBot="1">
      <c r="A113" s="42"/>
      <c r="B113" s="43"/>
      <c r="C113" s="44"/>
      <c r="D113" s="31" t="s">
        <v>131</v>
      </c>
      <c r="E113" s="31"/>
      <c r="F113" s="31" t="s">
        <v>33</v>
      </c>
      <c r="G113" s="32"/>
      <c r="H113" s="33">
        <f>H112</f>
        <v>2</v>
      </c>
      <c r="I113" s="34" t="s">
        <v>34</v>
      </c>
      <c r="J113" s="35">
        <f>J112</f>
        <v>300000</v>
      </c>
    </row>
    <row r="114" spans="1:10" ht="14.25">
      <c r="A114" s="53" t="s">
        <v>239</v>
      </c>
      <c r="B114" s="36" t="s">
        <v>9</v>
      </c>
      <c r="C114" s="37" t="s">
        <v>197</v>
      </c>
      <c r="D114" s="38"/>
      <c r="E114" s="39" t="s">
        <v>198</v>
      </c>
      <c r="F114" s="39" t="s">
        <v>199</v>
      </c>
      <c r="G114" s="38"/>
      <c r="H114" s="37">
        <v>1</v>
      </c>
      <c r="I114" s="37">
        <v>127680</v>
      </c>
      <c r="J114" s="40">
        <f>H114*I114</f>
        <v>127680</v>
      </c>
    </row>
    <row r="115" spans="1:10" ht="14.25">
      <c r="A115" s="14" t="s">
        <v>200</v>
      </c>
      <c r="B115" s="1" t="s">
        <v>200</v>
      </c>
      <c r="C115" s="16" t="s">
        <v>201</v>
      </c>
      <c r="D115" s="17"/>
      <c r="E115" s="18" t="s">
        <v>202</v>
      </c>
      <c r="F115" s="18" t="s">
        <v>203</v>
      </c>
      <c r="G115" s="17"/>
      <c r="H115" s="16">
        <v>1</v>
      </c>
      <c r="I115" s="16">
        <v>152000</v>
      </c>
      <c r="J115" s="9">
        <f>H115*I115</f>
        <v>152000</v>
      </c>
    </row>
    <row r="116" spans="1:10" ht="15" thickBot="1">
      <c r="A116" s="14"/>
      <c r="B116" s="21"/>
      <c r="C116" s="22"/>
      <c r="D116" s="23" t="s">
        <v>32</v>
      </c>
      <c r="E116" s="24"/>
      <c r="F116" s="23" t="s">
        <v>33</v>
      </c>
      <c r="G116" s="25"/>
      <c r="H116" s="26">
        <f>SUM(H114:H115)</f>
        <v>2</v>
      </c>
      <c r="I116" s="27" t="s">
        <v>34</v>
      </c>
      <c r="J116" s="26">
        <f>SUM(J114:J115)</f>
        <v>279680</v>
      </c>
    </row>
    <row r="117" spans="1:10" ht="15" thickBot="1">
      <c r="A117" s="28"/>
      <c r="B117" s="29"/>
      <c r="C117" s="30"/>
      <c r="D117" s="31" t="s">
        <v>131</v>
      </c>
      <c r="E117" s="31"/>
      <c r="F117" s="31" t="s">
        <v>33</v>
      </c>
      <c r="G117" s="32"/>
      <c r="H117" s="33">
        <f>H116</f>
        <v>2</v>
      </c>
      <c r="I117" s="34" t="s">
        <v>34</v>
      </c>
      <c r="J117" s="35">
        <f>J116</f>
        <v>279680</v>
      </c>
    </row>
    <row r="118" spans="1:10" ht="14.25">
      <c r="A118" s="53" t="s">
        <v>240</v>
      </c>
      <c r="B118" s="36" t="s">
        <v>9</v>
      </c>
      <c r="C118" s="16" t="s">
        <v>205</v>
      </c>
      <c r="D118" s="17"/>
      <c r="E118" s="18" t="s">
        <v>206</v>
      </c>
      <c r="F118" s="18" t="s">
        <v>207</v>
      </c>
      <c r="G118" s="17"/>
      <c r="H118" s="16">
        <v>1</v>
      </c>
      <c r="I118" s="16">
        <v>400000</v>
      </c>
      <c r="J118" s="9">
        <f>H118*I118</f>
        <v>400000</v>
      </c>
    </row>
    <row r="119" spans="1:10" ht="14.25">
      <c r="A119" s="14" t="s">
        <v>204</v>
      </c>
      <c r="B119" s="1" t="s">
        <v>204</v>
      </c>
      <c r="C119" s="16" t="s">
        <v>208</v>
      </c>
      <c r="D119" s="17"/>
      <c r="E119" s="18" t="s">
        <v>206</v>
      </c>
      <c r="F119" s="18"/>
      <c r="G119" s="17"/>
      <c r="H119" s="16">
        <v>1</v>
      </c>
      <c r="I119" s="16">
        <v>270000</v>
      </c>
      <c r="J119" s="9">
        <f>H119*I119</f>
        <v>270000</v>
      </c>
    </row>
    <row r="120" spans="1:10" ht="14.25">
      <c r="A120" s="14"/>
      <c r="C120" s="16" t="s">
        <v>209</v>
      </c>
      <c r="D120" s="17"/>
      <c r="E120" s="18" t="s">
        <v>206</v>
      </c>
      <c r="F120" s="18"/>
      <c r="G120" s="17"/>
      <c r="H120" s="16">
        <v>1</v>
      </c>
      <c r="I120" s="16">
        <v>159000</v>
      </c>
      <c r="J120" s="9">
        <f aca="true" t="shared" si="5" ref="J120:J134">H120*I120</f>
        <v>159000</v>
      </c>
    </row>
    <row r="121" spans="1:10" ht="14.25">
      <c r="A121" s="14"/>
      <c r="C121" s="16" t="s">
        <v>210</v>
      </c>
      <c r="D121" s="17"/>
      <c r="E121" s="18" t="s">
        <v>211</v>
      </c>
      <c r="F121" s="18"/>
      <c r="G121" s="17"/>
      <c r="H121" s="16">
        <v>3</v>
      </c>
      <c r="I121" s="16">
        <v>152500</v>
      </c>
      <c r="J121" s="9">
        <f t="shared" si="5"/>
        <v>457500</v>
      </c>
    </row>
    <row r="122" spans="1:10" ht="14.25">
      <c r="A122" s="14"/>
      <c r="C122" s="16" t="s">
        <v>212</v>
      </c>
      <c r="D122" s="17"/>
      <c r="E122" s="18" t="s">
        <v>213</v>
      </c>
      <c r="F122" s="18" t="s">
        <v>214</v>
      </c>
      <c r="G122" s="17"/>
      <c r="H122" s="16">
        <v>1</v>
      </c>
      <c r="I122" s="16">
        <v>641330</v>
      </c>
      <c r="J122" s="9">
        <f t="shared" si="5"/>
        <v>641330</v>
      </c>
    </row>
    <row r="123" spans="1:10" ht="14.25">
      <c r="A123" s="14"/>
      <c r="C123" s="16" t="s">
        <v>215</v>
      </c>
      <c r="D123" s="17"/>
      <c r="E123" s="18" t="s">
        <v>216</v>
      </c>
      <c r="F123" s="18"/>
      <c r="G123" s="17"/>
      <c r="H123" s="16">
        <v>1</v>
      </c>
      <c r="I123" s="16">
        <v>432000</v>
      </c>
      <c r="J123" s="9">
        <f t="shared" si="5"/>
        <v>432000</v>
      </c>
    </row>
    <row r="124" spans="1:10" ht="14.25">
      <c r="A124" s="14"/>
      <c r="C124" s="16" t="s">
        <v>215</v>
      </c>
      <c r="D124" s="17"/>
      <c r="E124" s="18" t="s">
        <v>217</v>
      </c>
      <c r="F124" s="18"/>
      <c r="G124" s="17"/>
      <c r="H124" s="16">
        <v>1</v>
      </c>
      <c r="I124" s="16">
        <v>198000</v>
      </c>
      <c r="J124" s="9">
        <f t="shared" si="5"/>
        <v>198000</v>
      </c>
    </row>
    <row r="125" spans="1:10" ht="14.25">
      <c r="A125" s="14"/>
      <c r="C125" s="16" t="s">
        <v>215</v>
      </c>
      <c r="D125" s="17"/>
      <c r="E125" s="18" t="s">
        <v>218</v>
      </c>
      <c r="F125" s="18"/>
      <c r="G125" s="17"/>
      <c r="H125" s="16">
        <v>1</v>
      </c>
      <c r="I125" s="16">
        <v>230000</v>
      </c>
      <c r="J125" s="9">
        <f t="shared" si="5"/>
        <v>230000</v>
      </c>
    </row>
    <row r="126" spans="1:10" ht="14.25">
      <c r="A126" s="14"/>
      <c r="C126" s="16" t="s">
        <v>215</v>
      </c>
      <c r="D126" s="17"/>
      <c r="E126" s="18" t="s">
        <v>219</v>
      </c>
      <c r="F126" s="18"/>
      <c r="G126" s="17"/>
      <c r="H126" s="16">
        <v>1</v>
      </c>
      <c r="I126" s="16">
        <v>162000</v>
      </c>
      <c r="J126" s="9">
        <f t="shared" si="5"/>
        <v>162000</v>
      </c>
    </row>
    <row r="127" spans="1:10" ht="14.25">
      <c r="A127" s="14"/>
      <c r="C127" s="16" t="s">
        <v>215</v>
      </c>
      <c r="D127" s="17"/>
      <c r="E127" s="18" t="s">
        <v>220</v>
      </c>
      <c r="F127" s="18"/>
      <c r="G127" s="17"/>
      <c r="H127" s="16">
        <v>1</v>
      </c>
      <c r="I127" s="16">
        <v>160000</v>
      </c>
      <c r="J127" s="9">
        <f t="shared" si="5"/>
        <v>160000</v>
      </c>
    </row>
    <row r="128" spans="1:10" ht="14.25">
      <c r="A128" s="14"/>
      <c r="C128" s="16" t="s">
        <v>215</v>
      </c>
      <c r="D128" s="17"/>
      <c r="E128" s="18" t="s">
        <v>221</v>
      </c>
      <c r="F128" s="18"/>
      <c r="G128" s="17"/>
      <c r="H128" s="16">
        <v>1</v>
      </c>
      <c r="I128" s="16">
        <v>800000</v>
      </c>
      <c r="J128" s="9">
        <f t="shared" si="5"/>
        <v>800000</v>
      </c>
    </row>
    <row r="129" spans="1:10" ht="14.25">
      <c r="A129" s="14"/>
      <c r="B129" s="54"/>
      <c r="C129" s="10" t="s">
        <v>215</v>
      </c>
      <c r="D129" s="12"/>
      <c r="E129" s="11" t="s">
        <v>222</v>
      </c>
      <c r="F129" s="11"/>
      <c r="G129" s="12"/>
      <c r="H129" s="10">
        <v>1</v>
      </c>
      <c r="I129" s="10">
        <v>170000</v>
      </c>
      <c r="J129" s="13">
        <f t="shared" si="5"/>
        <v>170000</v>
      </c>
    </row>
    <row r="130" spans="1:10" ht="14.25">
      <c r="A130" s="14"/>
      <c r="C130" s="16" t="s">
        <v>215</v>
      </c>
      <c r="D130" s="17"/>
      <c r="E130" s="18" t="s">
        <v>223</v>
      </c>
      <c r="F130" s="18"/>
      <c r="G130" s="17"/>
      <c r="H130" s="16">
        <v>1</v>
      </c>
      <c r="I130" s="16">
        <v>166000</v>
      </c>
      <c r="J130" s="9">
        <f t="shared" si="5"/>
        <v>166000</v>
      </c>
    </row>
    <row r="131" spans="1:10" ht="14.25">
      <c r="A131" s="14"/>
      <c r="C131" s="10" t="s">
        <v>215</v>
      </c>
      <c r="D131" s="12"/>
      <c r="E131" s="11" t="s">
        <v>224</v>
      </c>
      <c r="F131" s="11"/>
      <c r="G131" s="12"/>
      <c r="H131" s="10">
        <v>1</v>
      </c>
      <c r="I131" s="10">
        <v>250000</v>
      </c>
      <c r="J131" s="13">
        <f t="shared" si="5"/>
        <v>250000</v>
      </c>
    </row>
    <row r="132" spans="1:10" ht="14.25">
      <c r="A132" s="14"/>
      <c r="C132" s="10" t="s">
        <v>215</v>
      </c>
      <c r="D132" s="12"/>
      <c r="E132" s="11" t="s">
        <v>225</v>
      </c>
      <c r="F132" s="11"/>
      <c r="G132" s="45"/>
      <c r="H132" s="10">
        <v>1</v>
      </c>
      <c r="I132" s="10">
        <v>166500</v>
      </c>
      <c r="J132" s="13">
        <f t="shared" si="5"/>
        <v>166500</v>
      </c>
    </row>
    <row r="133" spans="1:10" ht="14.25">
      <c r="A133" s="14"/>
      <c r="C133" s="10" t="s">
        <v>215</v>
      </c>
      <c r="D133" s="12"/>
      <c r="E133" s="11" t="s">
        <v>226</v>
      </c>
      <c r="F133" s="11"/>
      <c r="G133" s="45"/>
      <c r="H133" s="10">
        <v>1</v>
      </c>
      <c r="I133" s="10">
        <v>189000</v>
      </c>
      <c r="J133" s="13">
        <f t="shared" si="5"/>
        <v>189000</v>
      </c>
    </row>
    <row r="134" spans="1:10" ht="14.25">
      <c r="A134" s="14"/>
      <c r="C134" s="10" t="s">
        <v>215</v>
      </c>
      <c r="D134" s="12"/>
      <c r="E134" s="11" t="s">
        <v>227</v>
      </c>
      <c r="F134" s="11"/>
      <c r="G134" s="15"/>
      <c r="H134" s="10">
        <v>1</v>
      </c>
      <c r="I134" s="10">
        <v>275000</v>
      </c>
      <c r="J134" s="13">
        <f t="shared" si="5"/>
        <v>275000</v>
      </c>
    </row>
    <row r="135" spans="1:10" ht="15" thickBot="1">
      <c r="A135" s="14"/>
      <c r="B135" s="21"/>
      <c r="C135" s="22"/>
      <c r="D135" s="23" t="s">
        <v>32</v>
      </c>
      <c r="E135" s="24"/>
      <c r="F135" s="23" t="s">
        <v>33</v>
      </c>
      <c r="G135" s="25"/>
      <c r="H135" s="26">
        <f>SUM(H118:H134)</f>
        <v>19</v>
      </c>
      <c r="I135" s="27" t="s">
        <v>34</v>
      </c>
      <c r="J135" s="26">
        <f>SUM(J118:J134)</f>
        <v>5126330</v>
      </c>
    </row>
    <row r="136" spans="1:10" ht="15" thickBot="1">
      <c r="A136" s="46"/>
      <c r="B136" s="29"/>
      <c r="C136" s="30"/>
      <c r="D136" s="31" t="s">
        <v>131</v>
      </c>
      <c r="E136" s="31"/>
      <c r="F136" s="31" t="s">
        <v>33</v>
      </c>
      <c r="G136" s="32"/>
      <c r="H136" s="33">
        <f>H135</f>
        <v>19</v>
      </c>
      <c r="I136" s="34" t="s">
        <v>34</v>
      </c>
      <c r="J136" s="35">
        <f>J135</f>
        <v>5126330</v>
      </c>
    </row>
    <row r="137" spans="1:10" ht="15" thickBot="1">
      <c r="A137" s="29"/>
      <c r="B137" s="30"/>
      <c r="C137" s="31" t="s">
        <v>228</v>
      </c>
      <c r="D137" s="31"/>
      <c r="E137" s="31"/>
      <c r="F137" s="31" t="s">
        <v>33</v>
      </c>
      <c r="G137" s="32"/>
      <c r="H137" s="33">
        <f>H64+H95+H100+H109+H113+H117+H136</f>
        <v>143</v>
      </c>
      <c r="I137" s="34" t="s">
        <v>34</v>
      </c>
      <c r="J137" s="35">
        <f>J64+J95+J100+J109+J113+J117+J136</f>
        <v>43090644</v>
      </c>
    </row>
  </sheetData>
  <sheetProtection/>
  <mergeCells count="6">
    <mergeCell ref="B91:B94"/>
    <mergeCell ref="C91:D91"/>
    <mergeCell ref="C94:G94"/>
    <mergeCell ref="F91:G91"/>
    <mergeCell ref="H3:J3"/>
    <mergeCell ref="H4:J4"/>
  </mergeCells>
  <printOptions/>
  <pageMargins left="0.6299212598425197" right="0.2362204724409449" top="0.49" bottom="0.25" header="0.22" footer="0.3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2015-02-06T12:29:40Z</cp:lastPrinted>
  <dcterms:created xsi:type="dcterms:W3CDTF">2002-03-01T06:36:03Z</dcterms:created>
  <dcterms:modified xsi:type="dcterms:W3CDTF">2016-03-27T08:20:03Z</dcterms:modified>
  <cp:category/>
  <cp:version/>
  <cp:contentType/>
  <cp:contentStatus/>
</cp:coreProperties>
</file>