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9.55.23\disk0\R02_学事G共有\040_入学者選抜\090_報道提供\04_特別選抜\01_志願者数\04_16日\04_Web用\"/>
    </mc:Choice>
  </mc:AlternateContent>
  <bookViews>
    <workbookView xWindow="-120" yWindow="-120" windowWidth="19440" windowHeight="15600" tabRatio="859" firstSheet="1" activeTab="1"/>
  </bookViews>
  <sheets>
    <sheet name="提出情報入力" sheetId="19" state="hidden" r:id="rId1"/>
    <sheet name="【志願者】学校・学科別" sheetId="22" r:id="rId2"/>
    <sheet name="【志願者】能勢分校" sheetId="28" r:id="rId3"/>
    <sheet name="【志願者】海外帰国" sheetId="23" r:id="rId4"/>
    <sheet name="【志願者】日本語" sheetId="24" r:id="rId5"/>
    <sheet name="【志願者】自立支援" sheetId="29" r:id="rId6"/>
  </sheets>
  <definedNames>
    <definedName name="_xlnm._FilterDatabase" localSheetId="1" hidden="1">【志願者】学校・学科別!#REF!</definedName>
    <definedName name="_xlnm._FilterDatabase" localSheetId="0" hidden="1">提出情報入力!$E$3:$W$46</definedName>
    <definedName name="_xlnm.Print_Area" localSheetId="3">【志願者】海外帰国!$A$1:$G$35</definedName>
    <definedName name="_xlnm.Print_Area" localSheetId="1">【志願者】学校・学科別!$A$1:$J$82</definedName>
    <definedName name="_xlnm.Print_Area" localSheetId="4">【志願者】日本語!$A$1:$G$25</definedName>
    <definedName name="_xlnm.Print_Area" localSheetId="2">【志願者】能勢分校!$A$1:$G$17</definedName>
    <definedName name="印_特別">#REF!</definedName>
    <definedName name="印なし_特別">#REF!</definedName>
    <definedName name="課程_特別">#REF!</definedName>
    <definedName name="課程辞書">#REF!</definedName>
    <definedName name="学校_特別">#REF!</definedName>
    <definedName name="学校辞書">#REF!</definedName>
    <definedName name="合格者数_特別">#REF!</definedName>
    <definedName name="志願者数_特別">#REF!</definedName>
    <definedName name="受験者数_特別">#REF!</definedName>
    <definedName name="小学科_特別">#REF!</definedName>
    <definedName name="小学科辞書">#REF!</definedName>
    <definedName name="設置辞書">#REF!</definedName>
    <definedName name="大学科_特別">#REF!</definedName>
    <definedName name="大学科辞書">#REF!</definedName>
    <definedName name="第2志望1_特別">#REF!</definedName>
    <definedName name="第2志望2_特別">#REF!</definedName>
    <definedName name="第2志望3_特別">#REF!</definedName>
    <definedName name="第2志望4_特別">#REF!</definedName>
    <definedName name="第2志望5_特別">#REF!</definedName>
    <definedName name="第2志望6_特別">#REF!</definedName>
    <definedName name="入力対象_特別">#REF!</definedName>
    <definedName name="認証情報">#REF!</definedName>
    <definedName name="募集情報_特別">#REF!</definedName>
    <definedName name="募集人員_特別">#REF!</definedName>
    <definedName name="連絡先_担当">#REF!</definedName>
    <definedName name="連絡先_担当者">#REF!</definedName>
    <definedName name="連絡先_直通">#REF!</definedName>
    <definedName name="連絡先_内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 i="19" l="1"/>
  <c r="G2" i="19" l="1"/>
  <c r="H2" i="19" l="1"/>
  <c r="A33" i="19" l="1"/>
  <c r="A18" i="19"/>
  <c r="L15" i="19"/>
  <c r="A46" i="19"/>
  <c r="E44" i="19"/>
  <c r="A24" i="19"/>
  <c r="P3" i="19"/>
  <c r="L50" i="19"/>
  <c r="F59" i="19"/>
  <c r="A57" i="19"/>
  <c r="D59" i="19"/>
  <c r="F26" i="19"/>
  <c r="G31" i="19"/>
  <c r="D15" i="19"/>
  <c r="L34" i="19"/>
  <c r="E56" i="19"/>
  <c r="I51" i="19"/>
  <c r="A35" i="19"/>
  <c r="J7" i="19"/>
  <c r="H11" i="19"/>
  <c r="E8" i="19"/>
  <c r="I52" i="19"/>
  <c r="I50" i="19"/>
  <c r="G33" i="19"/>
  <c r="B12" i="19"/>
  <c r="C59" i="19"/>
  <c r="J43" i="19"/>
  <c r="H59" i="19"/>
  <c r="B33" i="19"/>
  <c r="L46" i="19"/>
  <c r="L7" i="19"/>
  <c r="D57" i="19"/>
  <c r="F36" i="19"/>
  <c r="I27" i="19"/>
  <c r="Q2" i="19"/>
  <c r="E59" i="19"/>
  <c r="A44" i="19"/>
  <c r="J53" i="19"/>
  <c r="D28" i="19"/>
  <c r="C58" i="19"/>
  <c r="G28" i="19"/>
  <c r="C10" i="19"/>
  <c r="L18" i="19"/>
  <c r="N2" i="19"/>
  <c r="G53" i="19"/>
  <c r="B40" i="19"/>
  <c r="A31" i="19"/>
  <c r="C24" i="19"/>
  <c r="F24" i="19"/>
  <c r="E52" i="19"/>
  <c r="I22" i="19"/>
  <c r="D19" i="19"/>
  <c r="L16" i="19"/>
  <c r="L29" i="19"/>
  <c r="I47" i="19"/>
  <c r="E60" i="19"/>
  <c r="E28" i="19"/>
  <c r="C18" i="19"/>
  <c r="A54" i="19"/>
  <c r="B35" i="19"/>
  <c r="L20" i="19"/>
  <c r="L38" i="19"/>
  <c r="H57" i="19"/>
  <c r="C44" i="19"/>
  <c r="H35" i="19"/>
  <c r="A8" i="19"/>
  <c r="L43" i="19"/>
  <c r="A45" i="19"/>
  <c r="D50" i="19"/>
  <c r="I23" i="19"/>
  <c r="C26" i="19"/>
  <c r="H7" i="19"/>
  <c r="J51" i="19"/>
  <c r="E38" i="19"/>
  <c r="J29" i="19"/>
  <c r="C17" i="19"/>
  <c r="L41" i="19"/>
  <c r="C39" i="19"/>
  <c r="F44" i="19"/>
  <c r="K12" i="19"/>
  <c r="T12" i="19" s="1"/>
  <c r="K59" i="19"/>
  <c r="T59" i="19" s="1"/>
  <c r="K49" i="19"/>
  <c r="T49" i="19" s="1"/>
  <c r="K13" i="19"/>
  <c r="T13" i="19" s="1"/>
  <c r="K32" i="19"/>
  <c r="T32" i="19" s="1"/>
  <c r="K46" i="19"/>
  <c r="T46" i="19" s="1"/>
  <c r="K44" i="19"/>
  <c r="T44" i="19" s="1"/>
  <c r="I34" i="19"/>
  <c r="C20" i="19"/>
  <c r="I46" i="19"/>
  <c r="A52" i="19"/>
  <c r="E27" i="19"/>
  <c r="J8" i="19"/>
  <c r="L39" i="19"/>
  <c r="F55" i="19"/>
  <c r="C45" i="19"/>
  <c r="H29" i="19"/>
  <c r="I37" i="19"/>
  <c r="C28" i="19"/>
  <c r="B26" i="19"/>
  <c r="F10" i="19"/>
  <c r="H42" i="19"/>
  <c r="H40" i="19"/>
  <c r="I31" i="19"/>
  <c r="I19" i="19"/>
  <c r="H15" i="19"/>
  <c r="H12" i="19"/>
  <c r="L33" i="19"/>
  <c r="A37" i="19"/>
  <c r="D42" i="19"/>
  <c r="E15" i="19"/>
  <c r="C6" i="19"/>
  <c r="I38" i="19"/>
  <c r="J49" i="19"/>
  <c r="A28" i="19"/>
  <c r="B34" i="19"/>
  <c r="H38" i="19"/>
  <c r="H41" i="19"/>
  <c r="C37" i="19"/>
  <c r="D22" i="19"/>
  <c r="G9" i="19"/>
  <c r="L31" i="19"/>
  <c r="I44" i="19"/>
  <c r="E54" i="19"/>
  <c r="C22" i="19"/>
  <c r="A30" i="19"/>
  <c r="G26" i="19"/>
  <c r="H8" i="19"/>
  <c r="C11" i="19"/>
  <c r="C43" i="19"/>
  <c r="D45" i="19"/>
  <c r="B55" i="19"/>
  <c r="G23" i="19"/>
  <c r="C34" i="19"/>
  <c r="B10" i="19"/>
  <c r="J59" i="19"/>
  <c r="I20" i="19"/>
  <c r="I16" i="19"/>
  <c r="L58" i="19"/>
  <c r="E37" i="19"/>
  <c r="F39" i="19"/>
  <c r="D49" i="19"/>
  <c r="G34" i="19"/>
  <c r="A19" i="19"/>
  <c r="B11" i="19"/>
  <c r="A60" i="19"/>
  <c r="B7" i="19"/>
  <c r="H44" i="19"/>
  <c r="E58" i="19"/>
  <c r="G37" i="19"/>
  <c r="A56" i="19"/>
  <c r="G20" i="19"/>
  <c r="B17" i="19"/>
  <c r="A41" i="19"/>
  <c r="J56" i="19"/>
  <c r="H27" i="19"/>
  <c r="I32" i="19"/>
  <c r="A11" i="19"/>
  <c r="L8" i="19"/>
  <c r="J57" i="19"/>
  <c r="C50" i="19"/>
  <c r="H14" i="19"/>
  <c r="D11" i="19"/>
  <c r="E5" i="19"/>
  <c r="A51" i="19"/>
  <c r="F35" i="19"/>
  <c r="K53" i="19"/>
  <c r="T53" i="19" s="1"/>
  <c r="K26" i="19"/>
  <c r="T26" i="19" s="1"/>
  <c r="K39" i="19"/>
  <c r="T39" i="19" s="1"/>
  <c r="K8" i="19"/>
  <c r="T8" i="19" s="1"/>
  <c r="K57" i="19"/>
  <c r="T57" i="19" s="1"/>
  <c r="K37" i="19"/>
  <c r="T37" i="19" s="1"/>
  <c r="K15" i="19"/>
  <c r="T15" i="19" s="1"/>
  <c r="K34" i="19"/>
  <c r="T34" i="19" s="1"/>
  <c r="F23" i="19"/>
  <c r="B6" i="19"/>
  <c r="D38" i="19"/>
  <c r="B36" i="19"/>
  <c r="G30" i="19"/>
  <c r="J17" i="19"/>
  <c r="E50" i="19"/>
  <c r="G5" i="19"/>
  <c r="J22" i="19"/>
  <c r="H30" i="19"/>
  <c r="I43" i="19"/>
  <c r="C29" i="19"/>
  <c r="J27" i="19"/>
  <c r="L36" i="19"/>
  <c r="C47" i="19"/>
  <c r="F52" i="19"/>
  <c r="F20" i="19"/>
  <c r="G8" i="19"/>
  <c r="L49" i="19"/>
  <c r="L12" i="19"/>
  <c r="F47" i="19"/>
  <c r="A43" i="19"/>
  <c r="I25" i="19"/>
  <c r="F9" i="19"/>
  <c r="L24" i="19"/>
  <c r="G50" i="19"/>
  <c r="C60" i="19"/>
  <c r="A29" i="19"/>
  <c r="J35" i="19"/>
  <c r="G39" i="19"/>
  <c r="H47" i="19"/>
  <c r="H31" i="19"/>
  <c r="D31" i="19"/>
  <c r="H18" i="19"/>
  <c r="B51" i="19"/>
  <c r="J40" i="19"/>
  <c r="E29" i="19"/>
  <c r="C23" i="19"/>
  <c r="N3" i="19"/>
  <c r="E33" i="19"/>
  <c r="H9" i="19"/>
  <c r="L11" i="19"/>
  <c r="C49" i="19"/>
  <c r="D51" i="19"/>
  <c r="C5" i="19"/>
  <c r="B20" i="19"/>
  <c r="A6" i="19"/>
  <c r="S4" i="19"/>
  <c r="I39" i="19"/>
  <c r="G27" i="19"/>
  <c r="I17" i="19"/>
  <c r="B38" i="19"/>
  <c r="E43" i="19"/>
  <c r="F45" i="19"/>
  <c r="D55" i="19"/>
  <c r="B31" i="19"/>
  <c r="B14" i="19"/>
  <c r="Q4" i="19"/>
  <c r="D44" i="19"/>
  <c r="C9" i="19"/>
  <c r="H50" i="19"/>
  <c r="D60" i="19"/>
  <c r="I59" i="19"/>
  <c r="E24" i="19"/>
  <c r="G14" i="19"/>
  <c r="L42" i="19"/>
  <c r="A47" i="19"/>
  <c r="H34" i="19"/>
  <c r="F12" i="19"/>
  <c r="D29" i="19"/>
  <c r="L5" i="19"/>
  <c r="G52" i="19"/>
  <c r="B42" i="19"/>
  <c r="C33" i="19"/>
  <c r="I8" i="19"/>
  <c r="L32" i="19"/>
  <c r="C41" i="19"/>
  <c r="H28" i="19"/>
  <c r="J21" i="19"/>
  <c r="K14" i="19"/>
  <c r="T14" i="19" s="1"/>
  <c r="K5" i="19"/>
  <c r="T5" i="19" s="1"/>
  <c r="K35" i="19"/>
  <c r="T35" i="19" s="1"/>
  <c r="K47" i="19"/>
  <c r="T47" i="19" s="1"/>
  <c r="K10" i="19"/>
  <c r="T10" i="19" s="1"/>
  <c r="K40" i="19"/>
  <c r="T40" i="19" s="1"/>
  <c r="K27" i="19"/>
  <c r="T27" i="19" s="1"/>
  <c r="K29" i="19"/>
  <c r="T29" i="19" s="1"/>
  <c r="K48" i="19"/>
  <c r="T48" i="19" s="1"/>
  <c r="E9" i="19"/>
  <c r="L10" i="19"/>
  <c r="H48" i="19"/>
  <c r="D39" i="19"/>
  <c r="B27" i="19"/>
  <c r="L26" i="19"/>
  <c r="I35" i="19"/>
  <c r="G57" i="19"/>
  <c r="G24" i="19"/>
  <c r="H13" i="19"/>
  <c r="C27" i="19"/>
  <c r="C12" i="19"/>
  <c r="Q3" i="19"/>
  <c r="H60" i="19"/>
  <c r="C53" i="19"/>
  <c r="B30" i="19"/>
  <c r="D9" i="19"/>
  <c r="H10" i="19"/>
  <c r="B46" i="19"/>
  <c r="C57" i="19"/>
  <c r="F53" i="19"/>
  <c r="H20" i="19"/>
  <c r="B28" i="19"/>
  <c r="G18" i="19"/>
  <c r="J36" i="19"/>
  <c r="H46" i="19"/>
  <c r="G35" i="19"/>
  <c r="I30" i="19"/>
  <c r="J9" i="19"/>
  <c r="D41" i="19"/>
  <c r="C52" i="19"/>
  <c r="H32" i="19"/>
  <c r="B16" i="19"/>
  <c r="I12" i="19"/>
  <c r="B57" i="19"/>
  <c r="D35" i="19"/>
  <c r="H25" i="19"/>
  <c r="J10" i="19"/>
  <c r="L48" i="19"/>
  <c r="L59" i="19"/>
  <c r="P2" i="19"/>
  <c r="I55" i="19"/>
  <c r="I53" i="19"/>
  <c r="J55" i="19"/>
  <c r="F29" i="19"/>
  <c r="J19" i="19"/>
  <c r="L45" i="19"/>
  <c r="L55" i="19"/>
  <c r="B50" i="19"/>
  <c r="B24" i="19"/>
  <c r="L54" i="19"/>
  <c r="B41" i="19"/>
  <c r="B39" i="19"/>
  <c r="A50" i="19"/>
  <c r="H23" i="19"/>
  <c r="B29" i="19"/>
  <c r="L60" i="19"/>
  <c r="H6" i="19"/>
  <c r="B56" i="19"/>
  <c r="B9" i="19"/>
  <c r="C55" i="19"/>
  <c r="J39" i="19"/>
  <c r="H21" i="19"/>
  <c r="E25" i="19"/>
  <c r="G15" i="19"/>
  <c r="E35" i="19"/>
  <c r="G51" i="19"/>
  <c r="C36" i="19"/>
  <c r="E12" i="19"/>
  <c r="C15" i="19"/>
  <c r="J38" i="19"/>
  <c r="B44" i="19"/>
  <c r="B45" i="19"/>
  <c r="E36" i="19"/>
  <c r="I9" i="19"/>
  <c r="C56" i="19"/>
  <c r="I45" i="19"/>
  <c r="E30" i="19"/>
  <c r="F19" i="19"/>
  <c r="K31" i="19"/>
  <c r="T31" i="19" s="1"/>
  <c r="K51" i="19"/>
  <c r="T51" i="19" s="1"/>
  <c r="K42" i="19"/>
  <c r="T42" i="19" s="1"/>
  <c r="K23" i="19"/>
  <c r="T23" i="19" s="1"/>
  <c r="K45" i="19"/>
  <c r="T45" i="19" s="1"/>
  <c r="K16" i="19"/>
  <c r="T16" i="19" s="1"/>
  <c r="E10" i="19"/>
  <c r="B59" i="19"/>
  <c r="H54" i="19"/>
  <c r="H33" i="19"/>
  <c r="C7" i="19"/>
  <c r="H36" i="19"/>
  <c r="F46" i="19"/>
  <c r="I29" i="19"/>
  <c r="G25" i="19"/>
  <c r="I15" i="19"/>
  <c r="G17" i="19"/>
  <c r="D14" i="19"/>
  <c r="G55" i="19"/>
  <c r="C40" i="19"/>
  <c r="G38" i="19"/>
  <c r="J31" i="19"/>
  <c r="E18" i="19"/>
  <c r="O3" i="19"/>
  <c r="B49" i="19"/>
  <c r="J5" i="19"/>
  <c r="A58" i="19"/>
  <c r="E22" i="19"/>
  <c r="D20" i="19"/>
  <c r="L19" i="19"/>
  <c r="E41" i="19"/>
  <c r="D24" i="19"/>
  <c r="F31" i="19"/>
  <c r="H16" i="19"/>
  <c r="L9" i="19"/>
  <c r="D27" i="19"/>
  <c r="E32" i="19"/>
  <c r="E34" i="19"/>
  <c r="A16" i="19"/>
  <c r="L14" i="19"/>
  <c r="I5" i="19"/>
  <c r="B37" i="19"/>
  <c r="G11" i="19"/>
  <c r="J11" i="19"/>
  <c r="G60" i="19"/>
  <c r="C51" i="19"/>
  <c r="D56" i="19"/>
  <c r="F51" i="19"/>
  <c r="I56" i="19"/>
  <c r="A36" i="19"/>
  <c r="F30" i="19"/>
  <c r="H19" i="19"/>
  <c r="H52" i="19"/>
  <c r="I54" i="19"/>
  <c r="J34" i="19"/>
  <c r="A15" i="19"/>
  <c r="F50" i="19"/>
  <c r="H45" i="19"/>
  <c r="F27" i="19"/>
  <c r="C30" i="19"/>
  <c r="H24" i="19"/>
  <c r="J13" i="19"/>
  <c r="J46" i="19"/>
  <c r="F40" i="19"/>
  <c r="F41" i="19"/>
  <c r="L17" i="19"/>
  <c r="A5" i="19"/>
  <c r="J45" i="19"/>
  <c r="F28" i="19"/>
  <c r="J18" i="19"/>
  <c r="L44" i="19"/>
  <c r="B58" i="19"/>
  <c r="G54" i="19"/>
  <c r="G22" i="19"/>
  <c r="C19" i="19"/>
  <c r="C16" i="19"/>
  <c r="J44" i="19"/>
  <c r="F54" i="19"/>
  <c r="B25" i="19"/>
  <c r="A13" i="19"/>
  <c r="L27" i="19"/>
  <c r="D52" i="19"/>
  <c r="I48" i="19"/>
  <c r="E31" i="19"/>
  <c r="G6" i="19"/>
  <c r="D5" i="19"/>
  <c r="K21" i="19"/>
  <c r="T21" i="19" s="1"/>
  <c r="K18" i="19"/>
  <c r="T18" i="19" s="1"/>
  <c r="K50" i="19"/>
  <c r="T50" i="19" s="1"/>
  <c r="K11" i="19"/>
  <c r="T11" i="19" s="1"/>
  <c r="K36" i="19"/>
  <c r="T36" i="19" s="1"/>
  <c r="K17" i="19"/>
  <c r="T17" i="19" s="1"/>
  <c r="K56" i="19"/>
  <c r="T56" i="19" s="1"/>
  <c r="K25" i="19"/>
  <c r="T25" i="19" s="1"/>
  <c r="K19" i="19"/>
  <c r="T19" i="19" s="1"/>
  <c r="O2" i="19"/>
  <c r="A39" i="19"/>
  <c r="D32" i="19"/>
  <c r="I13" i="19"/>
  <c r="D16" i="19"/>
  <c r="F48" i="19"/>
  <c r="D58" i="19"/>
  <c r="D26" i="19"/>
  <c r="E14" i="19"/>
  <c r="G7" i="19"/>
  <c r="F17" i="19"/>
  <c r="C14" i="19"/>
  <c r="G58" i="19"/>
  <c r="C46" i="19"/>
  <c r="G21" i="19"/>
  <c r="J32" i="19"/>
  <c r="S2" i="19"/>
  <c r="L40" i="19"/>
  <c r="H53" i="19"/>
  <c r="B22" i="19"/>
  <c r="E21" i="19"/>
  <c r="E23" i="19"/>
  <c r="A22" i="19"/>
  <c r="J54" i="19"/>
  <c r="E47" i="19"/>
  <c r="A26" i="19"/>
  <c r="E17" i="19"/>
  <c r="H17" i="19"/>
  <c r="D40" i="19"/>
  <c r="E45" i="19"/>
  <c r="B23" i="19"/>
  <c r="F14" i="19"/>
  <c r="A17" i="19"/>
  <c r="A49" i="19"/>
  <c r="G41" i="19"/>
  <c r="C21" i="19"/>
  <c r="I6" i="19"/>
  <c r="R3" i="19"/>
  <c r="B52" i="19"/>
  <c r="C48" i="19"/>
  <c r="C35" i="19"/>
  <c r="F57" i="19"/>
  <c r="D33" i="19"/>
  <c r="J37" i="19"/>
  <c r="C32" i="19"/>
  <c r="J14" i="19"/>
  <c r="H58" i="19"/>
  <c r="D46" i="19"/>
  <c r="D47" i="19"/>
  <c r="L57" i="19"/>
  <c r="F56" i="19"/>
  <c r="H51" i="19"/>
  <c r="D34" i="19"/>
  <c r="C31" i="19"/>
  <c r="E26" i="19"/>
  <c r="A9" i="19"/>
  <c r="J52" i="19"/>
  <c r="J50" i="19"/>
  <c r="D30" i="19"/>
  <c r="G42" i="19"/>
  <c r="G46" i="19"/>
  <c r="J28" i="19"/>
  <c r="F11" i="19"/>
  <c r="A14" i="19"/>
  <c r="D48" i="19"/>
  <c r="F43" i="19"/>
  <c r="I28" i="19"/>
  <c r="C13" i="19"/>
  <c r="L53" i="19"/>
  <c r="O4" i="19"/>
  <c r="E49" i="19"/>
  <c r="F60" i="19"/>
  <c r="H22" i="19"/>
  <c r="C8" i="19"/>
  <c r="F42" i="19"/>
  <c r="H37" i="19"/>
  <c r="D36" i="19"/>
  <c r="E7" i="19"/>
  <c r="E13" i="19"/>
  <c r="E42" i="19"/>
  <c r="K54" i="19"/>
  <c r="T54" i="19" s="1"/>
  <c r="K28" i="19"/>
  <c r="T28" i="19" s="1"/>
  <c r="K58" i="19"/>
  <c r="T58" i="19" s="1"/>
  <c r="K20" i="19"/>
  <c r="T20" i="19" s="1"/>
  <c r="G43" i="19"/>
  <c r="A34" i="19"/>
  <c r="I14" i="19"/>
  <c r="L21" i="19"/>
  <c r="A53" i="19"/>
  <c r="F37" i="19"/>
  <c r="B15" i="19"/>
  <c r="F16" i="19"/>
  <c r="L51" i="19"/>
  <c r="F18" i="19"/>
  <c r="L6" i="19"/>
  <c r="J42" i="19"/>
  <c r="G56" i="19"/>
  <c r="I24" i="19"/>
  <c r="J15" i="19"/>
  <c r="F58" i="19"/>
  <c r="H49" i="19"/>
  <c r="E39" i="19"/>
  <c r="J23" i="19"/>
  <c r="B21" i="19"/>
  <c r="E6" i="19"/>
  <c r="L13" i="19"/>
  <c r="J60" i="19"/>
  <c r="J30" i="19"/>
  <c r="A27" i="19"/>
  <c r="G12" i="19"/>
  <c r="N4" i="19"/>
  <c r="D43" i="19"/>
  <c r="E51" i="19"/>
  <c r="I18" i="19"/>
  <c r="F15" i="19"/>
  <c r="L28" i="19"/>
  <c r="A55" i="19"/>
  <c r="A25" i="19"/>
  <c r="B18" i="19"/>
  <c r="L52" i="19"/>
  <c r="H5" i="19"/>
  <c r="I36" i="19"/>
  <c r="G45" i="19"/>
  <c r="J41" i="19"/>
  <c r="J25" i="19"/>
  <c r="F25" i="19"/>
  <c r="G16" i="19"/>
  <c r="D12" i="19"/>
  <c r="L35" i="19"/>
  <c r="C38" i="19"/>
  <c r="H56" i="19"/>
  <c r="F21" i="19"/>
  <c r="G36" i="19"/>
  <c r="B5" i="19"/>
  <c r="A20" i="19"/>
  <c r="D17" i="19"/>
  <c r="I10" i="19"/>
  <c r="F6" i="19"/>
  <c r="L25" i="19"/>
  <c r="E57" i="19"/>
  <c r="C42" i="19"/>
  <c r="F33" i="19"/>
  <c r="F38" i="19"/>
  <c r="G29" i="19"/>
  <c r="A32" i="19"/>
  <c r="G13" i="19"/>
  <c r="R4" i="19"/>
  <c r="B60" i="19"/>
  <c r="F49" i="19"/>
  <c r="D25" i="19"/>
  <c r="B13" i="19"/>
  <c r="I57" i="19"/>
  <c r="L56" i="19"/>
  <c r="E55" i="19"/>
  <c r="A40" i="19"/>
  <c r="G19" i="19"/>
  <c r="P4" i="19"/>
  <c r="D54" i="19"/>
  <c r="H43" i="19"/>
  <c r="B32" i="19"/>
  <c r="D7" i="19"/>
  <c r="L22" i="19"/>
  <c r="E48" i="19"/>
  <c r="K6" i="19"/>
  <c r="T6" i="19" s="1"/>
  <c r="K38" i="19"/>
  <c r="T38" i="19" s="1"/>
  <c r="K30" i="19"/>
  <c r="T30" i="19" s="1"/>
  <c r="K41" i="19"/>
  <c r="T41" i="19" s="1"/>
  <c r="G49" i="19"/>
  <c r="E20" i="19"/>
  <c r="S3" i="19"/>
  <c r="B54" i="19"/>
  <c r="A59" i="19"/>
  <c r="J20" i="19"/>
  <c r="E11" i="19"/>
  <c r="G10" i="19"/>
  <c r="D37" i="19"/>
  <c r="L30" i="19"/>
  <c r="D53" i="19"/>
  <c r="J48" i="19"/>
  <c r="B48" i="19"/>
  <c r="D21" i="19"/>
  <c r="A12" i="19"/>
  <c r="G44" i="19"/>
  <c r="H55" i="19"/>
  <c r="J33" i="19"/>
  <c r="J24" i="19"/>
  <c r="I11" i="19"/>
  <c r="F8" i="19"/>
  <c r="I49" i="19"/>
  <c r="E40" i="19"/>
  <c r="G32" i="19"/>
  <c r="A10" i="19"/>
  <c r="L37" i="19"/>
  <c r="L47" i="19"/>
  <c r="J47" i="19"/>
  <c r="B47" i="19"/>
  <c r="J6" i="19"/>
  <c r="R2" i="19"/>
  <c r="F34" i="19"/>
  <c r="G59" i="19"/>
  <c r="I26" i="19"/>
  <c r="B19" i="19"/>
  <c r="E53" i="19"/>
  <c r="A38" i="19"/>
  <c r="A42" i="19"/>
  <c r="B53" i="19"/>
  <c r="E46" i="19"/>
  <c r="J26" i="19"/>
  <c r="D10" i="19"/>
  <c r="J12" i="19"/>
  <c r="D13" i="19"/>
  <c r="G47" i="19"/>
  <c r="G48" i="19"/>
  <c r="A48" i="19"/>
  <c r="F22" i="19"/>
  <c r="C54" i="19"/>
  <c r="G40" i="19"/>
  <c r="A21" i="19"/>
  <c r="E19" i="19"/>
  <c r="A7" i="19"/>
  <c r="F7" i="19"/>
  <c r="I41" i="19"/>
  <c r="I42" i="19"/>
  <c r="C25" i="19"/>
  <c r="D18" i="19"/>
  <c r="I33" i="19"/>
  <c r="I21" i="19"/>
  <c r="J16" i="19"/>
  <c r="F13" i="19"/>
  <c r="L23" i="19"/>
  <c r="H39" i="19"/>
  <c r="F32" i="19"/>
  <c r="D23" i="19"/>
  <c r="D8" i="19"/>
  <c r="I60" i="19"/>
  <c r="D6" i="19"/>
  <c r="I40" i="19"/>
  <c r="A23" i="19"/>
  <c r="I7" i="19"/>
  <c r="F5" i="19"/>
  <c r="J58" i="19"/>
  <c r="H26" i="19"/>
  <c r="B8" i="19"/>
  <c r="E16" i="19"/>
  <c r="B43" i="19"/>
  <c r="I58" i="19"/>
  <c r="K22" i="19"/>
  <c r="T22" i="19" s="1"/>
  <c r="K33" i="19"/>
  <c r="T33" i="19" s="1"/>
  <c r="K52" i="19"/>
  <c r="T52" i="19" s="1"/>
  <c r="K7" i="19"/>
  <c r="T7" i="19" s="1"/>
  <c r="K9" i="19"/>
  <c r="T9" i="19" s="1"/>
  <c r="K60" i="19"/>
  <c r="T60" i="19" s="1"/>
  <c r="K55" i="19"/>
  <c r="T55" i="19" s="1"/>
  <c r="K43" i="19"/>
  <c r="T43" i="19" s="1"/>
  <c r="K24" i="19"/>
  <c r="T24" i="19" s="1"/>
</calcChain>
</file>

<file path=xl/sharedStrings.xml><?xml version="1.0" encoding="utf-8"?>
<sst xmlns="http://schemas.openxmlformats.org/spreadsheetml/2006/main" count="378" uniqueCount="206">
  <si>
    <t>設置</t>
    <rPh sb="0" eb="2">
      <t>セッチ</t>
    </rPh>
    <phoneticPr fontId="3"/>
  </si>
  <si>
    <t>旭</t>
  </si>
  <si>
    <t xml:space="preserve">門真なみはや </t>
  </si>
  <si>
    <t>岬</t>
  </si>
  <si>
    <t>普通</t>
  </si>
  <si>
    <t>英語</t>
  </si>
  <si>
    <t>国際文化</t>
  </si>
  <si>
    <t>人間スポーツ科学</t>
    <rPh sb="0" eb="2">
      <t>ニンゲン</t>
    </rPh>
    <rPh sb="6" eb="8">
      <t>カガク</t>
    </rPh>
    <phoneticPr fontId="3"/>
  </si>
  <si>
    <t>総合科学</t>
  </si>
  <si>
    <t>学校番号</t>
    <rPh sb="0" eb="2">
      <t>ガッコウ</t>
    </rPh>
    <rPh sb="2" eb="4">
      <t>バンゴウ</t>
    </rPh>
    <phoneticPr fontId="3"/>
  </si>
  <si>
    <t>学校名</t>
    <rPh sb="0" eb="2">
      <t>ガッコウ</t>
    </rPh>
    <rPh sb="2" eb="3">
      <t>メイ</t>
    </rPh>
    <phoneticPr fontId="3"/>
  </si>
  <si>
    <t>年度</t>
    <rPh sb="0" eb="2">
      <t>ネンド</t>
    </rPh>
    <phoneticPr fontId="3"/>
  </si>
  <si>
    <t>判定</t>
    <rPh sb="0" eb="2">
      <t>ハンテイ</t>
    </rPh>
    <phoneticPr fontId="3"/>
  </si>
  <si>
    <t>課程</t>
    <rPh sb="0" eb="2">
      <t>カテイ</t>
    </rPh>
    <phoneticPr fontId="3"/>
  </si>
  <si>
    <t>課程名</t>
    <rPh sb="0" eb="2">
      <t>カテイ</t>
    </rPh>
    <rPh sb="2" eb="3">
      <t>メイ</t>
    </rPh>
    <phoneticPr fontId="3"/>
  </si>
  <si>
    <t>大学科</t>
    <rPh sb="0" eb="1">
      <t>ダイ</t>
    </rPh>
    <rPh sb="1" eb="3">
      <t>ガッカ</t>
    </rPh>
    <phoneticPr fontId="3"/>
  </si>
  <si>
    <t>大学科名</t>
    <rPh sb="0" eb="1">
      <t>ダイ</t>
    </rPh>
    <phoneticPr fontId="3"/>
  </si>
  <si>
    <t>小学科</t>
    <rPh sb="0" eb="1">
      <t>ショウ</t>
    </rPh>
    <rPh sb="1" eb="3">
      <t>ガッカ</t>
    </rPh>
    <phoneticPr fontId="3"/>
  </si>
  <si>
    <t>小学科名</t>
    <rPh sb="0" eb="1">
      <t>ショウ</t>
    </rPh>
    <phoneticPr fontId="3"/>
  </si>
  <si>
    <t>合格者数</t>
    <rPh sb="0" eb="3">
      <t>ゴウカクシャ</t>
    </rPh>
    <rPh sb="3" eb="4">
      <t>スウ</t>
    </rPh>
    <phoneticPr fontId="3"/>
  </si>
  <si>
    <t>不合格者数</t>
    <rPh sb="0" eb="3">
      <t>フゴウカク</t>
    </rPh>
    <rPh sb="3" eb="4">
      <t>シャ</t>
    </rPh>
    <rPh sb="4" eb="5">
      <t>スウ</t>
    </rPh>
    <phoneticPr fontId="3"/>
  </si>
  <si>
    <t>受験者数</t>
    <rPh sb="3" eb="4">
      <t>スウ</t>
    </rPh>
    <phoneticPr fontId="3"/>
  </si>
  <si>
    <t>第2志望志願者数</t>
    <rPh sb="0" eb="1">
      <t>ダイ</t>
    </rPh>
    <rPh sb="2" eb="4">
      <t>シボウ</t>
    </rPh>
    <rPh sb="4" eb="7">
      <t>シガンシャ</t>
    </rPh>
    <rPh sb="7" eb="8">
      <t>スウ</t>
    </rPh>
    <phoneticPr fontId="3"/>
  </si>
  <si>
    <t>第1志望
志願者数</t>
    <rPh sb="0" eb="1">
      <t>ダイ</t>
    </rPh>
    <rPh sb="2" eb="4">
      <t>シボウ</t>
    </rPh>
    <phoneticPr fontId="3"/>
  </si>
  <si>
    <t>設置名</t>
    <rPh sb="0" eb="2">
      <t>セッチ</t>
    </rPh>
    <rPh sb="2" eb="3">
      <t>メイ</t>
    </rPh>
    <phoneticPr fontId="3"/>
  </si>
  <si>
    <t>高等学校名</t>
  </si>
  <si>
    <t>学科名</t>
  </si>
  <si>
    <t>①のうち他の学科を
第２志望としている者の数</t>
    <rPh sb="4" eb="5">
      <t>タ</t>
    </rPh>
    <rPh sb="6" eb="8">
      <t>ガッカ</t>
    </rPh>
    <rPh sb="10" eb="11">
      <t>ダイ</t>
    </rPh>
    <rPh sb="12" eb="14">
      <t>シボウ</t>
    </rPh>
    <rPh sb="19" eb="20">
      <t>モノ</t>
    </rPh>
    <rPh sb="21" eb="22">
      <t>カズ</t>
    </rPh>
    <phoneticPr fontId="3"/>
  </si>
  <si>
    <t>普通</t>
    <rPh sb="0" eb="2">
      <t>フツウ</t>
    </rPh>
    <phoneticPr fontId="3"/>
  </si>
  <si>
    <t>摂津</t>
    <rPh sb="0" eb="2">
      <t>セッツ</t>
    </rPh>
    <phoneticPr fontId="3"/>
  </si>
  <si>
    <t>大塚</t>
    <rPh sb="0" eb="2">
      <t>オオツカ</t>
    </rPh>
    <phoneticPr fontId="3"/>
  </si>
  <si>
    <t>桜宮</t>
    <rPh sb="0" eb="2">
      <t>サクラノミヤ</t>
    </rPh>
    <phoneticPr fontId="3"/>
  </si>
  <si>
    <t>汎愛</t>
    <rPh sb="0" eb="2">
      <t>ハンアイ</t>
    </rPh>
    <phoneticPr fontId="3"/>
  </si>
  <si>
    <t>志願者数</t>
  </si>
  <si>
    <t>パスワード</t>
    <phoneticPr fontId="3"/>
  </si>
  <si>
    <t>競争率
（志／募）</t>
    <phoneticPr fontId="3"/>
  </si>
  <si>
    <t>設置</t>
    <phoneticPr fontId="3"/>
  </si>
  <si>
    <t>募集人員</t>
    <phoneticPr fontId="3"/>
  </si>
  <si>
    <t>１　全日制の課程　専門学科を設置する高等学校</t>
    <rPh sb="14" eb="16">
      <t>セッチ</t>
    </rPh>
    <rPh sb="18" eb="20">
      <t>コウトウ</t>
    </rPh>
    <rPh sb="20" eb="22">
      <t>ガッコウ</t>
    </rPh>
    <phoneticPr fontId="3"/>
  </si>
  <si>
    <t>募集人員
（Ａ）</t>
    <phoneticPr fontId="3"/>
  </si>
  <si>
    <t>①
第１志望者数</t>
    <phoneticPr fontId="3"/>
  </si>
  <si>
    <t>志願者数</t>
    <phoneticPr fontId="3"/>
  </si>
  <si>
    <t>工芸</t>
    <rPh sb="0" eb="2">
      <t>コウゲイ</t>
    </rPh>
    <phoneticPr fontId="3"/>
  </si>
  <si>
    <t>建築デザイン</t>
    <rPh sb="0" eb="2">
      <t>ケンチク</t>
    </rPh>
    <phoneticPr fontId="3"/>
  </si>
  <si>
    <t>インテリアデザイン</t>
    <phoneticPr fontId="3"/>
  </si>
  <si>
    <t>プロダクトデザイン</t>
    <phoneticPr fontId="3"/>
  </si>
  <si>
    <t>映像デザイン</t>
    <rPh sb="0" eb="2">
      <t>エイゾウ</t>
    </rPh>
    <phoneticPr fontId="3"/>
  </si>
  <si>
    <t>ビジュアルデザイン</t>
    <phoneticPr fontId="3"/>
  </si>
  <si>
    <t>美術</t>
    <phoneticPr fontId="3"/>
  </si>
  <si>
    <t>インテリアデザイン</t>
    <phoneticPr fontId="3"/>
  </si>
  <si>
    <t>プロダクトデザイン</t>
    <phoneticPr fontId="3"/>
  </si>
  <si>
    <t>ビジュアルデザイン</t>
    <phoneticPr fontId="3"/>
  </si>
  <si>
    <t>美術</t>
    <rPh sb="0" eb="2">
      <t>ビジュツ</t>
    </rPh>
    <phoneticPr fontId="3"/>
  </si>
  <si>
    <t>産業</t>
    <rPh sb="0" eb="2">
      <t>サンギョウ</t>
    </rPh>
    <phoneticPr fontId="3"/>
  </si>
  <si>
    <t>デザインシステム</t>
    <phoneticPr fontId="3"/>
  </si>
  <si>
    <t>体育</t>
    <rPh sb="0" eb="2">
      <t>タイイク</t>
    </rPh>
    <phoneticPr fontId="3"/>
  </si>
  <si>
    <t>武道（スポーツ）</t>
    <rPh sb="0" eb="2">
      <t>ブドウ</t>
    </rPh>
    <phoneticPr fontId="3"/>
  </si>
  <si>
    <t>咲くやこの花</t>
    <rPh sb="0" eb="1">
      <t>サ</t>
    </rPh>
    <rPh sb="5" eb="6">
      <t>ハナ</t>
    </rPh>
    <phoneticPr fontId="3"/>
  </si>
  <si>
    <t>演劇</t>
    <rPh sb="0" eb="2">
      <t>エンゲキ</t>
    </rPh>
    <phoneticPr fontId="3"/>
  </si>
  <si>
    <t>夕陽丘</t>
    <rPh sb="0" eb="2">
      <t>ユウヒ</t>
    </rPh>
    <rPh sb="2" eb="3">
      <t>オカ</t>
    </rPh>
    <phoneticPr fontId="3"/>
  </si>
  <si>
    <t>音楽</t>
    <phoneticPr fontId="3"/>
  </si>
  <si>
    <t>港南造形</t>
    <rPh sb="0" eb="2">
      <t>コウナン</t>
    </rPh>
    <rPh sb="2" eb="4">
      <t>ゾウケイ</t>
    </rPh>
    <phoneticPr fontId="3"/>
  </si>
  <si>
    <t>総合造形</t>
    <rPh sb="0" eb="2">
      <t>ソウゴウ</t>
    </rPh>
    <rPh sb="2" eb="4">
      <t>ゾウケイ</t>
    </rPh>
    <phoneticPr fontId="3"/>
  </si>
  <si>
    <t>合　　　　計</t>
  </si>
  <si>
    <t>募集人員
（Ａ）</t>
    <phoneticPr fontId="3"/>
  </si>
  <si>
    <t>①
第１志望者数</t>
    <phoneticPr fontId="3"/>
  </si>
  <si>
    <t>志願者数
（Ｂ）</t>
    <rPh sb="0" eb="3">
      <t>シガンシャ</t>
    </rPh>
    <rPh sb="3" eb="4">
      <t>スウ</t>
    </rPh>
    <phoneticPr fontId="3"/>
  </si>
  <si>
    <t>３　多部制単位制Ⅰ部及びⅡ部（クリエイティブスクール）並びに昼夜間単位制を設置する高等学校</t>
    <rPh sb="2" eb="3">
      <t>タ</t>
    </rPh>
    <rPh sb="3" eb="4">
      <t>ブ</t>
    </rPh>
    <rPh sb="4" eb="5">
      <t>セイ</t>
    </rPh>
    <rPh sb="5" eb="8">
      <t>タンイセイ</t>
    </rPh>
    <rPh sb="9" eb="10">
      <t>ブ</t>
    </rPh>
    <rPh sb="10" eb="11">
      <t>オヨ</t>
    </rPh>
    <rPh sb="13" eb="14">
      <t>ブ</t>
    </rPh>
    <rPh sb="27" eb="28">
      <t>ナラ</t>
    </rPh>
    <rPh sb="30" eb="32">
      <t>チュウヤ</t>
    </rPh>
    <rPh sb="32" eb="33">
      <t>カン</t>
    </rPh>
    <rPh sb="33" eb="36">
      <t>タンイセイ</t>
    </rPh>
    <rPh sb="37" eb="39">
      <t>セッチ</t>
    </rPh>
    <rPh sb="41" eb="43">
      <t>コウトウ</t>
    </rPh>
    <rPh sb="43" eb="45">
      <t>ガッコウ</t>
    </rPh>
    <phoneticPr fontId="3"/>
  </si>
  <si>
    <t>募集人員
（Ａ）</t>
    <phoneticPr fontId="3"/>
  </si>
  <si>
    <t>①
第１志望者数</t>
    <phoneticPr fontId="3"/>
  </si>
  <si>
    <t>普通（Ⅰ部）</t>
    <rPh sb="0" eb="2">
      <t>フツウ</t>
    </rPh>
    <rPh sb="4" eb="5">
      <t>ブ</t>
    </rPh>
    <phoneticPr fontId="3"/>
  </si>
  <si>
    <t>普通（Ⅱ部）</t>
    <rPh sb="0" eb="2">
      <t>フツウ</t>
    </rPh>
    <rPh sb="4" eb="5">
      <t>ブ</t>
    </rPh>
    <phoneticPr fontId="3"/>
  </si>
  <si>
    <t>ビジネス</t>
    <phoneticPr fontId="3"/>
  </si>
  <si>
    <t>東住吉</t>
    <rPh sb="0" eb="3">
      <t>ヒガシスミヨシ</t>
    </rPh>
    <phoneticPr fontId="3"/>
  </si>
  <si>
    <t>※１</t>
    <phoneticPr fontId="10"/>
  </si>
  <si>
    <t>※１</t>
  </si>
  <si>
    <t>※２</t>
    <phoneticPr fontId="10"/>
  </si>
  <si>
    <t>※２</t>
  </si>
  <si>
    <t>合　　　　　計</t>
  </si>
  <si>
    <t>海外から帰国した生徒の入学者選抜の合格者数については、</t>
    <rPh sb="0" eb="2">
      <t>カイガイ</t>
    </rPh>
    <rPh sb="4" eb="6">
      <t>キコク</t>
    </rPh>
    <rPh sb="8" eb="10">
      <t>セイト</t>
    </rPh>
    <rPh sb="11" eb="14">
      <t>ニュウガクシャ</t>
    </rPh>
    <rPh sb="14" eb="16">
      <t>センバツ</t>
    </rPh>
    <rPh sb="17" eb="20">
      <t>ゴウカクシャ</t>
    </rPh>
    <rPh sb="20" eb="21">
      <t>スウ</t>
    </rPh>
    <phoneticPr fontId="10"/>
  </si>
  <si>
    <t>志願者数</t>
    <phoneticPr fontId="3"/>
  </si>
  <si>
    <t>印なし</t>
    <rPh sb="0" eb="1">
      <t>シルシ</t>
    </rPh>
    <phoneticPr fontId="3"/>
  </si>
  <si>
    <t>ID</t>
    <phoneticPr fontId="3"/>
  </si>
  <si>
    <t>日本語指導が必要な帰国生徒・外国人生徒入学者選抜の志願者数</t>
    <rPh sb="0" eb="3">
      <t>ニホンゴ</t>
    </rPh>
    <rPh sb="3" eb="5">
      <t>シドウ</t>
    </rPh>
    <rPh sb="6" eb="8">
      <t>ヒツヨウ</t>
    </rPh>
    <rPh sb="9" eb="11">
      <t>キコク</t>
    </rPh>
    <rPh sb="11" eb="13">
      <t>セイト</t>
    </rPh>
    <rPh sb="14" eb="16">
      <t>ガイコク</t>
    </rPh>
    <rPh sb="16" eb="17">
      <t>ジン</t>
    </rPh>
    <rPh sb="17" eb="19">
      <t>セイト</t>
    </rPh>
    <phoneticPr fontId="3"/>
  </si>
  <si>
    <t>（注）</t>
    <rPh sb="1" eb="2">
      <t>チュウ</t>
    </rPh>
    <phoneticPr fontId="3"/>
  </si>
  <si>
    <t>芸能文化</t>
    <rPh sb="0" eb="2">
      <t>ゲイノウ</t>
    </rPh>
    <rPh sb="2" eb="4">
      <t>ブンカ</t>
    </rPh>
    <phoneticPr fontId="3"/>
  </si>
  <si>
    <t>２　全日制の課程　総合学科（エンパワメントスクール）を設置する高等学校</t>
    <rPh sb="27" eb="29">
      <t>セッチ</t>
    </rPh>
    <rPh sb="31" eb="33">
      <t>コウトウ</t>
    </rPh>
    <rPh sb="33" eb="35">
      <t>ガッコウ</t>
    </rPh>
    <phoneticPr fontId="3"/>
  </si>
  <si>
    <r>
      <t xml:space="preserve">学校全体の
志願者数
</t>
    </r>
    <r>
      <rPr>
        <sz val="11"/>
        <rFont val="ＭＳ Ｐゴシック"/>
        <family val="3"/>
        <charset val="128"/>
        <scheme val="minor"/>
      </rPr>
      <t>（Ｂ）*</t>
    </r>
    <rPh sb="0" eb="2">
      <t>ガッコウ</t>
    </rPh>
    <rPh sb="2" eb="4">
      <t>ゼンタイ</t>
    </rPh>
    <rPh sb="6" eb="9">
      <t>シガンシャ</t>
    </rPh>
    <rPh sb="9" eb="10">
      <t>スウ</t>
    </rPh>
    <phoneticPr fontId="3"/>
  </si>
  <si>
    <t>競争率
（Ｂ／Ａ）</t>
    <phoneticPr fontId="3"/>
  </si>
  <si>
    <r>
      <t xml:space="preserve">学校全体の
競争率
</t>
    </r>
    <r>
      <rPr>
        <sz val="11"/>
        <rFont val="ＭＳ Ｐゴシック"/>
        <family val="3"/>
        <charset val="128"/>
        <scheme val="minor"/>
      </rPr>
      <t>（Ｂ／Ａ）*</t>
    </r>
    <rPh sb="0" eb="2">
      <t>ガッコウ</t>
    </rPh>
    <rPh sb="2" eb="4">
      <t>ゼンタイ</t>
    </rPh>
    <phoneticPr fontId="3"/>
  </si>
  <si>
    <t>学科名</t>
    <phoneticPr fontId="3"/>
  </si>
  <si>
    <t>（注）　府立長吉高等学校及び府立布施北高等学校の募集人員には、日本語指導が必要な帰国生徒・外国人生徒入学者選抜の募集人員を含む。</t>
    <rPh sb="1" eb="2">
      <t>チュウ</t>
    </rPh>
    <rPh sb="12" eb="13">
      <t>オヨ</t>
    </rPh>
    <rPh sb="14" eb="16">
      <t>フリツ</t>
    </rPh>
    <rPh sb="16" eb="18">
      <t>フセ</t>
    </rPh>
    <rPh sb="18" eb="19">
      <t>キタ</t>
    </rPh>
    <rPh sb="19" eb="21">
      <t>コウトウ</t>
    </rPh>
    <rPh sb="21" eb="23">
      <t>ガッコウ</t>
    </rPh>
    <rPh sb="24" eb="26">
      <t>ボシュウ</t>
    </rPh>
    <rPh sb="26" eb="28">
      <t>ジンイン</t>
    </rPh>
    <rPh sb="31" eb="34">
      <t>ニホンゴ</t>
    </rPh>
    <rPh sb="34" eb="36">
      <t>シドウ</t>
    </rPh>
    <rPh sb="37" eb="39">
      <t>ヒツヨウ</t>
    </rPh>
    <rPh sb="40" eb="42">
      <t>キコク</t>
    </rPh>
    <rPh sb="42" eb="44">
      <t>セイト</t>
    </rPh>
    <rPh sb="45" eb="47">
      <t>ガイコク</t>
    </rPh>
    <rPh sb="47" eb="48">
      <t>ジン</t>
    </rPh>
    <rPh sb="48" eb="50">
      <t>セイト</t>
    </rPh>
    <rPh sb="50" eb="53">
      <t>ニュウガクシャ</t>
    </rPh>
    <rPh sb="53" eb="55">
      <t>センバツ</t>
    </rPh>
    <rPh sb="56" eb="58">
      <t>ボシュウ</t>
    </rPh>
    <rPh sb="58" eb="60">
      <t>ジンイン</t>
    </rPh>
    <rPh sb="61" eb="62">
      <t>フク</t>
    </rPh>
    <phoneticPr fontId="3"/>
  </si>
  <si>
    <t>学科名等</t>
    <rPh sb="3" eb="4">
      <t>トウ</t>
    </rPh>
    <phoneticPr fontId="3"/>
  </si>
  <si>
    <t>①のうち他の学科等を
第２志望としている者の数</t>
    <rPh sb="4" eb="5">
      <t>タ</t>
    </rPh>
    <rPh sb="6" eb="8">
      <t>ガッカ</t>
    </rPh>
    <rPh sb="8" eb="9">
      <t>トウ</t>
    </rPh>
    <rPh sb="11" eb="12">
      <t>ダイ</t>
    </rPh>
    <rPh sb="13" eb="15">
      <t>シボウ</t>
    </rPh>
    <rPh sb="20" eb="21">
      <t>モノ</t>
    </rPh>
    <rPh sb="22" eb="23">
      <t>カズ</t>
    </rPh>
    <phoneticPr fontId="3"/>
  </si>
  <si>
    <t>　※１ … ８名以内とする。</t>
  </si>
  <si>
    <t>　※２ … 国際文化科及び総合科学科の両学科あわせて８名以内とする。</t>
  </si>
  <si>
    <t>日本語指導が必要な帰国生徒・外国人生徒入学者選抜の合格者数については、</t>
  </si>
  <si>
    <t>＜能勢・豊能地域選抜＞</t>
    <phoneticPr fontId="3"/>
  </si>
  <si>
    <t>＜府内全域選抜＞</t>
    <phoneticPr fontId="3"/>
  </si>
  <si>
    <t>募集人員
（Ａ）</t>
    <phoneticPr fontId="3"/>
  </si>
  <si>
    <t>志願者数
（B）</t>
    <phoneticPr fontId="3"/>
  </si>
  <si>
    <t>競争率
（B/A）</t>
    <phoneticPr fontId="3"/>
  </si>
  <si>
    <t>水都国際</t>
    <rPh sb="0" eb="2">
      <t>スイト</t>
    </rPh>
    <rPh sb="2" eb="4">
      <t>コクサイ</t>
    </rPh>
    <phoneticPr fontId="3"/>
  </si>
  <si>
    <t>（注）　大阪市立水都国際高等学校の募集人員には、海外から帰国した生徒の入学者選抜の募集人員を含む。</t>
    <rPh sb="1" eb="2">
      <t>チュウ</t>
    </rPh>
    <rPh sb="4" eb="6">
      <t>オオサカ</t>
    </rPh>
    <rPh sb="6" eb="8">
      <t>イチリツ</t>
    </rPh>
    <rPh sb="8" eb="10">
      <t>スイト</t>
    </rPh>
    <rPh sb="10" eb="12">
      <t>コクサイ</t>
    </rPh>
    <rPh sb="12" eb="14">
      <t>コウトウ</t>
    </rPh>
    <rPh sb="14" eb="16">
      <t>ガッコウ</t>
    </rPh>
    <rPh sb="17" eb="19">
      <t>ボシュウ</t>
    </rPh>
    <rPh sb="19" eb="21">
      <t>ジンイン</t>
    </rPh>
    <rPh sb="24" eb="26">
      <t>カイガイ</t>
    </rPh>
    <rPh sb="28" eb="30">
      <t>キコク</t>
    </rPh>
    <rPh sb="32" eb="34">
      <t>セイト</t>
    </rPh>
    <rPh sb="35" eb="38">
      <t>ニュウガクシャ</t>
    </rPh>
    <rPh sb="38" eb="40">
      <t>センバツ</t>
    </rPh>
    <rPh sb="41" eb="43">
      <t>ボシュウ</t>
    </rPh>
    <rPh sb="43" eb="45">
      <t>ジンイン</t>
    </rPh>
    <rPh sb="46" eb="47">
      <t>フク</t>
    </rPh>
    <phoneticPr fontId="3"/>
  </si>
  <si>
    <t>大阪府立豊中高等学校能勢分校</t>
    <rPh sb="0" eb="3">
      <t>オオサカフ</t>
    </rPh>
    <rPh sb="3" eb="4">
      <t>リツ</t>
    </rPh>
    <rPh sb="4" eb="6">
      <t>トヨナカ</t>
    </rPh>
    <rPh sb="6" eb="8">
      <t>コウトウ</t>
    </rPh>
    <rPh sb="8" eb="10">
      <t>ガッコウ</t>
    </rPh>
    <rPh sb="10" eb="12">
      <t>ノセ</t>
    </rPh>
    <rPh sb="12" eb="14">
      <t>ブンコウ</t>
    </rPh>
    <phoneticPr fontId="3"/>
  </si>
  <si>
    <t>　※１ … 16名以内とする。</t>
    <phoneticPr fontId="3"/>
  </si>
  <si>
    <t>　※２ … 14名以内とする。</t>
    <phoneticPr fontId="3"/>
  </si>
  <si>
    <t>　※３ … 12名以内とする。</t>
    <phoneticPr fontId="3"/>
  </si>
  <si>
    <t>※２</t>
    <phoneticPr fontId="3"/>
  </si>
  <si>
    <t>※３</t>
    <phoneticPr fontId="3"/>
  </si>
  <si>
    <t>※３</t>
    <phoneticPr fontId="3"/>
  </si>
  <si>
    <t>　※３ … ４名以内とする。</t>
  </si>
  <si>
    <t>※２</t>
    <phoneticPr fontId="3"/>
  </si>
  <si>
    <t>※２</t>
    <phoneticPr fontId="3"/>
  </si>
  <si>
    <t>※３</t>
    <phoneticPr fontId="10"/>
  </si>
  <si>
    <t>※３</t>
    <phoneticPr fontId="10"/>
  </si>
  <si>
    <t xml:space="preserve">  　* ： 同一選抜において複数学科等で入学者選抜を実施する高等学校においては、第１志望で不合格となっても、第２志望で合格となる場合が</t>
    <rPh sb="7" eb="8">
      <t>ドウ</t>
    </rPh>
    <rPh sb="8" eb="9">
      <t>イチ</t>
    </rPh>
    <rPh sb="9" eb="11">
      <t>センバツ</t>
    </rPh>
    <rPh sb="15" eb="17">
      <t>フクスウ</t>
    </rPh>
    <rPh sb="17" eb="19">
      <t>ガッカ</t>
    </rPh>
    <rPh sb="19" eb="20">
      <t>トウ</t>
    </rPh>
    <rPh sb="21" eb="23">
      <t>ニュウガク</t>
    </rPh>
    <rPh sb="23" eb="24">
      <t>シャ</t>
    </rPh>
    <rPh sb="24" eb="26">
      <t>センバツ</t>
    </rPh>
    <rPh sb="27" eb="29">
      <t>ジッシ</t>
    </rPh>
    <rPh sb="31" eb="33">
      <t>コウトウ</t>
    </rPh>
    <rPh sb="33" eb="35">
      <t>ガッコウ</t>
    </rPh>
    <rPh sb="41" eb="42">
      <t>ダイ</t>
    </rPh>
    <rPh sb="43" eb="45">
      <t>シボウ</t>
    </rPh>
    <rPh sb="46" eb="49">
      <t>フゴウカク</t>
    </rPh>
    <rPh sb="55" eb="56">
      <t>ダイ</t>
    </rPh>
    <rPh sb="57" eb="59">
      <t>シボウ</t>
    </rPh>
    <rPh sb="60" eb="62">
      <t>ゴウカク</t>
    </rPh>
    <rPh sb="65" eb="67">
      <t>バアイ</t>
    </rPh>
    <phoneticPr fontId="3"/>
  </si>
  <si>
    <t xml:space="preserve">  　　   あるため、学校全体の志願者数を（Ｂ）とし、学校全体の競争率を（Ｂ/Ａ）と示している。  </t>
    <rPh sb="12" eb="14">
      <t>ガッコウ</t>
    </rPh>
    <rPh sb="14" eb="16">
      <t>ゼンタイ</t>
    </rPh>
    <rPh sb="17" eb="20">
      <t>シガンシャ</t>
    </rPh>
    <rPh sb="20" eb="21">
      <t>スウ</t>
    </rPh>
    <rPh sb="28" eb="30">
      <t>ガッコウ</t>
    </rPh>
    <rPh sb="30" eb="32">
      <t>ゼンタイ</t>
    </rPh>
    <rPh sb="33" eb="36">
      <t>キョウソウリツ</t>
    </rPh>
    <rPh sb="43" eb="44">
      <t>シメ</t>
    </rPh>
    <phoneticPr fontId="3"/>
  </si>
  <si>
    <t>グローバル探究</t>
    <rPh sb="5" eb="7">
      <t>タンキュウ</t>
    </rPh>
    <phoneticPr fontId="3"/>
  </si>
  <si>
    <t>出願期間</t>
  </si>
  <si>
    <t>学力検査等</t>
  </si>
  <si>
    <t>合格者発表</t>
  </si>
  <si>
    <t>令和３年度</t>
    <rPh sb="0" eb="2">
      <t>レイワ</t>
    </rPh>
    <phoneticPr fontId="3"/>
  </si>
  <si>
    <t>令和３年２月15日（月）、16日（火）</t>
    <rPh sb="0" eb="2">
      <t>レイワ</t>
    </rPh>
    <rPh sb="3" eb="4">
      <t>ネン</t>
    </rPh>
    <rPh sb="10" eb="11">
      <t>ゲツ</t>
    </rPh>
    <rPh sb="17" eb="18">
      <t>カ</t>
    </rPh>
    <phoneticPr fontId="3"/>
  </si>
  <si>
    <t>令和３年２月18日（木）</t>
    <rPh sb="0" eb="2">
      <t>レイワ</t>
    </rPh>
    <rPh sb="3" eb="4">
      <t>ネン</t>
    </rPh>
    <rPh sb="10" eb="11">
      <t>モク</t>
    </rPh>
    <phoneticPr fontId="3"/>
  </si>
  <si>
    <t>令和３年３月１日（月）</t>
    <rPh sb="0" eb="2">
      <t>レイワ</t>
    </rPh>
    <rPh sb="3" eb="4">
      <t>ネン</t>
    </rPh>
    <rPh sb="9" eb="10">
      <t>ゲツ</t>
    </rPh>
    <phoneticPr fontId="3"/>
  </si>
  <si>
    <t>令和３年度</t>
    <rPh sb="0" eb="2">
      <t>レイワ</t>
    </rPh>
    <rPh sb="3" eb="4">
      <t>ネン</t>
    </rPh>
    <rPh sb="4" eb="5">
      <t>ド</t>
    </rPh>
    <phoneticPr fontId="3"/>
  </si>
  <si>
    <t>令和３年度</t>
    <rPh sb="0" eb="2">
      <t>レイワ</t>
    </rPh>
    <rPh sb="3" eb="5">
      <t>ネンド</t>
    </rPh>
    <phoneticPr fontId="3"/>
  </si>
  <si>
    <t>令和３年２月18日（木）、19日（金）</t>
    <rPh sb="0" eb="2">
      <t>レイワ</t>
    </rPh>
    <rPh sb="3" eb="4">
      <t>ネン</t>
    </rPh>
    <rPh sb="10" eb="11">
      <t>モク</t>
    </rPh>
    <rPh sb="15" eb="16">
      <t>ニチ</t>
    </rPh>
    <rPh sb="17" eb="18">
      <t>キン</t>
    </rPh>
    <phoneticPr fontId="3"/>
  </si>
  <si>
    <t>東淀川</t>
  </si>
  <si>
    <t>淀川清流</t>
  </si>
  <si>
    <t>総合学（エンパワメントスクール）</t>
  </si>
  <si>
    <t>箕面</t>
  </si>
  <si>
    <t>グローバル</t>
  </si>
  <si>
    <t>福井</t>
  </si>
  <si>
    <t>総合学</t>
  </si>
  <si>
    <t>枚方</t>
  </si>
  <si>
    <t>大阪わかば</t>
  </si>
  <si>
    <t>西成</t>
  </si>
  <si>
    <t>花園</t>
  </si>
  <si>
    <t>布施北</t>
  </si>
  <si>
    <t>長野</t>
  </si>
  <si>
    <t>成美</t>
  </si>
  <si>
    <t>和泉</t>
  </si>
  <si>
    <t>佐野</t>
  </si>
  <si>
    <t>住吉</t>
  </si>
  <si>
    <t>千里</t>
  </si>
  <si>
    <t>泉北</t>
  </si>
  <si>
    <t>八尾北</t>
  </si>
  <si>
    <t>長吉</t>
  </si>
  <si>
    <t>箕面東</t>
  </si>
  <si>
    <t>成城</t>
  </si>
  <si>
    <t>和泉総合</t>
  </si>
  <si>
    <t>水都国際</t>
  </si>
  <si>
    <t>グローバル探究</t>
  </si>
  <si>
    <t>中央</t>
  </si>
  <si>
    <t>東</t>
  </si>
  <si>
    <t>大阪市立</t>
  </si>
  <si>
    <t>南</t>
  </si>
  <si>
    <t>英語探究</t>
  </si>
  <si>
    <t>日新</t>
  </si>
  <si>
    <t>岸和田市立</t>
  </si>
  <si>
    <t>府立</t>
  </si>
  <si>
    <t>東大阪市立</t>
  </si>
  <si>
    <r>
      <t>大阪府公立高等学校　特別入学者選抜の志願者数　</t>
    </r>
    <r>
      <rPr>
        <sz val="14"/>
        <rFont val="ＭＳ Ｐゴシック"/>
        <family val="3"/>
        <charset val="128"/>
        <scheme val="minor"/>
      </rPr>
      <t>（令和３年２月16日　午後２時（締切数））</t>
    </r>
    <rPh sb="24" eb="26">
      <t>レイワ</t>
    </rPh>
    <rPh sb="39" eb="41">
      <t>シメキリ</t>
    </rPh>
    <rPh sb="41" eb="42">
      <t>スウ</t>
    </rPh>
    <phoneticPr fontId="3"/>
  </si>
  <si>
    <t>大阪府立豊中高等学校能勢分校に係る入学者選抜の志願者数</t>
    <rPh sb="0" eb="3">
      <t>オオサカフ</t>
    </rPh>
    <rPh sb="3" eb="4">
      <t>リツ</t>
    </rPh>
    <rPh sb="4" eb="6">
      <t>トヨナカ</t>
    </rPh>
    <rPh sb="6" eb="8">
      <t>コウトウ</t>
    </rPh>
    <rPh sb="8" eb="10">
      <t>ガッコウ</t>
    </rPh>
    <rPh sb="10" eb="12">
      <t>ノセ</t>
    </rPh>
    <rPh sb="12" eb="14">
      <t>ブンコウ</t>
    </rPh>
    <rPh sb="15" eb="16">
      <t>カカ</t>
    </rPh>
    <phoneticPr fontId="3"/>
  </si>
  <si>
    <r>
      <t>海外から帰国した生徒の入学者選抜の志願者数</t>
    </r>
    <r>
      <rPr>
        <sz val="10"/>
        <rFont val="ＭＳ Ｐゴシック"/>
        <family val="3"/>
        <charset val="128"/>
      </rPr>
      <t>（令和３年２月16日　午後２時（締切数））</t>
    </r>
    <rPh sb="22" eb="24">
      <t>レイワ</t>
    </rPh>
    <rPh sb="37" eb="39">
      <t>シメキリ</t>
    </rPh>
    <rPh sb="39" eb="40">
      <t>スウ</t>
    </rPh>
    <phoneticPr fontId="3"/>
  </si>
  <si>
    <t>（令和３年２月16日　午後２時（締切数））</t>
    <rPh sb="1" eb="3">
      <t>レイワ</t>
    </rPh>
    <rPh sb="16" eb="18">
      <t>シメキリ</t>
    </rPh>
    <rPh sb="18" eb="19">
      <t>スウ</t>
    </rPh>
    <phoneticPr fontId="3"/>
  </si>
  <si>
    <t xml:space="preserve">  大阪府公立高等学校</t>
    <rPh sb="2" eb="5">
      <t>オオサカフ</t>
    </rPh>
    <rPh sb="5" eb="7">
      <t>コウリツ</t>
    </rPh>
    <rPh sb="7" eb="9">
      <t>コウトウ</t>
    </rPh>
    <rPh sb="9" eb="11">
      <t>ガッコウ</t>
    </rPh>
    <phoneticPr fontId="3"/>
  </si>
  <si>
    <t>　知的障がい生徒自立支援コース入学者選抜の志願者数</t>
    <phoneticPr fontId="3"/>
  </si>
  <si>
    <t>学科名等</t>
    <rPh sb="1" eb="2">
      <t>カ</t>
    </rPh>
    <rPh sb="3" eb="4">
      <t>トウ</t>
    </rPh>
    <phoneticPr fontId="3"/>
  </si>
  <si>
    <t>募集人員
(A)</t>
    <phoneticPr fontId="3"/>
  </si>
  <si>
    <t>志願者数
(B)</t>
    <phoneticPr fontId="3"/>
  </si>
  <si>
    <t>競争率
（B/A）</t>
    <rPh sb="0" eb="3">
      <t>キョウソウリツ</t>
    </rPh>
    <phoneticPr fontId="3"/>
  </si>
  <si>
    <t>府立</t>
    <rPh sb="0" eb="1">
      <t>フ</t>
    </rPh>
    <rPh sb="1" eb="2">
      <t>リツ</t>
    </rPh>
    <phoneticPr fontId="3"/>
  </si>
  <si>
    <t>阿武野</t>
    <rPh sb="0" eb="3">
      <t>アブノ</t>
    </rPh>
    <phoneticPr fontId="3"/>
  </si>
  <si>
    <t>普通科
知的障がい生徒自立支援コース</t>
    <rPh sb="2" eb="3">
      <t>カ</t>
    </rPh>
    <rPh sb="4" eb="6">
      <t>チテキ</t>
    </rPh>
    <rPh sb="9" eb="11">
      <t>セイト</t>
    </rPh>
    <rPh sb="11" eb="13">
      <t>ジリツ</t>
    </rPh>
    <rPh sb="13" eb="15">
      <t>シエン</t>
    </rPh>
    <phoneticPr fontId="3"/>
  </si>
  <si>
    <t>八尾翠翔</t>
    <rPh sb="0" eb="2">
      <t>ヤオ</t>
    </rPh>
    <rPh sb="2" eb="3">
      <t>スイ</t>
    </rPh>
    <rPh sb="3" eb="4">
      <t>ショウ</t>
    </rPh>
    <phoneticPr fontId="3"/>
  </si>
  <si>
    <t>園芸</t>
    <rPh sb="0" eb="2">
      <t>エンゲイ</t>
    </rPh>
    <phoneticPr fontId="3"/>
  </si>
  <si>
    <t>ﾌﾗﾜｰﾌｧｸﾄﾘ科・環境緑化科・
ﾊﾞｲｵｻｲｴﾝｽ科
知的障がい生徒自立支援コース</t>
    <rPh sb="9" eb="10">
      <t>カ</t>
    </rPh>
    <rPh sb="11" eb="13">
      <t>カンキョウ</t>
    </rPh>
    <rPh sb="13" eb="15">
      <t>リョクカ</t>
    </rPh>
    <rPh sb="15" eb="16">
      <t>カ</t>
    </rPh>
    <rPh sb="27" eb="28">
      <t>カ</t>
    </rPh>
    <rPh sb="29" eb="31">
      <t>チテキ</t>
    </rPh>
    <rPh sb="31" eb="32">
      <t>ガ</t>
    </rPh>
    <rPh sb="34" eb="36">
      <t>セイト</t>
    </rPh>
    <rPh sb="36" eb="38">
      <t>ジリツ</t>
    </rPh>
    <rPh sb="38" eb="40">
      <t>シエン</t>
    </rPh>
    <phoneticPr fontId="3"/>
  </si>
  <si>
    <t>　 ＊3</t>
    <phoneticPr fontId="3"/>
  </si>
  <si>
    <t>柴島</t>
    <rPh sb="0" eb="2">
      <t>クニジマ</t>
    </rPh>
    <phoneticPr fontId="3"/>
  </si>
  <si>
    <t>総合学科
知的障がい生徒自立支援コース</t>
    <rPh sb="3" eb="4">
      <t>カ</t>
    </rPh>
    <rPh sb="5" eb="7">
      <t>チテキ</t>
    </rPh>
    <rPh sb="10" eb="12">
      <t>セイト</t>
    </rPh>
    <rPh sb="12" eb="14">
      <t>ジリツ</t>
    </rPh>
    <rPh sb="14" eb="16">
      <t>シエン</t>
    </rPh>
    <phoneticPr fontId="3"/>
  </si>
  <si>
    <t>枚方なぎさ</t>
    <rPh sb="0" eb="2">
      <t>ヒラカタ</t>
    </rPh>
    <phoneticPr fontId="3"/>
  </si>
  <si>
    <t>総合学科
知的障がい生徒自立支援コース</t>
    <rPh sb="0" eb="2">
      <t>ソウゴウ</t>
    </rPh>
    <rPh sb="2" eb="4">
      <t>ガッカ</t>
    </rPh>
    <rPh sb="5" eb="7">
      <t>チテキ</t>
    </rPh>
    <rPh sb="10" eb="12">
      <t>セイト</t>
    </rPh>
    <rPh sb="12" eb="14">
      <t>ジリツ</t>
    </rPh>
    <rPh sb="14" eb="16">
      <t>シエン</t>
    </rPh>
    <phoneticPr fontId="3"/>
  </si>
  <si>
    <t>松原</t>
    <rPh sb="0" eb="2">
      <t>マツバラ</t>
    </rPh>
    <phoneticPr fontId="3"/>
  </si>
  <si>
    <t>堺東</t>
    <rPh sb="0" eb="2">
      <t>サカイヒガシ</t>
    </rPh>
    <phoneticPr fontId="3"/>
  </si>
  <si>
    <t>貝塚</t>
    <rPh sb="0" eb="2">
      <t>カイヅカ</t>
    </rPh>
    <phoneticPr fontId="3"/>
  </si>
  <si>
    <t>西成</t>
    <rPh sb="0" eb="2">
      <t>ニシナリ</t>
    </rPh>
    <phoneticPr fontId="3"/>
  </si>
  <si>
    <t>総合学科（エンパワメントスクール）
知的障がい生徒自立支援コース</t>
    <rPh sb="0" eb="2">
      <t>ソウゴウ</t>
    </rPh>
    <rPh sb="2" eb="4">
      <t>ガッカ</t>
    </rPh>
    <rPh sb="18" eb="20">
      <t>チテキ</t>
    </rPh>
    <rPh sb="23" eb="25">
      <t>セイト</t>
    </rPh>
    <rPh sb="25" eb="27">
      <t>ジリツ</t>
    </rPh>
    <rPh sb="27" eb="29">
      <t>シエン</t>
    </rPh>
    <phoneticPr fontId="3"/>
  </si>
  <si>
    <t>大阪市立</t>
    <rPh sb="0" eb="4">
      <t>オオサカシリツ</t>
    </rPh>
    <phoneticPr fontId="3"/>
  </si>
  <si>
    <t>桜宮</t>
    <rPh sb="0" eb="1">
      <t>サクラ</t>
    </rPh>
    <rPh sb="1" eb="2">
      <t>ミヤ</t>
    </rPh>
    <phoneticPr fontId="3"/>
  </si>
  <si>
    <t>東淀工業</t>
    <rPh sb="0" eb="1">
      <t>ヒガシ</t>
    </rPh>
    <rPh sb="1" eb="2">
      <t>ヨド</t>
    </rPh>
    <rPh sb="2" eb="4">
      <t>コウギョウ</t>
    </rPh>
    <phoneticPr fontId="3"/>
  </si>
  <si>
    <t>機械工学科・電気工学科・
理工学科
知的障がい生徒自立支援コース</t>
    <rPh sb="0" eb="2">
      <t>キカイ</t>
    </rPh>
    <rPh sb="2" eb="4">
      <t>コウガク</t>
    </rPh>
    <rPh sb="4" eb="5">
      <t>カ</t>
    </rPh>
    <rPh sb="6" eb="8">
      <t>デンキ</t>
    </rPh>
    <rPh sb="8" eb="10">
      <t>コウガク</t>
    </rPh>
    <rPh sb="10" eb="11">
      <t>カ</t>
    </rPh>
    <rPh sb="13" eb="15">
      <t>リコウ</t>
    </rPh>
    <rPh sb="16" eb="17">
      <t>カ</t>
    </rPh>
    <rPh sb="18" eb="20">
      <t>チテキ</t>
    </rPh>
    <rPh sb="23" eb="25">
      <t>セイト</t>
    </rPh>
    <rPh sb="25" eb="27">
      <t>ジリツ</t>
    </rPh>
    <rPh sb="27" eb="29">
      <t>シエン</t>
    </rPh>
    <phoneticPr fontId="3"/>
  </si>
  <si>
    <t xml:space="preserve"> 　＊3</t>
    <phoneticPr fontId="3"/>
  </si>
  <si>
    <t>＊は総合募集であることを示す。</t>
    <rPh sb="2" eb="4">
      <t>ソウゴウ</t>
    </rPh>
    <rPh sb="4" eb="6">
      <t>ボシュウ</t>
    </rPh>
    <rPh sb="12" eb="13">
      <t>シメ</t>
    </rPh>
    <phoneticPr fontId="3"/>
  </si>
  <si>
    <t>出願期間</t>
    <rPh sb="0" eb="2">
      <t>シュツガン</t>
    </rPh>
    <rPh sb="2" eb="4">
      <t>キカン</t>
    </rPh>
    <phoneticPr fontId="3"/>
  </si>
  <si>
    <t>２月15日（月）、16日（火）</t>
    <rPh sb="1" eb="2">
      <t>ガツ</t>
    </rPh>
    <rPh sb="4" eb="5">
      <t>ニチ</t>
    </rPh>
    <rPh sb="6" eb="7">
      <t>ゲツ</t>
    </rPh>
    <rPh sb="11" eb="12">
      <t>ニチ</t>
    </rPh>
    <rPh sb="13" eb="14">
      <t>ヒ</t>
    </rPh>
    <phoneticPr fontId="3"/>
  </si>
  <si>
    <t>面 　　 接</t>
    <rPh sb="0" eb="1">
      <t>メン</t>
    </rPh>
    <rPh sb="5" eb="6">
      <t>セツ</t>
    </rPh>
    <phoneticPr fontId="3"/>
  </si>
  <si>
    <t>２月18日（木）・・・府立阿武野、府立八尾翠翔、府立柴島、</t>
    <rPh sb="1" eb="2">
      <t>ガツ</t>
    </rPh>
    <rPh sb="4" eb="5">
      <t>ニチ</t>
    </rPh>
    <rPh sb="6" eb="7">
      <t>モク</t>
    </rPh>
    <phoneticPr fontId="3"/>
  </si>
  <si>
    <t>　　　　　　　　　　府立枚方なぎさ、府立松原、府立堺東</t>
    <phoneticPr fontId="3"/>
  </si>
  <si>
    <t>２月19日（金）・・・府立園芸、府立西成、府立貝塚、</t>
    <rPh sb="1" eb="2">
      <t>ガツ</t>
    </rPh>
    <rPh sb="4" eb="5">
      <t>ニチ</t>
    </rPh>
    <rPh sb="6" eb="7">
      <t>キン</t>
    </rPh>
    <phoneticPr fontId="3"/>
  </si>
  <si>
    <t>　　　　　　　　　　大阪市立桜宮、大阪市立東淀工業</t>
    <phoneticPr fontId="3"/>
  </si>
  <si>
    <t>合格者発表</t>
    <rPh sb="0" eb="3">
      <t>ゴウカクシャ</t>
    </rPh>
    <rPh sb="3" eb="5">
      <t>ハッピョウ</t>
    </rPh>
    <phoneticPr fontId="3"/>
  </si>
  <si>
    <t>３月１日（月）</t>
    <rPh sb="1" eb="2">
      <t>ガツ</t>
    </rPh>
    <rPh sb="3" eb="4">
      <t>ニチ</t>
    </rPh>
    <rPh sb="5" eb="6">
      <t>ゲツ</t>
    </rPh>
    <phoneticPr fontId="3"/>
  </si>
  <si>
    <t xml:space="preserve"> （令和３年２月16日　午後２時（締切数））</t>
    <rPh sb="2" eb="4">
      <t>レイワ</t>
    </rPh>
    <rPh sb="5" eb="6">
      <t>ネン</t>
    </rPh>
    <rPh sb="6" eb="7">
      <t>ヘイネン</t>
    </rPh>
    <rPh sb="7" eb="8">
      <t>ガツ</t>
    </rPh>
    <rPh sb="10" eb="11">
      <t>ニチ</t>
    </rPh>
    <rPh sb="12" eb="14">
      <t>ゴゴ</t>
    </rPh>
    <rPh sb="15" eb="16">
      <t>ジ</t>
    </rPh>
    <rPh sb="17" eb="19">
      <t>シメキリ</t>
    </rPh>
    <rPh sb="19" eb="20">
      <t>スウ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</si>
</sst>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_ "/>
    <numFmt numFmtId="177" formatCode="#,##0.00_ "/>
    <numFmt numFmtId="178" formatCode="#,##0_);[Red]\(#,##0\)"/>
    <numFmt numFmtId="179" formatCode="#,##0.00_);[Red]\(#,##0.00\)"/>
    <numFmt numFmtId="180" formatCode="0_);[Red]\(0\)"/>
    <numFmt numFmtId="181" formatCode="0.00_ "/>
  </numFmts>
  <fonts count="20"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1"/>
      <color theme="1"/>
      <name val="ＭＳ Ｐゴシック"/>
      <family val="3"/>
      <charset val="128"/>
      <scheme val="minor"/>
    </font>
    <font>
      <sz val="11"/>
      <name val="ＭＳ Ｐゴシック"/>
      <family val="3"/>
      <charset val="128"/>
      <scheme val="minor"/>
    </font>
    <font>
      <b/>
      <sz val="11"/>
      <color rgb="FFFF0000"/>
      <name val="ＭＳ Ｐゴシック"/>
      <family val="3"/>
      <charset val="128"/>
    </font>
    <font>
      <sz val="11"/>
      <color theme="1"/>
      <name val="ＭＳ Ｐゴシック"/>
      <family val="3"/>
      <charset val="128"/>
    </font>
    <font>
      <sz val="9"/>
      <name val="ＭＳ Ｐゴシック"/>
      <family val="3"/>
      <charset val="128"/>
      <scheme val="minor"/>
    </font>
    <font>
      <sz val="6"/>
      <name val="ＭＳ Ｐゴシック"/>
      <family val="2"/>
      <charset val="128"/>
      <scheme val="minor"/>
    </font>
    <font>
      <sz val="11"/>
      <name val="ＭＳ ゴシック"/>
      <family val="3"/>
      <charset val="128"/>
    </font>
    <font>
      <sz val="11"/>
      <color theme="0"/>
      <name val="ＭＳ Ｐゴシック"/>
      <family val="3"/>
      <charset val="128"/>
    </font>
    <font>
      <sz val="11"/>
      <color rgb="FFFFFF00"/>
      <name val="ＭＳ Ｐゴシック"/>
      <family val="3"/>
      <charset val="128"/>
    </font>
    <font>
      <b/>
      <sz val="18"/>
      <name val="ＭＳ Ｐゴシック"/>
      <family val="3"/>
      <charset val="128"/>
      <scheme val="minor"/>
    </font>
    <font>
      <sz val="14"/>
      <name val="ＭＳ Ｐゴシック"/>
      <family val="3"/>
      <charset val="128"/>
      <scheme val="minor"/>
    </font>
    <font>
      <b/>
      <sz val="14"/>
      <name val="ＭＳ Ｐゴシック"/>
      <family val="3"/>
      <charset val="128"/>
    </font>
    <font>
      <b/>
      <sz val="16"/>
      <name val="ＭＳ Ｐゴシック"/>
      <family val="3"/>
      <charset val="128"/>
    </font>
    <font>
      <b/>
      <sz val="18"/>
      <name val="ＭＳ Ｐゴシック"/>
      <family val="3"/>
      <charset val="128"/>
    </font>
    <font>
      <sz val="14"/>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rgb="FFFFCCFF"/>
        <bgColor indexed="64"/>
      </patternFill>
    </fill>
    <fill>
      <patternFill patternType="solid">
        <fgColor rgb="FFCCFFCC"/>
        <bgColor indexed="64"/>
      </patternFill>
    </fill>
    <fill>
      <patternFill patternType="solid">
        <fgColor theme="0"/>
        <bgColor indexed="64"/>
      </patternFill>
    </fill>
    <fill>
      <patternFill patternType="solid">
        <fgColor rgb="FFFFFF00"/>
        <bgColor indexed="64"/>
      </patternFill>
    </fill>
  </fills>
  <borders count="18">
    <border>
      <left/>
      <right/>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8">
    <xf numFmtId="0" fontId="0" fillId="0" borderId="0">
      <alignment vertical="center"/>
    </xf>
    <xf numFmtId="0" fontId="2" fillId="0" borderId="0"/>
    <xf numFmtId="0" fontId="2" fillId="0" borderId="0">
      <alignment vertical="center"/>
    </xf>
    <xf numFmtId="0" fontId="5" fillId="0" borderId="0">
      <alignment vertical="center"/>
    </xf>
    <xf numFmtId="0" fontId="4" fillId="0" borderId="0"/>
    <xf numFmtId="0" fontId="4" fillId="0" borderId="0">
      <alignment vertical="center"/>
    </xf>
    <xf numFmtId="0" fontId="2" fillId="0" borderId="0" applyFont="0">
      <alignment vertical="center"/>
    </xf>
    <xf numFmtId="0" fontId="1" fillId="0" borderId="0">
      <alignment vertical="center"/>
    </xf>
  </cellStyleXfs>
  <cellXfs count="192">
    <xf numFmtId="0" fontId="0" fillId="0" borderId="0" xfId="0">
      <alignment vertical="center"/>
    </xf>
    <xf numFmtId="176" fontId="0" fillId="0" borderId="3" xfId="0" applyNumberFormat="1" applyFill="1" applyBorder="1" applyAlignment="1" applyProtection="1">
      <alignment horizontal="right" vertical="center"/>
      <protection locked="0"/>
    </xf>
    <xf numFmtId="177" fontId="0" fillId="2" borderId="3" xfId="0" applyNumberFormat="1" applyFill="1" applyBorder="1" applyAlignment="1" applyProtection="1">
      <alignment horizontal="right" vertical="center"/>
    </xf>
    <xf numFmtId="176" fontId="8" fillId="0" borderId="3" xfId="0" applyNumberFormat="1" applyFont="1" applyFill="1" applyBorder="1" applyAlignment="1" applyProtection="1">
      <alignment horizontal="right" vertical="center"/>
      <protection locked="0"/>
    </xf>
    <xf numFmtId="0" fontId="0" fillId="0" borderId="3" xfId="0" applyBorder="1" applyProtection="1">
      <alignment vertical="center"/>
      <protection locked="0"/>
    </xf>
    <xf numFmtId="0" fontId="0" fillId="0" borderId="3" xfId="0" applyFill="1" applyBorder="1" applyAlignment="1" applyProtection="1">
      <alignment horizontal="center" vertical="center" shrinkToFit="1"/>
      <protection locked="0"/>
    </xf>
    <xf numFmtId="0" fontId="0" fillId="0" borderId="3" xfId="0" applyFill="1" applyBorder="1" applyAlignment="1" applyProtection="1">
      <alignment horizontal="center" vertical="center" shrinkToFit="1"/>
    </xf>
    <xf numFmtId="0" fontId="0" fillId="0" borderId="3" xfId="0" applyFill="1" applyBorder="1" applyProtection="1">
      <alignment vertical="center"/>
    </xf>
    <xf numFmtId="0" fontId="0" fillId="0" borderId="0" xfId="0" applyFill="1" applyProtection="1">
      <alignment vertical="center"/>
    </xf>
    <xf numFmtId="0" fontId="0" fillId="0" borderId="0" xfId="0" applyFill="1" applyAlignment="1" applyProtection="1">
      <alignment vertical="center" shrinkToFit="1"/>
    </xf>
    <xf numFmtId="0" fontId="0" fillId="0" borderId="0" xfId="0" applyAlignment="1" applyProtection="1">
      <alignment vertical="center" shrinkToFit="1"/>
    </xf>
    <xf numFmtId="0" fontId="0" fillId="0" borderId="0" xfId="0" applyFill="1" applyAlignment="1" applyProtection="1">
      <alignment horizontal="right" vertical="center" indent="1"/>
    </xf>
    <xf numFmtId="0" fontId="0" fillId="0" borderId="0" xfId="0" applyProtection="1">
      <alignment vertical="center"/>
    </xf>
    <xf numFmtId="0" fontId="0" fillId="0" borderId="3" xfId="0" applyFill="1" applyBorder="1" applyAlignment="1" applyProtection="1">
      <alignment vertical="center" shrinkToFit="1"/>
    </xf>
    <xf numFmtId="0" fontId="6" fillId="0" borderId="0" xfId="0" applyFont="1" applyFill="1">
      <alignment vertical="center"/>
    </xf>
    <xf numFmtId="0" fontId="6" fillId="0" borderId="0" xfId="0" applyFont="1" applyFill="1" applyBorder="1">
      <alignment vertical="center"/>
    </xf>
    <xf numFmtId="0" fontId="6" fillId="0" borderId="0" xfId="0" applyFont="1" applyFill="1" applyAlignment="1">
      <alignment horizontal="center" vertical="center"/>
    </xf>
    <xf numFmtId="0" fontId="6" fillId="0" borderId="17" xfId="0" applyFont="1" applyFill="1" applyBorder="1" applyAlignment="1">
      <alignment horizontal="center" vertical="center"/>
    </xf>
    <xf numFmtId="0" fontId="6" fillId="0" borderId="7" xfId="0" applyFont="1" applyFill="1" applyBorder="1" applyAlignment="1">
      <alignment vertical="center" shrinkToFit="1"/>
    </xf>
    <xf numFmtId="178" fontId="6" fillId="0" borderId="3" xfId="0" applyNumberFormat="1" applyFont="1" applyFill="1" applyBorder="1" applyAlignment="1">
      <alignment horizontal="right" vertical="center"/>
    </xf>
    <xf numFmtId="178" fontId="6" fillId="0" borderId="5" xfId="0" applyNumberFormat="1" applyFont="1" applyFill="1" applyBorder="1" applyAlignment="1">
      <alignment horizontal="right" vertical="center"/>
    </xf>
    <xf numFmtId="176" fontId="6" fillId="0" borderId="3" xfId="0" applyNumberFormat="1" applyFont="1" applyFill="1" applyBorder="1" applyAlignment="1">
      <alignment horizontal="right" vertical="center"/>
    </xf>
    <xf numFmtId="180" fontId="6" fillId="0" borderId="3" xfId="0" applyNumberFormat="1" applyFont="1" applyFill="1" applyBorder="1" applyAlignment="1">
      <alignment horizontal="right" vertical="center"/>
    </xf>
    <xf numFmtId="0" fontId="0" fillId="4" borderId="3" xfId="0" applyFill="1" applyBorder="1" applyAlignment="1" applyProtection="1">
      <alignment horizontal="center" vertical="center" shrinkToFit="1"/>
    </xf>
    <xf numFmtId="0" fontId="0" fillId="3" borderId="3" xfId="0" applyFill="1" applyBorder="1" applyAlignment="1" applyProtection="1">
      <alignment horizontal="center" vertical="center" shrinkToFit="1"/>
    </xf>
    <xf numFmtId="0" fontId="11" fillId="0" borderId="0" xfId="0" applyFont="1" applyFill="1">
      <alignment vertical="center"/>
    </xf>
    <xf numFmtId="178" fontId="0" fillId="0" borderId="3" xfId="0" applyNumberFormat="1" applyFill="1" applyBorder="1" applyAlignment="1">
      <alignment horizontal="right" vertical="center"/>
    </xf>
    <xf numFmtId="179" fontId="0" fillId="0" borderId="3" xfId="0" applyNumberFormat="1" applyFill="1" applyBorder="1" applyAlignment="1">
      <alignment horizontal="right" vertical="center"/>
    </xf>
    <xf numFmtId="180" fontId="0" fillId="0" borderId="3" xfId="0" applyNumberFormat="1" applyFill="1" applyBorder="1" applyAlignment="1" applyProtection="1">
      <alignment vertical="center" shrinkToFit="1"/>
    </xf>
    <xf numFmtId="0" fontId="6" fillId="0" borderId="7" xfId="0" applyFont="1" applyFill="1" applyBorder="1" applyAlignment="1">
      <alignment horizontal="left" vertical="center"/>
    </xf>
    <xf numFmtId="0" fontId="6" fillId="0" borderId="7" xfId="0" applyFont="1" applyFill="1" applyBorder="1">
      <alignment vertical="center"/>
    </xf>
    <xf numFmtId="0" fontId="6" fillId="0" borderId="9" xfId="0" applyFont="1" applyFill="1" applyBorder="1">
      <alignment vertical="center"/>
    </xf>
    <xf numFmtId="0" fontId="0" fillId="3" borderId="3" xfId="0" applyFill="1" applyBorder="1" applyAlignment="1" applyProtection="1">
      <alignment vertical="center" shrinkToFit="1"/>
    </xf>
    <xf numFmtId="0" fontId="0" fillId="0" borderId="0" xfId="0" applyFill="1">
      <alignment vertical="center"/>
    </xf>
    <xf numFmtId="0" fontId="4" fillId="0" borderId="0" xfId="0" applyFont="1" applyFill="1" applyAlignment="1">
      <alignment horizontal="center" vertical="center"/>
    </xf>
    <xf numFmtId="0" fontId="0" fillId="0" borderId="0" xfId="0" applyFill="1" applyBorder="1">
      <alignment vertical="center"/>
    </xf>
    <xf numFmtId="0" fontId="6" fillId="0" borderId="7" xfId="0" applyFont="1" applyFill="1" applyBorder="1" applyAlignment="1">
      <alignment vertical="center"/>
    </xf>
    <xf numFmtId="179" fontId="6" fillId="0" borderId="3" xfId="0" applyNumberFormat="1" applyFont="1" applyFill="1" applyBorder="1" applyAlignment="1">
      <alignment horizontal="right" vertical="center"/>
    </xf>
    <xf numFmtId="177" fontId="6" fillId="0" borderId="8" xfId="0" applyNumberFormat="1" applyFont="1" applyFill="1" applyBorder="1" applyAlignment="1">
      <alignment horizontal="right" vertical="center"/>
    </xf>
    <xf numFmtId="176" fontId="6" fillId="0" borderId="3" xfId="0" applyNumberFormat="1" applyFont="1" applyFill="1" applyBorder="1">
      <alignment vertical="center"/>
    </xf>
    <xf numFmtId="0" fontId="6" fillId="0" borderId="0" xfId="0" applyFont="1" applyFill="1" applyBorder="1" applyAlignment="1">
      <alignment vertical="center" wrapText="1"/>
    </xf>
    <xf numFmtId="0" fontId="6" fillId="0" borderId="3" xfId="0" applyFont="1" applyFill="1" applyBorder="1" applyAlignment="1">
      <alignment vertical="center" wrapText="1"/>
    </xf>
    <xf numFmtId="0" fontId="6" fillId="0" borderId="7" xfId="0" applyFont="1" applyFill="1" applyBorder="1" applyAlignment="1">
      <alignment vertical="center" wrapText="1"/>
    </xf>
    <xf numFmtId="0" fontId="6" fillId="0" borderId="9" xfId="0" applyFont="1" applyFill="1" applyBorder="1" applyAlignment="1">
      <alignment vertical="center" wrapText="1"/>
    </xf>
    <xf numFmtId="0" fontId="0" fillId="0" borderId="7" xfId="0" applyFill="1" applyBorder="1">
      <alignment vertical="center"/>
    </xf>
    <xf numFmtId="0" fontId="0" fillId="0" borderId="7" xfId="0" applyFill="1" applyBorder="1" applyAlignment="1">
      <alignment horizontal="left" vertical="center"/>
    </xf>
    <xf numFmtId="0" fontId="12" fillId="0" borderId="15" xfId="0" applyFont="1" applyFill="1" applyBorder="1" applyAlignment="1">
      <alignment horizontal="left" vertical="center"/>
    </xf>
    <xf numFmtId="176" fontId="0" fillId="0" borderId="3" xfId="0" applyNumberFormat="1" applyFill="1" applyBorder="1" applyAlignment="1">
      <alignment horizontal="right" vertical="center"/>
    </xf>
    <xf numFmtId="0" fontId="0" fillId="0" borderId="15" xfId="0" applyFill="1" applyBorder="1" applyAlignment="1">
      <alignment horizontal="left" vertical="center"/>
    </xf>
    <xf numFmtId="178" fontId="0" fillId="0" borderId="15" xfId="0" applyNumberFormat="1" applyFill="1" applyBorder="1" applyAlignment="1">
      <alignment horizontal="right" vertical="center"/>
    </xf>
    <xf numFmtId="176" fontId="0" fillId="0" borderId="15" xfId="0" applyNumberFormat="1" applyFill="1" applyBorder="1" applyAlignment="1">
      <alignment horizontal="right" vertical="center"/>
    </xf>
    <xf numFmtId="0" fontId="0" fillId="2" borderId="0" xfId="0" applyFill="1" applyAlignment="1" applyProtection="1">
      <alignment vertical="center" shrinkToFit="1"/>
    </xf>
    <xf numFmtId="0" fontId="0" fillId="2" borderId="0" xfId="0" applyFill="1" applyProtection="1">
      <alignment vertical="center"/>
    </xf>
    <xf numFmtId="0" fontId="0" fillId="2" borderId="0" xfId="0" applyFill="1" applyAlignment="1" applyProtection="1">
      <alignment horizontal="right" vertical="center" indent="1"/>
    </xf>
    <xf numFmtId="0" fontId="7" fillId="2" borderId="0" xfId="0" applyFont="1" applyFill="1" applyAlignment="1" applyProtection="1">
      <alignment vertical="center"/>
    </xf>
    <xf numFmtId="176" fontId="8" fillId="2" borderId="5" xfId="0" applyNumberFormat="1" applyFont="1" applyFill="1" applyBorder="1" applyAlignment="1" applyProtection="1">
      <alignment horizontal="right" vertical="center"/>
      <protection locked="0"/>
    </xf>
    <xf numFmtId="0" fontId="0" fillId="0" borderId="1" xfId="1" applyFont="1" applyFill="1" applyBorder="1" applyAlignment="1" applyProtection="1">
      <alignment horizontal="center"/>
      <protection locked="0"/>
    </xf>
    <xf numFmtId="0" fontId="6" fillId="0" borderId="7" xfId="0" applyFont="1" applyFill="1" applyBorder="1" applyAlignment="1">
      <alignment horizontal="left" vertical="center" shrinkToFit="1"/>
    </xf>
    <xf numFmtId="0" fontId="0" fillId="0" borderId="7" xfId="0" applyFill="1" applyBorder="1" applyAlignment="1">
      <alignment vertical="center"/>
    </xf>
    <xf numFmtId="0" fontId="0" fillId="0" borderId="9" xfId="0" applyFill="1" applyBorder="1" applyAlignment="1">
      <alignment vertical="center"/>
    </xf>
    <xf numFmtId="0" fontId="0" fillId="0" borderId="9" xfId="0" applyFill="1" applyBorder="1" applyAlignment="1">
      <alignment horizontal="center" vertical="center"/>
    </xf>
    <xf numFmtId="0" fontId="6" fillId="0" borderId="9" xfId="0" applyFont="1" applyFill="1" applyBorder="1" applyAlignment="1">
      <alignment horizontal="center" vertical="center"/>
    </xf>
    <xf numFmtId="0" fontId="13" fillId="0" borderId="0" xfId="0" applyFont="1" applyFill="1">
      <alignment vertical="center"/>
    </xf>
    <xf numFmtId="0" fontId="4" fillId="0" borderId="0" xfId="0" applyFont="1" applyFill="1" applyBorder="1" applyAlignment="1">
      <alignment horizontal="center" vertical="center"/>
    </xf>
    <xf numFmtId="0" fontId="6" fillId="0" borderId="9" xfId="0" applyFont="1" applyFill="1" applyBorder="1" applyAlignment="1">
      <alignment horizontal="center" vertical="center"/>
    </xf>
    <xf numFmtId="0" fontId="0" fillId="0" borderId="3" xfId="0" applyFill="1" applyBorder="1" applyAlignment="1">
      <alignment horizontal="left" vertical="center"/>
    </xf>
    <xf numFmtId="177" fontId="0" fillId="5" borderId="3" xfId="0" applyNumberFormat="1" applyFill="1" applyBorder="1" applyAlignment="1" applyProtection="1">
      <alignment horizontal="right" vertical="center"/>
    </xf>
    <xf numFmtId="0" fontId="0" fillId="0" borderId="9" xfId="0" applyFill="1" applyBorder="1" applyAlignment="1">
      <alignment horizontal="center" vertical="center"/>
    </xf>
    <xf numFmtId="0" fontId="6" fillId="0" borderId="9" xfId="0" applyFont="1" applyFill="1" applyBorder="1" applyAlignment="1">
      <alignment horizontal="center" vertical="center"/>
    </xf>
    <xf numFmtId="0" fontId="0" fillId="0" borderId="3" xfId="0" applyNumberFormat="1" applyFill="1" applyBorder="1" applyAlignment="1" applyProtection="1">
      <alignment horizontal="center" vertical="center" shrinkToFit="1"/>
    </xf>
    <xf numFmtId="0" fontId="0" fillId="6" borderId="0" xfId="0" applyFill="1">
      <alignment vertical="center"/>
    </xf>
    <xf numFmtId="0" fontId="0" fillId="0" borderId="9" xfId="0" applyFill="1" applyBorder="1" applyAlignment="1">
      <alignment horizontal="center" vertical="center"/>
    </xf>
    <xf numFmtId="0" fontId="4" fillId="0" borderId="0" xfId="0" applyFont="1" applyFill="1" applyBorder="1" applyAlignment="1">
      <alignment horizontal="center" vertical="center"/>
    </xf>
    <xf numFmtId="0" fontId="14" fillId="0" borderId="0" xfId="0" applyFont="1" applyFill="1">
      <alignment vertical="center"/>
    </xf>
    <xf numFmtId="0" fontId="6" fillId="0" borderId="0" xfId="0" applyFont="1" applyFill="1" applyBorder="1" applyAlignment="1">
      <alignment horizontal="left" vertical="center"/>
    </xf>
    <xf numFmtId="0" fontId="16" fillId="0" borderId="0" xfId="0" applyFont="1" applyFill="1">
      <alignment vertical="center"/>
    </xf>
    <xf numFmtId="49" fontId="4" fillId="0" borderId="0" xfId="0" applyNumberFormat="1" applyFont="1" applyFill="1" applyBorder="1" applyAlignment="1">
      <alignment vertical="center"/>
    </xf>
    <xf numFmtId="0" fontId="16" fillId="0" borderId="0" xfId="0" applyFont="1" applyFill="1" applyAlignment="1">
      <alignment horizontal="left" vertical="center"/>
    </xf>
    <xf numFmtId="0" fontId="0" fillId="0" borderId="0" xfId="0" applyFill="1" applyAlignment="1">
      <alignment horizontal="right" vertical="top"/>
    </xf>
    <xf numFmtId="49" fontId="4" fillId="0" borderId="0" xfId="0" applyNumberFormat="1" applyFont="1" applyFill="1" applyBorder="1" applyAlignment="1">
      <alignment horizontal="right" vertical="center"/>
    </xf>
    <xf numFmtId="0" fontId="0" fillId="4" borderId="2" xfId="0" applyFill="1" applyBorder="1" applyAlignment="1" applyProtection="1">
      <alignment horizontal="center" vertical="center"/>
    </xf>
    <xf numFmtId="0" fontId="0" fillId="4" borderId="4" xfId="0" applyFill="1" applyBorder="1" applyAlignment="1" applyProtection="1">
      <alignment horizontal="center" vertical="center"/>
    </xf>
    <xf numFmtId="0" fontId="0" fillId="4" borderId="3" xfId="0" applyFill="1" applyBorder="1" applyAlignment="1" applyProtection="1">
      <alignment horizontal="center" vertical="center" shrinkToFit="1"/>
    </xf>
    <xf numFmtId="0" fontId="0" fillId="4" borderId="3" xfId="0" applyFill="1" applyBorder="1" applyAlignment="1" applyProtection="1">
      <alignment horizontal="center" vertical="center"/>
    </xf>
    <xf numFmtId="0" fontId="0" fillId="3" borderId="3" xfId="0" applyFill="1" applyBorder="1" applyAlignment="1" applyProtection="1">
      <alignment horizontal="center" vertical="center" shrinkToFit="1"/>
    </xf>
    <xf numFmtId="0" fontId="0" fillId="3" borderId="3" xfId="0" applyFill="1" applyBorder="1" applyAlignment="1" applyProtection="1">
      <alignment horizontal="center" vertical="center" wrapText="1"/>
    </xf>
    <xf numFmtId="0" fontId="0" fillId="3" borderId="3" xfId="0" applyFill="1" applyBorder="1" applyAlignment="1" applyProtection="1">
      <alignment horizontal="center" vertical="center"/>
    </xf>
    <xf numFmtId="0" fontId="0" fillId="4" borderId="3" xfId="0" applyFill="1" applyBorder="1" applyAlignment="1" applyProtection="1">
      <alignment horizontal="center" vertical="center" wrapText="1"/>
    </xf>
    <xf numFmtId="0" fontId="0" fillId="4" borderId="2" xfId="0" applyFill="1" applyBorder="1" applyAlignment="1" applyProtection="1">
      <alignment horizontal="center" vertical="center" shrinkToFit="1"/>
    </xf>
    <xf numFmtId="0" fontId="0" fillId="4" borderId="4" xfId="0" applyFill="1" applyBorder="1" applyAlignment="1" applyProtection="1">
      <alignment horizontal="center" vertical="center" shrinkToFit="1"/>
    </xf>
    <xf numFmtId="179" fontId="6" fillId="0" borderId="2" xfId="0" applyNumberFormat="1" applyFont="1" applyFill="1" applyBorder="1" applyAlignment="1">
      <alignment horizontal="right" vertical="center"/>
    </xf>
    <xf numFmtId="179" fontId="6" fillId="0" borderId="4" xfId="0" applyNumberFormat="1" applyFont="1" applyFill="1" applyBorder="1" applyAlignment="1">
      <alignment horizontal="right"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3" xfId="0" applyFont="1" applyFill="1" applyBorder="1" applyAlignment="1">
      <alignment horizontal="center" vertical="center" wrapText="1"/>
    </xf>
    <xf numFmtId="0" fontId="6" fillId="0" borderId="3" xfId="0" applyFont="1" applyFill="1" applyBorder="1" applyAlignment="1">
      <alignment horizontal="center" vertical="center"/>
    </xf>
    <xf numFmtId="0" fontId="6" fillId="0" borderId="7" xfId="0" applyFont="1" applyFill="1" applyBorder="1" applyAlignment="1">
      <alignment horizontal="center" vertical="center" wrapText="1"/>
    </xf>
    <xf numFmtId="0" fontId="6" fillId="0" borderId="9" xfId="0" applyFont="1" applyFill="1" applyBorder="1" applyAlignment="1">
      <alignment horizontal="center" vertical="center"/>
    </xf>
    <xf numFmtId="0" fontId="9" fillId="0" borderId="2" xfId="0" applyFont="1" applyFill="1" applyBorder="1" applyAlignment="1">
      <alignment horizontal="center" vertical="center" wrapText="1"/>
    </xf>
    <xf numFmtId="0" fontId="9" fillId="0" borderId="17"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1" xfId="0" applyFont="1" applyFill="1" applyBorder="1" applyAlignment="1">
      <alignment horizontal="left" vertical="center"/>
    </xf>
    <xf numFmtId="0" fontId="6" fillId="0" borderId="0" xfId="0" applyFont="1" applyFill="1" applyBorder="1" applyAlignment="1">
      <alignment horizontal="left" vertical="center" wrapText="1"/>
    </xf>
    <xf numFmtId="0" fontId="6" fillId="0" borderId="7" xfId="0" applyFont="1" applyFill="1" applyBorder="1" applyAlignment="1">
      <alignment horizontal="left" vertical="center" wrapText="1"/>
    </xf>
    <xf numFmtId="0" fontId="6" fillId="0" borderId="9" xfId="0" applyFont="1" applyFill="1" applyBorder="1" applyAlignment="1">
      <alignment horizontal="left" vertical="center" wrapText="1"/>
    </xf>
    <xf numFmtId="0" fontId="9" fillId="0" borderId="4" xfId="0" applyFont="1" applyFill="1" applyBorder="1" applyAlignment="1">
      <alignment horizontal="center" vertical="center" wrapText="1"/>
    </xf>
    <xf numFmtId="0" fontId="6" fillId="0" borderId="10" xfId="0" applyFont="1" applyFill="1" applyBorder="1" applyAlignment="1">
      <alignment horizontal="left" vertical="center"/>
    </xf>
    <xf numFmtId="0" fontId="6" fillId="0" borderId="15" xfId="0" applyFont="1" applyFill="1" applyBorder="1" applyAlignment="1">
      <alignment horizontal="left" vertical="center"/>
    </xf>
    <xf numFmtId="0" fontId="6" fillId="0" borderId="9" xfId="0" applyFont="1" applyFill="1" applyBorder="1" applyAlignment="1">
      <alignment horizontal="left" vertical="center"/>
    </xf>
    <xf numFmtId="178" fontId="6" fillId="0" borderId="2" xfId="0" applyNumberFormat="1" applyFont="1" applyFill="1" applyBorder="1" applyAlignment="1">
      <alignment horizontal="right" vertical="center"/>
    </xf>
    <xf numFmtId="178" fontId="6" fillId="0" borderId="4" xfId="0" applyNumberFormat="1" applyFont="1" applyFill="1" applyBorder="1" applyAlignment="1">
      <alignment horizontal="right" vertical="center"/>
    </xf>
    <xf numFmtId="0" fontId="6" fillId="0" borderId="13" xfId="0" applyFont="1" applyFill="1" applyBorder="1" applyAlignment="1">
      <alignment horizontal="left" vertical="center"/>
    </xf>
    <xf numFmtId="0" fontId="6" fillId="0" borderId="0" xfId="0" applyFont="1" applyFill="1" applyAlignment="1">
      <alignment horizontal="left" vertical="center" wrapText="1"/>
    </xf>
    <xf numFmtId="0" fontId="6" fillId="0" borderId="6" xfId="0" applyFont="1" applyFill="1" applyBorder="1" applyAlignment="1">
      <alignment horizontal="left" vertical="center" wrapText="1"/>
    </xf>
    <xf numFmtId="0" fontId="6" fillId="0" borderId="2" xfId="0" applyFont="1" applyFill="1" applyBorder="1" applyAlignment="1">
      <alignment horizontal="center" vertical="center" wrapText="1"/>
    </xf>
    <xf numFmtId="0" fontId="6" fillId="0" borderId="4" xfId="0" applyFont="1" applyFill="1" applyBorder="1" applyAlignment="1">
      <alignment horizontal="center" vertical="center"/>
    </xf>
    <xf numFmtId="0" fontId="6" fillId="0" borderId="4" xfId="0" applyFont="1" applyFill="1" applyBorder="1" applyAlignment="1">
      <alignment horizontal="center" vertical="center" wrapText="1"/>
    </xf>
    <xf numFmtId="0" fontId="6" fillId="0" borderId="12" xfId="0" applyFont="1" applyFill="1" applyBorder="1" applyAlignment="1">
      <alignment horizontal="center" vertical="center" shrinkToFit="1"/>
    </xf>
    <xf numFmtId="0" fontId="6" fillId="0" borderId="16" xfId="0" applyFont="1" applyFill="1" applyBorder="1" applyAlignment="1">
      <alignment horizontal="center" vertical="center" shrinkToFit="1"/>
    </xf>
    <xf numFmtId="0" fontId="6" fillId="0" borderId="14" xfId="0" applyFont="1" applyFill="1" applyBorder="1" applyAlignment="1">
      <alignment horizontal="center" vertical="center" shrinkToFit="1"/>
    </xf>
    <xf numFmtId="178" fontId="6" fillId="0" borderId="17" xfId="0" applyNumberFormat="1" applyFont="1" applyFill="1" applyBorder="1" applyAlignment="1">
      <alignment horizontal="right" vertical="center"/>
    </xf>
    <xf numFmtId="0" fontId="6" fillId="0" borderId="16" xfId="0" applyFont="1" applyFill="1" applyBorder="1" applyAlignment="1">
      <alignment horizontal="center" vertical="center"/>
    </xf>
    <xf numFmtId="179" fontId="6" fillId="0" borderId="17" xfId="0" applyNumberFormat="1" applyFont="1" applyFill="1" applyBorder="1" applyAlignment="1">
      <alignment horizontal="right" vertical="center"/>
    </xf>
    <xf numFmtId="0" fontId="6" fillId="0" borderId="12" xfId="0" applyFont="1" applyFill="1" applyBorder="1" applyAlignment="1">
      <alignment horizontal="left" vertical="center"/>
    </xf>
    <xf numFmtId="0" fontId="6" fillId="0" borderId="14" xfId="0" applyFont="1" applyFill="1" applyBorder="1" applyAlignment="1">
      <alignment horizontal="left" vertical="center"/>
    </xf>
    <xf numFmtId="0" fontId="6" fillId="0" borderId="15" xfId="0" applyFont="1" applyFill="1" applyBorder="1" applyAlignment="1">
      <alignment horizontal="center" vertical="center"/>
    </xf>
    <xf numFmtId="0" fontId="6" fillId="0" borderId="16" xfId="0" applyFont="1" applyFill="1" applyBorder="1" applyAlignment="1">
      <alignment horizontal="left" vertical="center"/>
    </xf>
    <xf numFmtId="0" fontId="6" fillId="0" borderId="10" xfId="0" applyFont="1" applyFill="1" applyBorder="1" applyAlignment="1">
      <alignment horizontal="left" vertical="center" shrinkToFit="1"/>
    </xf>
    <xf numFmtId="0" fontId="6" fillId="0" borderId="15" xfId="0" applyFont="1" applyFill="1" applyBorder="1" applyAlignment="1">
      <alignment horizontal="left" vertical="center" shrinkToFit="1"/>
    </xf>
    <xf numFmtId="0" fontId="6" fillId="0" borderId="13" xfId="0" applyFont="1" applyFill="1" applyBorder="1" applyAlignment="1">
      <alignment horizontal="left" vertical="center" shrinkToFit="1"/>
    </xf>
    <xf numFmtId="0" fontId="6" fillId="0" borderId="10" xfId="0" applyFont="1" applyFill="1" applyBorder="1" applyAlignment="1">
      <alignment horizontal="center" vertical="center" wrapText="1"/>
    </xf>
    <xf numFmtId="0" fontId="6" fillId="0" borderId="13" xfId="0" applyFont="1" applyFill="1" applyBorder="1">
      <alignment vertical="center"/>
    </xf>
    <xf numFmtId="0" fontId="0" fillId="0" borderId="2" xfId="0" applyFill="1" applyBorder="1" applyAlignment="1">
      <alignment horizontal="center" vertical="center" wrapText="1"/>
    </xf>
    <xf numFmtId="0" fontId="0" fillId="0" borderId="4" xfId="0" applyFill="1" applyBorder="1" applyAlignment="1">
      <alignment horizontal="center" vertical="center"/>
    </xf>
    <xf numFmtId="0" fontId="0" fillId="0" borderId="10" xfId="0" applyFill="1" applyBorder="1" applyAlignment="1">
      <alignment horizontal="center" vertical="center"/>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6" xfId="0" applyFill="1" applyBorder="1" applyAlignment="1">
      <alignment horizontal="center" vertical="center"/>
    </xf>
    <xf numFmtId="0" fontId="0" fillId="0" borderId="14"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0" fillId="0" borderId="9" xfId="0" applyFill="1" applyBorder="1" applyAlignment="1">
      <alignment horizontal="center"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0" fillId="0" borderId="10" xfId="0" applyFill="1" applyBorder="1" applyAlignment="1">
      <alignment horizontal="left" vertical="center"/>
    </xf>
    <xf numFmtId="0" fontId="0" fillId="0" borderId="13" xfId="0" applyFill="1" applyBorder="1" applyAlignment="1">
      <alignment horizontal="left" vertical="center"/>
    </xf>
    <xf numFmtId="0" fontId="0" fillId="0" borderId="11" xfId="0" applyFill="1" applyBorder="1" applyAlignment="1">
      <alignment horizontal="left" vertical="center"/>
    </xf>
    <xf numFmtId="0" fontId="0" fillId="0" borderId="12" xfId="0" applyFill="1" applyBorder="1" applyAlignment="1">
      <alignment horizontal="left" vertical="center"/>
    </xf>
    <xf numFmtId="0" fontId="0" fillId="0" borderId="6" xfId="0" applyFill="1" applyBorder="1" applyAlignment="1">
      <alignment horizontal="left" vertical="center"/>
    </xf>
    <xf numFmtId="0" fontId="0" fillId="0" borderId="14" xfId="0" applyFill="1" applyBorder="1" applyAlignment="1">
      <alignment horizontal="left" vertical="center"/>
    </xf>
    <xf numFmtId="0" fontId="0" fillId="0" borderId="2" xfId="0" applyFill="1" applyBorder="1" applyAlignment="1">
      <alignment horizontal="center" vertical="center"/>
    </xf>
    <xf numFmtId="0" fontId="12" fillId="0" borderId="15" xfId="0" applyFont="1" applyFill="1" applyBorder="1" applyAlignment="1">
      <alignment horizontal="center" vertical="center"/>
    </xf>
    <xf numFmtId="0" fontId="0" fillId="0" borderId="3" xfId="0" applyFill="1" applyBorder="1" applyAlignment="1">
      <alignment horizontal="center" vertical="center"/>
    </xf>
    <xf numFmtId="0" fontId="0" fillId="0" borderId="15" xfId="0" applyFill="1" applyBorder="1" applyAlignment="1">
      <alignment horizontal="center" vertic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3" xfId="0" applyBorder="1" applyAlignment="1">
      <alignment horizontal="center" vertical="center" wrapText="1"/>
    </xf>
    <xf numFmtId="0" fontId="0" fillId="0" borderId="10" xfId="0" applyBorder="1" applyAlignment="1">
      <alignment horizontal="center" vertical="center" wrapText="1"/>
    </xf>
    <xf numFmtId="0" fontId="0" fillId="0" borderId="2" xfId="0" applyBorder="1" applyAlignment="1">
      <alignment horizontal="center" vertical="center" wrapText="1"/>
    </xf>
    <xf numFmtId="0" fontId="0" fillId="0" borderId="13"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left" vertical="center"/>
    </xf>
    <xf numFmtId="0" fontId="0" fillId="0" borderId="8" xfId="0" applyBorder="1">
      <alignment vertical="center"/>
    </xf>
    <xf numFmtId="0" fontId="0" fillId="0" borderId="9" xfId="0" applyBorder="1">
      <alignment vertical="center"/>
    </xf>
    <xf numFmtId="0" fontId="0" fillId="0" borderId="3" xfId="0" applyBorder="1" applyAlignment="1">
      <alignment vertical="center" wrapText="1" shrinkToFit="1"/>
    </xf>
    <xf numFmtId="0" fontId="0" fillId="0" borderId="3" xfId="0" applyBorder="1" applyAlignment="1">
      <alignment vertical="center" shrinkToFit="1"/>
    </xf>
    <xf numFmtId="0" fontId="0" fillId="0" borderId="3" xfId="0" applyBorder="1" applyAlignment="1">
      <alignment horizontal="center" vertical="center" shrinkToFit="1"/>
    </xf>
    <xf numFmtId="176" fontId="0" fillId="0" borderId="3" xfId="0" applyNumberFormat="1" applyBorder="1">
      <alignment vertical="center"/>
    </xf>
    <xf numFmtId="181" fontId="0" fillId="0" borderId="3" xfId="0" applyNumberFormat="1" applyBorder="1">
      <alignment vertical="center"/>
    </xf>
    <xf numFmtId="0" fontId="0" fillId="0" borderId="3" xfId="0" applyBorder="1" applyAlignment="1">
      <alignment vertical="center" shrinkToFit="1"/>
    </xf>
    <xf numFmtId="0" fontId="0" fillId="0" borderId="7" xfId="0" applyBorder="1">
      <alignment vertical="center"/>
    </xf>
    <xf numFmtId="0" fontId="0" fillId="0" borderId="8" xfId="0" applyFill="1" applyBorder="1">
      <alignment vertical="center"/>
    </xf>
    <xf numFmtId="0" fontId="0" fillId="0" borderId="0" xfId="0" applyBorder="1">
      <alignment vertical="center"/>
    </xf>
    <xf numFmtId="0" fontId="0" fillId="0" borderId="0" xfId="0" applyBorder="1" applyAlignment="1">
      <alignment vertical="center" shrinkToFit="1"/>
    </xf>
    <xf numFmtId="0" fontId="0" fillId="0" borderId="0" xfId="0" applyBorder="1" applyAlignment="1">
      <alignment horizontal="center" vertical="center" shrinkToFit="1"/>
    </xf>
    <xf numFmtId="176" fontId="0" fillId="0" borderId="0" xfId="0" applyNumberFormat="1" applyBorder="1">
      <alignment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Font="1">
      <alignment vertical="center"/>
    </xf>
    <xf numFmtId="0" fontId="11" fillId="0" borderId="0" xfId="0" applyFont="1">
      <alignment vertical="center"/>
    </xf>
    <xf numFmtId="0" fontId="0" fillId="0" borderId="0" xfId="0" applyFont="1" applyAlignment="1">
      <alignment horizontal="left" vertical="center"/>
    </xf>
    <xf numFmtId="0" fontId="17" fillId="0" borderId="0" xfId="0" applyFont="1">
      <alignment vertical="center"/>
    </xf>
    <xf numFmtId="0" fontId="11" fillId="0" borderId="0" xfId="0" applyFont="1" applyBorder="1" applyAlignment="1">
      <alignment horizontal="center" vertical="center"/>
    </xf>
    <xf numFmtId="0" fontId="0" fillId="0" borderId="0" xfId="0" applyFont="1" applyBorder="1" applyAlignment="1">
      <alignment vertical="center" shrinkToFit="1"/>
    </xf>
    <xf numFmtId="0" fontId="18" fillId="0" borderId="0" xfId="0" applyFont="1">
      <alignment vertical="center"/>
    </xf>
    <xf numFmtId="0" fontId="4" fillId="0" borderId="0" xfId="0" applyFont="1" applyBorder="1" applyAlignment="1">
      <alignment vertical="center"/>
    </xf>
    <xf numFmtId="0" fontId="2" fillId="0" borderId="0" xfId="0" applyFont="1" applyBorder="1" applyAlignment="1">
      <alignment vertical="center"/>
    </xf>
    <xf numFmtId="0" fontId="19" fillId="0" borderId="0" xfId="0" applyFont="1" applyAlignment="1">
      <alignment horizontal="right" vertical="center"/>
    </xf>
  </cellXfs>
  <cellStyles count="8">
    <cellStyle name="標準" xfId="0" builtinId="0"/>
    <cellStyle name="標準 2" xfId="2"/>
    <cellStyle name="標準 3" xfId="4"/>
    <cellStyle name="標準 4" xfId="1"/>
    <cellStyle name="標準 5" xfId="3"/>
    <cellStyle name="標準 6" xfId="5"/>
    <cellStyle name="標準 7" xfId="6"/>
    <cellStyle name="標準 8" xfId="7"/>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FF66CC"/>
      <color rgb="FFFFCCFF"/>
      <color rgb="FFCCFFCC"/>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W60"/>
  <sheetViews>
    <sheetView topLeftCell="B1" zoomScaleNormal="100" workbookViewId="0">
      <selection activeCell="J47" sqref="J47"/>
    </sheetView>
  </sheetViews>
  <sheetFormatPr defaultRowHeight="13.5" x14ac:dyDescent="0.15"/>
  <cols>
    <col min="1" max="1" width="9" style="8" hidden="1" customWidth="1"/>
    <col min="2" max="2" width="10" style="9" customWidth="1"/>
    <col min="3" max="3" width="9" style="8" hidden="1" customWidth="1"/>
    <col min="4" max="4" width="9" style="9" bestFit="1" customWidth="1"/>
    <col min="5" max="5" width="5.25" style="8" hidden="1" customWidth="1"/>
    <col min="6" max="6" width="9" style="9" customWidth="1"/>
    <col min="7" max="7" width="7.125" style="12" hidden="1" customWidth="1"/>
    <col min="8" max="8" width="15" style="9" customWidth="1"/>
    <col min="9" max="9" width="7.125" style="8" hidden="1" customWidth="1"/>
    <col min="10" max="10" width="15" style="10" customWidth="1"/>
    <col min="11" max="11" width="9" style="11" customWidth="1"/>
    <col min="12" max="12" width="9" style="11" hidden="1" customWidth="1"/>
    <col min="13" max="13" width="9" style="12" bestFit="1" customWidth="1"/>
    <col min="14" max="19" width="9" style="12" customWidth="1"/>
    <col min="20" max="21" width="9" style="8" customWidth="1"/>
    <col min="22" max="23" width="9" style="12" customWidth="1"/>
    <col min="24" max="16384" width="9" style="12"/>
  </cols>
  <sheetData>
    <row r="1" spans="1:23" ht="13.5" customHeight="1" x14ac:dyDescent="0.15">
      <c r="B1" s="23" t="s">
        <v>11</v>
      </c>
      <c r="C1" s="7"/>
      <c r="D1" s="24" t="s">
        <v>82</v>
      </c>
      <c r="E1" s="7" t="s">
        <v>0</v>
      </c>
      <c r="F1" s="24" t="s">
        <v>34</v>
      </c>
      <c r="G1" s="7" t="s">
        <v>12</v>
      </c>
      <c r="H1" s="51"/>
      <c r="I1" s="52"/>
      <c r="J1" s="51"/>
      <c r="K1" s="53"/>
      <c r="L1" s="53"/>
      <c r="M1" s="85" t="s">
        <v>23</v>
      </c>
      <c r="N1" s="86" t="s">
        <v>22</v>
      </c>
      <c r="O1" s="86"/>
      <c r="P1" s="86"/>
      <c r="Q1" s="86"/>
      <c r="R1" s="86"/>
      <c r="S1" s="86"/>
      <c r="T1" s="87" t="s">
        <v>35</v>
      </c>
      <c r="U1" s="84" t="s">
        <v>21</v>
      </c>
      <c r="V1" s="84" t="s">
        <v>19</v>
      </c>
      <c r="W1" s="84" t="s">
        <v>20</v>
      </c>
    </row>
    <row r="2" spans="1:23" x14ac:dyDescent="0.15">
      <c r="B2" s="69" t="s">
        <v>127</v>
      </c>
      <c r="C2" s="13"/>
      <c r="D2" s="5"/>
      <c r="E2" s="13" t="str">
        <f>IF(D2="","",VLOOKUP(D2,学校辞書,3))</f>
        <v/>
      </c>
      <c r="F2" s="56"/>
      <c r="G2" s="7" t="str">
        <f>IF(OR($D$2="",$F$2=""),"",IF(ISERROR(MATCH($D$2&amp;$F$2,認証情報,0)),2,1))</f>
        <v/>
      </c>
      <c r="H2" s="54" t="str">
        <f>IF($G$2="","",IF($G$2=1,"データを取得しました","学校番号とパスワードが一致しません"))</f>
        <v/>
      </c>
      <c r="I2" s="52"/>
      <c r="J2" s="51"/>
      <c r="K2" s="53"/>
      <c r="L2" s="53"/>
      <c r="M2" s="85"/>
      <c r="N2" s="32" t="str">
        <f t="shared" ref="N2:S2" si="0">IF(OR($G$2&lt;&gt;1,ISERROR(INDEX(募集情報_特別,SMALL(入力対象_特別,COLUMN(A1)),ROW(A6)))),"",IF(INDEX(印なし_特別,SMALL(入力対象_特別,COLUMN(A1))-1)=2,"",INDEX(募集情報_特別,SMALL(入力対象_特別,COLUMN(A1)),ROW(A6))))</f>
        <v/>
      </c>
      <c r="O2" s="32" t="str">
        <f t="shared" si="0"/>
        <v/>
      </c>
      <c r="P2" s="32" t="str">
        <f t="shared" si="0"/>
        <v/>
      </c>
      <c r="Q2" s="32" t="str">
        <f t="shared" si="0"/>
        <v/>
      </c>
      <c r="R2" s="32" t="str">
        <f t="shared" si="0"/>
        <v/>
      </c>
      <c r="S2" s="32" t="str">
        <f t="shared" si="0"/>
        <v/>
      </c>
      <c r="T2" s="87"/>
      <c r="U2" s="84"/>
      <c r="V2" s="84"/>
      <c r="W2" s="84"/>
    </row>
    <row r="3" spans="1:23" x14ac:dyDescent="0.15">
      <c r="A3" s="80" t="s">
        <v>9</v>
      </c>
      <c r="B3" s="82" t="s">
        <v>10</v>
      </c>
      <c r="C3" s="83" t="s">
        <v>36</v>
      </c>
      <c r="D3" s="82" t="s">
        <v>24</v>
      </c>
      <c r="E3" s="83" t="s">
        <v>13</v>
      </c>
      <c r="F3" s="82" t="s">
        <v>14</v>
      </c>
      <c r="G3" s="80" t="s">
        <v>15</v>
      </c>
      <c r="H3" s="88" t="s">
        <v>16</v>
      </c>
      <c r="I3" s="80" t="s">
        <v>17</v>
      </c>
      <c r="J3" s="88" t="s">
        <v>18</v>
      </c>
      <c r="K3" s="80" t="s">
        <v>37</v>
      </c>
      <c r="L3" s="80" t="s">
        <v>81</v>
      </c>
      <c r="M3" s="85"/>
      <c r="N3" s="32" t="str">
        <f t="shared" ref="N3:S3" si="1">IF(OR($G$2&lt;&gt;1,ISERROR(INDEX(募集情報_特別,SMALL(入力対象_特別,COLUMN(A1)),ROW(A8)))),"",IF(INDEX(印なし_特別,SMALL(入力対象_特別,COLUMN(A1))-1)=2,"",INDEX(募集情報_特別,SMALL(入力対象_特別,COLUMN(A1)),ROW(A8))))</f>
        <v/>
      </c>
      <c r="O3" s="32" t="str">
        <f t="shared" si="1"/>
        <v/>
      </c>
      <c r="P3" s="32" t="str">
        <f t="shared" si="1"/>
        <v/>
      </c>
      <c r="Q3" s="32" t="str">
        <f t="shared" si="1"/>
        <v/>
      </c>
      <c r="R3" s="32" t="str">
        <f t="shared" si="1"/>
        <v/>
      </c>
      <c r="S3" s="32" t="str">
        <f t="shared" si="1"/>
        <v/>
      </c>
      <c r="T3" s="87"/>
      <c r="U3" s="84"/>
      <c r="V3" s="84"/>
      <c r="W3" s="84"/>
    </row>
    <row r="4" spans="1:23" x14ac:dyDescent="0.15">
      <c r="A4" s="81"/>
      <c r="B4" s="82"/>
      <c r="C4" s="83"/>
      <c r="D4" s="82"/>
      <c r="E4" s="83"/>
      <c r="F4" s="82"/>
      <c r="G4" s="81"/>
      <c r="H4" s="89"/>
      <c r="I4" s="81"/>
      <c r="J4" s="89"/>
      <c r="K4" s="81"/>
      <c r="L4" s="81"/>
      <c r="M4" s="85"/>
      <c r="N4" s="32" t="str">
        <f t="shared" ref="N4:S4" si="2">IF(OR($G$2&lt;&gt;1,ISERROR(INDEX(募集情報_特別,SMALL(入力対象_特別,COLUMN(A1)),ROW(A10)))),"",IF(INDEX(印なし_特別,SMALL(入力対象_特別,COLUMN(A1))-1)=2,"",INDEX(募集情報_特別,SMALL(入力対象_特別,COLUMN(A1)),ROW(A10))))</f>
        <v/>
      </c>
      <c r="O4" s="32" t="str">
        <f t="shared" si="2"/>
        <v/>
      </c>
      <c r="P4" s="32" t="str">
        <f t="shared" si="2"/>
        <v/>
      </c>
      <c r="Q4" s="32" t="str">
        <f t="shared" si="2"/>
        <v/>
      </c>
      <c r="R4" s="32" t="str">
        <f t="shared" si="2"/>
        <v/>
      </c>
      <c r="S4" s="32" t="str">
        <f t="shared" si="2"/>
        <v/>
      </c>
      <c r="T4" s="87"/>
      <c r="U4" s="84"/>
      <c r="V4" s="84"/>
      <c r="W4" s="84"/>
    </row>
    <row r="5" spans="1:23" x14ac:dyDescent="0.15">
      <c r="A5" s="6" t="str">
        <f t="shared" ref="A5:K5" si="3">IF(OR($G$2&lt;&gt;1,ISERROR(INDEX(募集情報_特別,SMALL(入力対象_特別,ROW(A1)),COLUMN(A1)))),"",INDEX(募集情報_特別,SMALL(入力対象_特別,ROW(A1)),COLUMN(A1)))</f>
        <v/>
      </c>
      <c r="B5" s="6" t="str">
        <f t="shared" si="3"/>
        <v/>
      </c>
      <c r="C5" s="6" t="str">
        <f t="shared" si="3"/>
        <v/>
      </c>
      <c r="D5" s="6" t="str">
        <f t="shared" si="3"/>
        <v/>
      </c>
      <c r="E5" s="6" t="str">
        <f t="shared" si="3"/>
        <v/>
      </c>
      <c r="F5" s="6" t="str">
        <f t="shared" si="3"/>
        <v/>
      </c>
      <c r="G5" s="6" t="str">
        <f t="shared" si="3"/>
        <v/>
      </c>
      <c r="H5" s="6" t="str">
        <f t="shared" si="3"/>
        <v/>
      </c>
      <c r="I5" s="6" t="str">
        <f t="shared" si="3"/>
        <v/>
      </c>
      <c r="J5" s="6" t="str">
        <f t="shared" si="3"/>
        <v/>
      </c>
      <c r="K5" s="28" t="str">
        <f t="shared" si="3"/>
        <v/>
      </c>
      <c r="L5" s="28" t="str">
        <f t="shared" ref="L5" si="4">IF(OR($G$2&lt;&gt;1,ISERROR(INDEX(募集情報_特別,SMALL(入力対象_特別,ROW(L1)),COLUMN(L1)))),"",INDEX(募集情報_特別,SMALL(入力対象_特別,ROW(L1)),COLUMN(L1)))</f>
        <v/>
      </c>
      <c r="M5" s="1"/>
      <c r="N5" s="55"/>
      <c r="O5" s="4"/>
      <c r="P5" s="4"/>
      <c r="Q5" s="4"/>
      <c r="R5" s="4"/>
      <c r="S5" s="4"/>
      <c r="T5" s="66" t="str">
        <f>IF(OR($M5="",$K5="",ISERROR($M5/$K5)),"",ROUND($M5/$K5,2))</f>
        <v/>
      </c>
      <c r="U5" s="1"/>
      <c r="V5" s="3"/>
      <c r="W5" s="3"/>
    </row>
    <row r="6" spans="1:23" x14ac:dyDescent="0.15">
      <c r="A6" s="6" t="str">
        <f t="shared" ref="A6:K6" si="5">IF(OR($G$2&lt;&gt;1,ISERROR(INDEX(募集情報_特別,SMALL(入力対象_特別,ROW(A2)),COLUMN(A2)))),"",INDEX(募集情報_特別,SMALL(入力対象_特別,ROW(A2)),COLUMN(A2)))</f>
        <v/>
      </c>
      <c r="B6" s="6" t="str">
        <f t="shared" si="5"/>
        <v/>
      </c>
      <c r="C6" s="6" t="str">
        <f t="shared" si="5"/>
        <v/>
      </c>
      <c r="D6" s="6" t="str">
        <f t="shared" si="5"/>
        <v/>
      </c>
      <c r="E6" s="6" t="str">
        <f t="shared" si="5"/>
        <v/>
      </c>
      <c r="F6" s="6" t="str">
        <f t="shared" si="5"/>
        <v/>
      </c>
      <c r="G6" s="6" t="str">
        <f t="shared" si="5"/>
        <v/>
      </c>
      <c r="H6" s="6" t="str">
        <f t="shared" si="5"/>
        <v/>
      </c>
      <c r="I6" s="6" t="str">
        <f t="shared" si="5"/>
        <v/>
      </c>
      <c r="J6" s="6" t="str">
        <f t="shared" si="5"/>
        <v/>
      </c>
      <c r="K6" s="28" t="str">
        <f t="shared" si="5"/>
        <v/>
      </c>
      <c r="L6" s="28" t="str">
        <f t="shared" ref="L6" si="6">IF(OR($G$2&lt;&gt;1,ISERROR(INDEX(募集情報_特別,SMALL(入力対象_特別,ROW(L2)),COLUMN(L2)))),"",INDEX(募集情報_特別,SMALL(入力対象_特別,ROW(L2)),COLUMN(L2)))</f>
        <v/>
      </c>
      <c r="M6" s="1"/>
      <c r="N6" s="4"/>
      <c r="O6" s="55"/>
      <c r="P6" s="4"/>
      <c r="Q6" s="4"/>
      <c r="R6" s="4"/>
      <c r="S6" s="4"/>
      <c r="T6" s="66" t="str">
        <f t="shared" ref="T6:T60" si="7">IF(OR($M6="",$K6="",ISERROR($M6/$K6)),"",ROUND($M6/$K6,2))</f>
        <v/>
      </c>
      <c r="U6" s="1"/>
      <c r="V6" s="3"/>
      <c r="W6" s="3"/>
    </row>
    <row r="7" spans="1:23" x14ac:dyDescent="0.15">
      <c r="A7" s="6" t="str">
        <f t="shared" ref="A7:K7" si="8">IF(OR($G$2&lt;&gt;1,ISERROR(INDEX(募集情報_特別,SMALL(入力対象_特別,ROW(A3)),COLUMN(A3)))),"",INDEX(募集情報_特別,SMALL(入力対象_特別,ROW(A3)),COLUMN(A3)))</f>
        <v/>
      </c>
      <c r="B7" s="6" t="str">
        <f t="shared" si="8"/>
        <v/>
      </c>
      <c r="C7" s="6" t="str">
        <f t="shared" si="8"/>
        <v/>
      </c>
      <c r="D7" s="6" t="str">
        <f t="shared" si="8"/>
        <v/>
      </c>
      <c r="E7" s="6" t="str">
        <f t="shared" si="8"/>
        <v/>
      </c>
      <c r="F7" s="6" t="str">
        <f t="shared" si="8"/>
        <v/>
      </c>
      <c r="G7" s="6" t="str">
        <f t="shared" si="8"/>
        <v/>
      </c>
      <c r="H7" s="6" t="str">
        <f t="shared" si="8"/>
        <v/>
      </c>
      <c r="I7" s="6" t="str">
        <f t="shared" si="8"/>
        <v/>
      </c>
      <c r="J7" s="6" t="str">
        <f t="shared" si="8"/>
        <v/>
      </c>
      <c r="K7" s="28" t="str">
        <f t="shared" si="8"/>
        <v/>
      </c>
      <c r="L7" s="28" t="str">
        <f t="shared" ref="L7" si="9">IF(OR($G$2&lt;&gt;1,ISERROR(INDEX(募集情報_特別,SMALL(入力対象_特別,ROW(L3)),COLUMN(L3)))),"",INDEX(募集情報_特別,SMALL(入力対象_特別,ROW(L3)),COLUMN(L3)))</f>
        <v/>
      </c>
      <c r="M7" s="1"/>
      <c r="N7" s="3"/>
      <c r="O7" s="4"/>
      <c r="P7" s="55"/>
      <c r="Q7" s="4"/>
      <c r="R7" s="4"/>
      <c r="S7" s="4"/>
      <c r="T7" s="66" t="str">
        <f t="shared" si="7"/>
        <v/>
      </c>
      <c r="U7" s="1"/>
      <c r="V7" s="3"/>
      <c r="W7" s="3"/>
    </row>
    <row r="8" spans="1:23" x14ac:dyDescent="0.15">
      <c r="A8" s="6" t="str">
        <f t="shared" ref="A8:K8" si="10">IF(OR($G$2&lt;&gt;1,ISERROR(INDEX(募集情報_特別,SMALL(入力対象_特別,ROW(A4)),COLUMN(A4)))),"",INDEX(募集情報_特別,SMALL(入力対象_特別,ROW(A4)),COLUMN(A4)))</f>
        <v/>
      </c>
      <c r="B8" s="6" t="str">
        <f t="shared" si="10"/>
        <v/>
      </c>
      <c r="C8" s="6" t="str">
        <f t="shared" si="10"/>
        <v/>
      </c>
      <c r="D8" s="6" t="str">
        <f t="shared" si="10"/>
        <v/>
      </c>
      <c r="E8" s="6" t="str">
        <f t="shared" si="10"/>
        <v/>
      </c>
      <c r="F8" s="6" t="str">
        <f t="shared" si="10"/>
        <v/>
      </c>
      <c r="G8" s="6" t="str">
        <f t="shared" si="10"/>
        <v/>
      </c>
      <c r="H8" s="6" t="str">
        <f t="shared" si="10"/>
        <v/>
      </c>
      <c r="I8" s="6" t="str">
        <f t="shared" si="10"/>
        <v/>
      </c>
      <c r="J8" s="6" t="str">
        <f t="shared" si="10"/>
        <v/>
      </c>
      <c r="K8" s="28" t="str">
        <f t="shared" si="10"/>
        <v/>
      </c>
      <c r="L8" s="28" t="str">
        <f t="shared" ref="L8" si="11">IF(OR($G$2&lt;&gt;1,ISERROR(INDEX(募集情報_特別,SMALL(入力対象_特別,ROW(L4)),COLUMN(L4)))),"",INDEX(募集情報_特別,SMALL(入力対象_特別,ROW(L4)),COLUMN(L4)))</f>
        <v/>
      </c>
      <c r="M8" s="1"/>
      <c r="N8" s="3"/>
      <c r="O8" s="4"/>
      <c r="P8" s="4"/>
      <c r="Q8" s="55"/>
      <c r="R8" s="4"/>
      <c r="S8" s="4"/>
      <c r="T8" s="66" t="str">
        <f t="shared" si="7"/>
        <v/>
      </c>
      <c r="U8" s="1"/>
      <c r="V8" s="3"/>
      <c r="W8" s="3"/>
    </row>
    <row r="9" spans="1:23" x14ac:dyDescent="0.15">
      <c r="A9" s="6" t="str">
        <f t="shared" ref="A9:K9" si="12">IF(OR($G$2&lt;&gt;1,ISERROR(INDEX(募集情報_特別,SMALL(入力対象_特別,ROW(A5)),COLUMN(A5)))),"",INDEX(募集情報_特別,SMALL(入力対象_特別,ROW(A5)),COLUMN(A5)))</f>
        <v/>
      </c>
      <c r="B9" s="6" t="str">
        <f t="shared" si="12"/>
        <v/>
      </c>
      <c r="C9" s="6" t="str">
        <f t="shared" si="12"/>
        <v/>
      </c>
      <c r="D9" s="6" t="str">
        <f t="shared" si="12"/>
        <v/>
      </c>
      <c r="E9" s="6" t="str">
        <f t="shared" si="12"/>
        <v/>
      </c>
      <c r="F9" s="6" t="str">
        <f t="shared" si="12"/>
        <v/>
      </c>
      <c r="G9" s="6" t="str">
        <f t="shared" si="12"/>
        <v/>
      </c>
      <c r="H9" s="6" t="str">
        <f t="shared" si="12"/>
        <v/>
      </c>
      <c r="I9" s="6" t="str">
        <f t="shared" si="12"/>
        <v/>
      </c>
      <c r="J9" s="6" t="str">
        <f t="shared" si="12"/>
        <v/>
      </c>
      <c r="K9" s="28" t="str">
        <f t="shared" si="12"/>
        <v/>
      </c>
      <c r="L9" s="28" t="str">
        <f t="shared" ref="L9" si="13">IF(OR($G$2&lt;&gt;1,ISERROR(INDEX(募集情報_特別,SMALL(入力対象_特別,ROW(L5)),COLUMN(L5)))),"",INDEX(募集情報_特別,SMALL(入力対象_特別,ROW(L5)),COLUMN(L5)))</f>
        <v/>
      </c>
      <c r="M9" s="1"/>
      <c r="N9" s="3"/>
      <c r="O9" s="4"/>
      <c r="P9" s="4"/>
      <c r="Q9" s="4"/>
      <c r="R9" s="55"/>
      <c r="S9" s="4"/>
      <c r="T9" s="66" t="str">
        <f t="shared" si="7"/>
        <v/>
      </c>
      <c r="U9" s="1"/>
      <c r="V9" s="3"/>
      <c r="W9" s="3"/>
    </row>
    <row r="10" spans="1:23" x14ac:dyDescent="0.15">
      <c r="A10" s="6" t="str">
        <f t="shared" ref="A10:K10" si="14">IF(OR($G$2&lt;&gt;1,ISERROR(INDEX(募集情報_特別,SMALL(入力対象_特別,ROW(A6)),COLUMN(A6)))),"",INDEX(募集情報_特別,SMALL(入力対象_特別,ROW(A6)),COLUMN(A6)))</f>
        <v/>
      </c>
      <c r="B10" s="6" t="str">
        <f t="shared" si="14"/>
        <v/>
      </c>
      <c r="C10" s="6" t="str">
        <f t="shared" si="14"/>
        <v/>
      </c>
      <c r="D10" s="6" t="str">
        <f t="shared" si="14"/>
        <v/>
      </c>
      <c r="E10" s="6" t="str">
        <f t="shared" si="14"/>
        <v/>
      </c>
      <c r="F10" s="6" t="str">
        <f t="shared" si="14"/>
        <v/>
      </c>
      <c r="G10" s="6" t="str">
        <f t="shared" si="14"/>
        <v/>
      </c>
      <c r="H10" s="6" t="str">
        <f t="shared" si="14"/>
        <v/>
      </c>
      <c r="I10" s="6" t="str">
        <f t="shared" si="14"/>
        <v/>
      </c>
      <c r="J10" s="6" t="str">
        <f t="shared" si="14"/>
        <v/>
      </c>
      <c r="K10" s="28" t="str">
        <f t="shared" si="14"/>
        <v/>
      </c>
      <c r="L10" s="28" t="str">
        <f t="shared" ref="L10" si="15">IF(OR($G$2&lt;&gt;1,ISERROR(INDEX(募集情報_特別,SMALL(入力対象_特別,ROW(L6)),COLUMN(L6)))),"",INDEX(募集情報_特別,SMALL(入力対象_特別,ROW(L6)),COLUMN(L6)))</f>
        <v/>
      </c>
      <c r="M10" s="1"/>
      <c r="N10" s="3"/>
      <c r="O10" s="4"/>
      <c r="P10" s="4"/>
      <c r="Q10" s="4"/>
      <c r="R10" s="4"/>
      <c r="S10" s="55"/>
      <c r="T10" s="66" t="str">
        <f t="shared" si="7"/>
        <v/>
      </c>
      <c r="U10" s="1"/>
      <c r="V10" s="3"/>
      <c r="W10" s="3"/>
    </row>
    <row r="11" spans="1:23" x14ac:dyDescent="0.15">
      <c r="A11" s="6" t="str">
        <f t="shared" ref="A11:K11" si="16">IF(OR($G$2&lt;&gt;1,ISERROR(INDEX(募集情報_特別,SMALL(入力対象_特別,ROW(A7)),COLUMN(A7)))),"",INDEX(募集情報_特別,SMALL(入力対象_特別,ROW(A7)),COLUMN(A7)))</f>
        <v/>
      </c>
      <c r="B11" s="6" t="str">
        <f t="shared" si="16"/>
        <v/>
      </c>
      <c r="C11" s="6" t="str">
        <f t="shared" si="16"/>
        <v/>
      </c>
      <c r="D11" s="6" t="str">
        <f t="shared" si="16"/>
        <v/>
      </c>
      <c r="E11" s="6" t="str">
        <f t="shared" si="16"/>
        <v/>
      </c>
      <c r="F11" s="6" t="str">
        <f t="shared" si="16"/>
        <v/>
      </c>
      <c r="G11" s="6" t="str">
        <f t="shared" si="16"/>
        <v/>
      </c>
      <c r="H11" s="6" t="str">
        <f t="shared" si="16"/>
        <v/>
      </c>
      <c r="I11" s="6" t="str">
        <f t="shared" si="16"/>
        <v/>
      </c>
      <c r="J11" s="6" t="str">
        <f t="shared" si="16"/>
        <v/>
      </c>
      <c r="K11" s="28" t="str">
        <f t="shared" si="16"/>
        <v/>
      </c>
      <c r="L11" s="28" t="str">
        <f t="shared" ref="L11" si="17">IF(OR($G$2&lt;&gt;1,ISERROR(INDEX(募集情報_特別,SMALL(入力対象_特別,ROW(L7)),COLUMN(L7)))),"",INDEX(募集情報_特別,SMALL(入力対象_特別,ROW(L7)),COLUMN(L7)))</f>
        <v/>
      </c>
      <c r="M11" s="1"/>
      <c r="N11" s="3"/>
      <c r="O11" s="4"/>
      <c r="P11" s="4"/>
      <c r="Q11" s="4"/>
      <c r="R11" s="4"/>
      <c r="S11" s="4"/>
      <c r="T11" s="66" t="str">
        <f t="shared" si="7"/>
        <v/>
      </c>
      <c r="U11" s="1"/>
      <c r="V11" s="3"/>
      <c r="W11" s="3"/>
    </row>
    <row r="12" spans="1:23" x14ac:dyDescent="0.15">
      <c r="A12" s="6" t="str">
        <f t="shared" ref="A12:K12" si="18">IF(OR($G$2&lt;&gt;1,ISERROR(INDEX(募集情報_特別,SMALL(入力対象_特別,ROW(A8)),COLUMN(A8)))),"",INDEX(募集情報_特別,SMALL(入力対象_特別,ROW(A8)),COLUMN(A8)))</f>
        <v/>
      </c>
      <c r="B12" s="6" t="str">
        <f t="shared" si="18"/>
        <v/>
      </c>
      <c r="C12" s="6" t="str">
        <f t="shared" si="18"/>
        <v/>
      </c>
      <c r="D12" s="6" t="str">
        <f t="shared" si="18"/>
        <v/>
      </c>
      <c r="E12" s="6" t="str">
        <f t="shared" si="18"/>
        <v/>
      </c>
      <c r="F12" s="6" t="str">
        <f t="shared" si="18"/>
        <v/>
      </c>
      <c r="G12" s="6" t="str">
        <f t="shared" si="18"/>
        <v/>
      </c>
      <c r="H12" s="6" t="str">
        <f t="shared" si="18"/>
        <v/>
      </c>
      <c r="I12" s="6" t="str">
        <f t="shared" si="18"/>
        <v/>
      </c>
      <c r="J12" s="6" t="str">
        <f t="shared" si="18"/>
        <v/>
      </c>
      <c r="K12" s="28" t="str">
        <f t="shared" si="18"/>
        <v/>
      </c>
      <c r="L12" s="28" t="str">
        <f t="shared" ref="L12" si="19">IF(OR($G$2&lt;&gt;1,ISERROR(INDEX(募集情報_特別,SMALL(入力対象_特別,ROW(L8)),COLUMN(L8)))),"",INDEX(募集情報_特別,SMALL(入力対象_特別,ROW(L8)),COLUMN(L8)))</f>
        <v/>
      </c>
      <c r="M12" s="1"/>
      <c r="N12" s="3"/>
      <c r="O12" s="4"/>
      <c r="P12" s="4"/>
      <c r="Q12" s="4"/>
      <c r="R12" s="4"/>
      <c r="S12" s="4"/>
      <c r="T12" s="66" t="str">
        <f t="shared" si="7"/>
        <v/>
      </c>
      <c r="U12" s="1"/>
      <c r="V12" s="3"/>
      <c r="W12" s="3"/>
    </row>
    <row r="13" spans="1:23" x14ac:dyDescent="0.15">
      <c r="A13" s="6" t="str">
        <f t="shared" ref="A13:K13" si="20">IF(OR($G$2&lt;&gt;1,ISERROR(INDEX(募集情報_特別,SMALL(入力対象_特別,ROW(A9)),COLUMN(A9)))),"",INDEX(募集情報_特別,SMALL(入力対象_特別,ROW(A9)),COLUMN(A9)))</f>
        <v/>
      </c>
      <c r="B13" s="6" t="str">
        <f t="shared" si="20"/>
        <v/>
      </c>
      <c r="C13" s="6" t="str">
        <f t="shared" si="20"/>
        <v/>
      </c>
      <c r="D13" s="6" t="str">
        <f t="shared" si="20"/>
        <v/>
      </c>
      <c r="E13" s="6" t="str">
        <f t="shared" si="20"/>
        <v/>
      </c>
      <c r="F13" s="6" t="str">
        <f t="shared" si="20"/>
        <v/>
      </c>
      <c r="G13" s="6" t="str">
        <f t="shared" si="20"/>
        <v/>
      </c>
      <c r="H13" s="6" t="str">
        <f t="shared" si="20"/>
        <v/>
      </c>
      <c r="I13" s="6" t="str">
        <f t="shared" si="20"/>
        <v/>
      </c>
      <c r="J13" s="6" t="str">
        <f t="shared" si="20"/>
        <v/>
      </c>
      <c r="K13" s="28" t="str">
        <f t="shared" si="20"/>
        <v/>
      </c>
      <c r="L13" s="28" t="str">
        <f t="shared" ref="L13" si="21">IF(OR($G$2&lt;&gt;1,ISERROR(INDEX(募集情報_特別,SMALL(入力対象_特別,ROW(L9)),COLUMN(L9)))),"",INDEX(募集情報_特別,SMALL(入力対象_特別,ROW(L9)),COLUMN(L9)))</f>
        <v/>
      </c>
      <c r="M13" s="1"/>
      <c r="N13" s="3"/>
      <c r="O13" s="4"/>
      <c r="P13" s="4"/>
      <c r="Q13" s="4"/>
      <c r="R13" s="4"/>
      <c r="S13" s="4"/>
      <c r="T13" s="66" t="str">
        <f t="shared" si="7"/>
        <v/>
      </c>
      <c r="U13" s="1"/>
      <c r="V13" s="3"/>
      <c r="W13" s="3"/>
    </row>
    <row r="14" spans="1:23" x14ac:dyDescent="0.15">
      <c r="A14" s="6" t="str">
        <f t="shared" ref="A14:K14" si="22">IF(OR($G$2&lt;&gt;1,ISERROR(INDEX(募集情報_特別,SMALL(入力対象_特別,ROW(A10)),COLUMN(A10)))),"",INDEX(募集情報_特別,SMALL(入力対象_特別,ROW(A10)),COLUMN(A10)))</f>
        <v/>
      </c>
      <c r="B14" s="6" t="str">
        <f t="shared" si="22"/>
        <v/>
      </c>
      <c r="C14" s="6" t="str">
        <f t="shared" si="22"/>
        <v/>
      </c>
      <c r="D14" s="6" t="str">
        <f t="shared" si="22"/>
        <v/>
      </c>
      <c r="E14" s="6" t="str">
        <f t="shared" si="22"/>
        <v/>
      </c>
      <c r="F14" s="6" t="str">
        <f t="shared" si="22"/>
        <v/>
      </c>
      <c r="G14" s="6" t="str">
        <f t="shared" si="22"/>
        <v/>
      </c>
      <c r="H14" s="6" t="str">
        <f t="shared" si="22"/>
        <v/>
      </c>
      <c r="I14" s="6" t="str">
        <f t="shared" si="22"/>
        <v/>
      </c>
      <c r="J14" s="6" t="str">
        <f t="shared" si="22"/>
        <v/>
      </c>
      <c r="K14" s="28" t="str">
        <f t="shared" si="22"/>
        <v/>
      </c>
      <c r="L14" s="28" t="str">
        <f t="shared" ref="L14" si="23">IF(OR($G$2&lt;&gt;1,ISERROR(INDEX(募集情報_特別,SMALL(入力対象_特別,ROW(L10)),COLUMN(L10)))),"",INDEX(募集情報_特別,SMALL(入力対象_特別,ROW(L10)),COLUMN(L10)))</f>
        <v/>
      </c>
      <c r="M14" s="1"/>
      <c r="N14" s="3"/>
      <c r="O14" s="4"/>
      <c r="P14" s="4"/>
      <c r="Q14" s="4"/>
      <c r="R14" s="4"/>
      <c r="S14" s="4"/>
      <c r="T14" s="66" t="str">
        <f t="shared" si="7"/>
        <v/>
      </c>
      <c r="U14" s="1"/>
      <c r="V14" s="3"/>
      <c r="W14" s="3"/>
    </row>
    <row r="15" spans="1:23" x14ac:dyDescent="0.15">
      <c r="A15" s="6" t="str">
        <f t="shared" ref="A15:K15" si="24">IF(OR($G$2&lt;&gt;1,ISERROR(INDEX(募集情報_特別,SMALL(入力対象_特別,ROW(A11)),COLUMN(A11)))),"",INDEX(募集情報_特別,SMALL(入力対象_特別,ROW(A11)),COLUMN(A11)))</f>
        <v/>
      </c>
      <c r="B15" s="6" t="str">
        <f t="shared" si="24"/>
        <v/>
      </c>
      <c r="C15" s="6" t="str">
        <f t="shared" si="24"/>
        <v/>
      </c>
      <c r="D15" s="6" t="str">
        <f t="shared" si="24"/>
        <v/>
      </c>
      <c r="E15" s="6" t="str">
        <f t="shared" si="24"/>
        <v/>
      </c>
      <c r="F15" s="6" t="str">
        <f t="shared" si="24"/>
        <v/>
      </c>
      <c r="G15" s="6" t="str">
        <f t="shared" si="24"/>
        <v/>
      </c>
      <c r="H15" s="6" t="str">
        <f t="shared" si="24"/>
        <v/>
      </c>
      <c r="I15" s="6" t="str">
        <f t="shared" si="24"/>
        <v/>
      </c>
      <c r="J15" s="6" t="str">
        <f t="shared" si="24"/>
        <v/>
      </c>
      <c r="K15" s="28" t="str">
        <f t="shared" si="24"/>
        <v/>
      </c>
      <c r="L15" s="28" t="str">
        <f t="shared" ref="L15" si="25">IF(OR($G$2&lt;&gt;1,ISERROR(INDEX(募集情報_特別,SMALL(入力対象_特別,ROW(L11)),COLUMN(L11)))),"",INDEX(募集情報_特別,SMALL(入力対象_特別,ROW(L11)),COLUMN(L11)))</f>
        <v/>
      </c>
      <c r="M15" s="1"/>
      <c r="N15" s="3"/>
      <c r="O15" s="4"/>
      <c r="P15" s="4"/>
      <c r="Q15" s="4"/>
      <c r="R15" s="4"/>
      <c r="S15" s="4"/>
      <c r="T15" s="66" t="str">
        <f t="shared" si="7"/>
        <v/>
      </c>
      <c r="U15" s="1"/>
      <c r="V15" s="3"/>
      <c r="W15" s="3"/>
    </row>
    <row r="16" spans="1:23" x14ac:dyDescent="0.15">
      <c r="A16" s="6" t="str">
        <f t="shared" ref="A16:K16" si="26">IF(OR($G$2&lt;&gt;1,ISERROR(INDEX(募集情報_特別,SMALL(入力対象_特別,ROW(A12)),COLUMN(A12)))),"",INDEX(募集情報_特別,SMALL(入力対象_特別,ROW(A12)),COLUMN(A12)))</f>
        <v/>
      </c>
      <c r="B16" s="6" t="str">
        <f t="shared" si="26"/>
        <v/>
      </c>
      <c r="C16" s="6" t="str">
        <f t="shared" si="26"/>
        <v/>
      </c>
      <c r="D16" s="6" t="str">
        <f t="shared" si="26"/>
        <v/>
      </c>
      <c r="E16" s="6" t="str">
        <f t="shared" si="26"/>
        <v/>
      </c>
      <c r="F16" s="6" t="str">
        <f t="shared" si="26"/>
        <v/>
      </c>
      <c r="G16" s="6" t="str">
        <f t="shared" si="26"/>
        <v/>
      </c>
      <c r="H16" s="6" t="str">
        <f t="shared" si="26"/>
        <v/>
      </c>
      <c r="I16" s="6" t="str">
        <f t="shared" si="26"/>
        <v/>
      </c>
      <c r="J16" s="6" t="str">
        <f t="shared" si="26"/>
        <v/>
      </c>
      <c r="K16" s="28" t="str">
        <f t="shared" si="26"/>
        <v/>
      </c>
      <c r="L16" s="28" t="str">
        <f t="shared" ref="L16" si="27">IF(OR($G$2&lt;&gt;1,ISERROR(INDEX(募集情報_特別,SMALL(入力対象_特別,ROW(L12)),COLUMN(L12)))),"",INDEX(募集情報_特別,SMALL(入力対象_特別,ROW(L12)),COLUMN(L12)))</f>
        <v/>
      </c>
      <c r="M16" s="1"/>
      <c r="N16" s="3"/>
      <c r="O16" s="4"/>
      <c r="P16" s="4"/>
      <c r="Q16" s="4"/>
      <c r="R16" s="4"/>
      <c r="S16" s="4"/>
      <c r="T16" s="66" t="str">
        <f t="shared" si="7"/>
        <v/>
      </c>
      <c r="U16" s="1"/>
      <c r="V16" s="3"/>
      <c r="W16" s="3"/>
    </row>
    <row r="17" spans="1:23" x14ac:dyDescent="0.15">
      <c r="A17" s="6" t="str">
        <f t="shared" ref="A17:K17" si="28">IF(OR($G$2&lt;&gt;1,ISERROR(INDEX(募集情報_特別,SMALL(入力対象_特別,ROW(A13)),COLUMN(A13)))),"",INDEX(募集情報_特別,SMALL(入力対象_特別,ROW(A13)),COLUMN(A13)))</f>
        <v/>
      </c>
      <c r="B17" s="6" t="str">
        <f t="shared" si="28"/>
        <v/>
      </c>
      <c r="C17" s="6" t="str">
        <f t="shared" si="28"/>
        <v/>
      </c>
      <c r="D17" s="6" t="str">
        <f t="shared" si="28"/>
        <v/>
      </c>
      <c r="E17" s="6" t="str">
        <f t="shared" si="28"/>
        <v/>
      </c>
      <c r="F17" s="6" t="str">
        <f t="shared" si="28"/>
        <v/>
      </c>
      <c r="G17" s="6" t="str">
        <f t="shared" si="28"/>
        <v/>
      </c>
      <c r="H17" s="6" t="str">
        <f t="shared" si="28"/>
        <v/>
      </c>
      <c r="I17" s="6" t="str">
        <f t="shared" si="28"/>
        <v/>
      </c>
      <c r="J17" s="6" t="str">
        <f t="shared" si="28"/>
        <v/>
      </c>
      <c r="K17" s="28" t="str">
        <f t="shared" si="28"/>
        <v/>
      </c>
      <c r="L17" s="28" t="str">
        <f t="shared" ref="L17" si="29">IF(OR($G$2&lt;&gt;1,ISERROR(INDEX(募集情報_特別,SMALL(入力対象_特別,ROW(L13)),COLUMN(L13)))),"",INDEX(募集情報_特別,SMALL(入力対象_特別,ROW(L13)),COLUMN(L13)))</f>
        <v/>
      </c>
      <c r="M17" s="1"/>
      <c r="N17" s="3"/>
      <c r="O17" s="4"/>
      <c r="P17" s="4"/>
      <c r="Q17" s="4"/>
      <c r="R17" s="4"/>
      <c r="S17" s="4"/>
      <c r="T17" s="66" t="str">
        <f t="shared" si="7"/>
        <v/>
      </c>
      <c r="U17" s="1"/>
      <c r="V17" s="3"/>
      <c r="W17" s="3"/>
    </row>
    <row r="18" spans="1:23" x14ac:dyDescent="0.15">
      <c r="A18" s="6" t="str">
        <f t="shared" ref="A18:K18" si="30">IF(OR($G$2&lt;&gt;1,ISERROR(INDEX(募集情報_特別,SMALL(入力対象_特別,ROW(A14)),COLUMN(A14)))),"",INDEX(募集情報_特別,SMALL(入力対象_特別,ROW(A14)),COLUMN(A14)))</f>
        <v/>
      </c>
      <c r="B18" s="6" t="str">
        <f t="shared" si="30"/>
        <v/>
      </c>
      <c r="C18" s="6" t="str">
        <f t="shared" si="30"/>
        <v/>
      </c>
      <c r="D18" s="6" t="str">
        <f t="shared" si="30"/>
        <v/>
      </c>
      <c r="E18" s="6" t="str">
        <f t="shared" si="30"/>
        <v/>
      </c>
      <c r="F18" s="6" t="str">
        <f t="shared" si="30"/>
        <v/>
      </c>
      <c r="G18" s="6" t="str">
        <f t="shared" si="30"/>
        <v/>
      </c>
      <c r="H18" s="6" t="str">
        <f t="shared" si="30"/>
        <v/>
      </c>
      <c r="I18" s="6" t="str">
        <f t="shared" si="30"/>
        <v/>
      </c>
      <c r="J18" s="6" t="str">
        <f t="shared" si="30"/>
        <v/>
      </c>
      <c r="K18" s="28" t="str">
        <f t="shared" si="30"/>
        <v/>
      </c>
      <c r="L18" s="28" t="str">
        <f t="shared" ref="L18" si="31">IF(OR($G$2&lt;&gt;1,ISERROR(INDEX(募集情報_特別,SMALL(入力対象_特別,ROW(L14)),COLUMN(L14)))),"",INDEX(募集情報_特別,SMALL(入力対象_特別,ROW(L14)),COLUMN(L14)))</f>
        <v/>
      </c>
      <c r="M18" s="1"/>
      <c r="N18" s="3"/>
      <c r="O18" s="4"/>
      <c r="P18" s="4"/>
      <c r="Q18" s="4"/>
      <c r="R18" s="4"/>
      <c r="S18" s="4"/>
      <c r="T18" s="66" t="str">
        <f t="shared" si="7"/>
        <v/>
      </c>
      <c r="U18" s="1"/>
      <c r="V18" s="3"/>
      <c r="W18" s="3"/>
    </row>
    <row r="19" spans="1:23" x14ac:dyDescent="0.15">
      <c r="A19" s="6" t="str">
        <f t="shared" ref="A19:K19" si="32">IF(OR($G$2&lt;&gt;1,ISERROR(INDEX(募集情報_特別,SMALL(入力対象_特別,ROW(A15)),COLUMN(A15)))),"",INDEX(募集情報_特別,SMALL(入力対象_特別,ROW(A15)),COLUMN(A15)))</f>
        <v/>
      </c>
      <c r="B19" s="6" t="str">
        <f t="shared" si="32"/>
        <v/>
      </c>
      <c r="C19" s="6" t="str">
        <f t="shared" si="32"/>
        <v/>
      </c>
      <c r="D19" s="6" t="str">
        <f t="shared" si="32"/>
        <v/>
      </c>
      <c r="E19" s="6" t="str">
        <f t="shared" si="32"/>
        <v/>
      </c>
      <c r="F19" s="6" t="str">
        <f t="shared" si="32"/>
        <v/>
      </c>
      <c r="G19" s="6" t="str">
        <f t="shared" si="32"/>
        <v/>
      </c>
      <c r="H19" s="6" t="str">
        <f t="shared" si="32"/>
        <v/>
      </c>
      <c r="I19" s="6" t="str">
        <f t="shared" si="32"/>
        <v/>
      </c>
      <c r="J19" s="6" t="str">
        <f t="shared" si="32"/>
        <v/>
      </c>
      <c r="K19" s="28" t="str">
        <f t="shared" si="32"/>
        <v/>
      </c>
      <c r="L19" s="28" t="str">
        <f t="shared" ref="L19" si="33">IF(OR($G$2&lt;&gt;1,ISERROR(INDEX(募集情報_特別,SMALL(入力対象_特別,ROW(L15)),COLUMN(L15)))),"",INDEX(募集情報_特別,SMALL(入力対象_特別,ROW(L15)),COLUMN(L15)))</f>
        <v/>
      </c>
      <c r="M19" s="1"/>
      <c r="N19" s="3"/>
      <c r="O19" s="4"/>
      <c r="P19" s="4"/>
      <c r="Q19" s="4"/>
      <c r="R19" s="4"/>
      <c r="S19" s="4"/>
      <c r="T19" s="66" t="str">
        <f t="shared" si="7"/>
        <v/>
      </c>
      <c r="U19" s="1"/>
      <c r="V19" s="3"/>
      <c r="W19" s="3"/>
    </row>
    <row r="20" spans="1:23" x14ac:dyDescent="0.15">
      <c r="A20" s="6" t="str">
        <f t="shared" ref="A20:K20" si="34">IF(OR($G$2&lt;&gt;1,ISERROR(INDEX(募集情報_特別,SMALL(入力対象_特別,ROW(A16)),COLUMN(A16)))),"",INDEX(募集情報_特別,SMALL(入力対象_特別,ROW(A16)),COLUMN(A16)))</f>
        <v/>
      </c>
      <c r="B20" s="6" t="str">
        <f t="shared" si="34"/>
        <v/>
      </c>
      <c r="C20" s="6" t="str">
        <f t="shared" si="34"/>
        <v/>
      </c>
      <c r="D20" s="6" t="str">
        <f t="shared" si="34"/>
        <v/>
      </c>
      <c r="E20" s="6" t="str">
        <f t="shared" si="34"/>
        <v/>
      </c>
      <c r="F20" s="6" t="str">
        <f t="shared" si="34"/>
        <v/>
      </c>
      <c r="G20" s="6" t="str">
        <f t="shared" si="34"/>
        <v/>
      </c>
      <c r="H20" s="6" t="str">
        <f t="shared" si="34"/>
        <v/>
      </c>
      <c r="I20" s="6" t="str">
        <f t="shared" si="34"/>
        <v/>
      </c>
      <c r="J20" s="6" t="str">
        <f t="shared" si="34"/>
        <v/>
      </c>
      <c r="K20" s="28" t="str">
        <f t="shared" si="34"/>
        <v/>
      </c>
      <c r="L20" s="28" t="str">
        <f t="shared" ref="L20" si="35">IF(OR($G$2&lt;&gt;1,ISERROR(INDEX(募集情報_特別,SMALL(入力対象_特別,ROW(L16)),COLUMN(L16)))),"",INDEX(募集情報_特別,SMALL(入力対象_特別,ROW(L16)),COLUMN(L16)))</f>
        <v/>
      </c>
      <c r="M20" s="1"/>
      <c r="N20" s="3"/>
      <c r="O20" s="4"/>
      <c r="P20" s="4"/>
      <c r="Q20" s="4"/>
      <c r="R20" s="4"/>
      <c r="S20" s="4"/>
      <c r="T20" s="66" t="str">
        <f t="shared" si="7"/>
        <v/>
      </c>
      <c r="U20" s="1"/>
      <c r="V20" s="3"/>
      <c r="W20" s="3"/>
    </row>
    <row r="21" spans="1:23" x14ac:dyDescent="0.15">
      <c r="A21" s="6" t="str">
        <f t="shared" ref="A21:K21" si="36">IF(OR($G$2&lt;&gt;1,ISERROR(INDEX(募集情報_特別,SMALL(入力対象_特別,ROW(A17)),COLUMN(A17)))),"",INDEX(募集情報_特別,SMALL(入力対象_特別,ROW(A17)),COLUMN(A17)))</f>
        <v/>
      </c>
      <c r="B21" s="6" t="str">
        <f t="shared" si="36"/>
        <v/>
      </c>
      <c r="C21" s="6" t="str">
        <f t="shared" si="36"/>
        <v/>
      </c>
      <c r="D21" s="6" t="str">
        <f t="shared" si="36"/>
        <v/>
      </c>
      <c r="E21" s="6" t="str">
        <f t="shared" si="36"/>
        <v/>
      </c>
      <c r="F21" s="6" t="str">
        <f t="shared" si="36"/>
        <v/>
      </c>
      <c r="G21" s="6" t="str">
        <f t="shared" si="36"/>
        <v/>
      </c>
      <c r="H21" s="6" t="str">
        <f t="shared" si="36"/>
        <v/>
      </c>
      <c r="I21" s="6" t="str">
        <f t="shared" si="36"/>
        <v/>
      </c>
      <c r="J21" s="6" t="str">
        <f t="shared" si="36"/>
        <v/>
      </c>
      <c r="K21" s="28" t="str">
        <f t="shared" si="36"/>
        <v/>
      </c>
      <c r="L21" s="28" t="str">
        <f t="shared" ref="L21" si="37">IF(OR($G$2&lt;&gt;1,ISERROR(INDEX(募集情報_特別,SMALL(入力対象_特別,ROW(L17)),COLUMN(L17)))),"",INDEX(募集情報_特別,SMALL(入力対象_特別,ROW(L17)),COLUMN(L17)))</f>
        <v/>
      </c>
      <c r="M21" s="1"/>
      <c r="N21" s="3"/>
      <c r="O21" s="4"/>
      <c r="P21" s="4"/>
      <c r="Q21" s="4"/>
      <c r="R21" s="4"/>
      <c r="S21" s="4"/>
      <c r="T21" s="2" t="str">
        <f t="shared" si="7"/>
        <v/>
      </c>
      <c r="U21" s="1"/>
      <c r="V21" s="3"/>
      <c r="W21" s="3"/>
    </row>
    <row r="22" spans="1:23" x14ac:dyDescent="0.15">
      <c r="A22" s="6" t="str">
        <f t="shared" ref="A22:K22" si="38">IF(OR($G$2&lt;&gt;1,ISERROR(INDEX(募集情報_特別,SMALL(入力対象_特別,ROW(A18)),COLUMN(A18)))),"",INDEX(募集情報_特別,SMALL(入力対象_特別,ROW(A18)),COLUMN(A18)))</f>
        <v/>
      </c>
      <c r="B22" s="6" t="str">
        <f t="shared" si="38"/>
        <v/>
      </c>
      <c r="C22" s="6" t="str">
        <f t="shared" si="38"/>
        <v/>
      </c>
      <c r="D22" s="6" t="str">
        <f t="shared" si="38"/>
        <v/>
      </c>
      <c r="E22" s="6" t="str">
        <f t="shared" si="38"/>
        <v/>
      </c>
      <c r="F22" s="6" t="str">
        <f t="shared" si="38"/>
        <v/>
      </c>
      <c r="G22" s="6" t="str">
        <f t="shared" si="38"/>
        <v/>
      </c>
      <c r="H22" s="6" t="str">
        <f t="shared" si="38"/>
        <v/>
      </c>
      <c r="I22" s="6" t="str">
        <f t="shared" si="38"/>
        <v/>
      </c>
      <c r="J22" s="6" t="str">
        <f t="shared" si="38"/>
        <v/>
      </c>
      <c r="K22" s="28" t="str">
        <f t="shared" si="38"/>
        <v/>
      </c>
      <c r="L22" s="28" t="str">
        <f t="shared" ref="L22" si="39">IF(OR($G$2&lt;&gt;1,ISERROR(INDEX(募集情報_特別,SMALL(入力対象_特別,ROW(L18)),COLUMN(L18)))),"",INDEX(募集情報_特別,SMALL(入力対象_特別,ROW(L18)),COLUMN(L18)))</f>
        <v/>
      </c>
      <c r="M22" s="1"/>
      <c r="N22" s="3"/>
      <c r="O22" s="4"/>
      <c r="P22" s="4"/>
      <c r="Q22" s="4"/>
      <c r="R22" s="4"/>
      <c r="S22" s="4"/>
      <c r="T22" s="2" t="str">
        <f t="shared" si="7"/>
        <v/>
      </c>
      <c r="U22" s="1"/>
      <c r="V22" s="3"/>
      <c r="W22" s="3"/>
    </row>
    <row r="23" spans="1:23" x14ac:dyDescent="0.15">
      <c r="A23" s="6" t="str">
        <f t="shared" ref="A23:K23" si="40">IF(OR($G$2&lt;&gt;1,ISERROR(INDEX(募集情報_特別,SMALL(入力対象_特別,ROW(A19)),COLUMN(A19)))),"",INDEX(募集情報_特別,SMALL(入力対象_特別,ROW(A19)),COLUMN(A19)))</f>
        <v/>
      </c>
      <c r="B23" s="6" t="str">
        <f t="shared" si="40"/>
        <v/>
      </c>
      <c r="C23" s="6" t="str">
        <f t="shared" si="40"/>
        <v/>
      </c>
      <c r="D23" s="6" t="str">
        <f t="shared" si="40"/>
        <v/>
      </c>
      <c r="E23" s="6" t="str">
        <f t="shared" si="40"/>
        <v/>
      </c>
      <c r="F23" s="6" t="str">
        <f t="shared" si="40"/>
        <v/>
      </c>
      <c r="G23" s="6" t="str">
        <f t="shared" si="40"/>
        <v/>
      </c>
      <c r="H23" s="6" t="str">
        <f t="shared" si="40"/>
        <v/>
      </c>
      <c r="I23" s="6" t="str">
        <f t="shared" si="40"/>
        <v/>
      </c>
      <c r="J23" s="6" t="str">
        <f t="shared" si="40"/>
        <v/>
      </c>
      <c r="K23" s="28" t="str">
        <f t="shared" si="40"/>
        <v/>
      </c>
      <c r="L23" s="28" t="str">
        <f t="shared" ref="L23" si="41">IF(OR($G$2&lt;&gt;1,ISERROR(INDEX(募集情報_特別,SMALL(入力対象_特別,ROW(L19)),COLUMN(L19)))),"",INDEX(募集情報_特別,SMALL(入力対象_特別,ROW(L19)),COLUMN(L19)))</f>
        <v/>
      </c>
      <c r="M23" s="1"/>
      <c r="N23" s="3"/>
      <c r="O23" s="4"/>
      <c r="P23" s="4"/>
      <c r="Q23" s="4"/>
      <c r="R23" s="4"/>
      <c r="S23" s="4"/>
      <c r="T23" s="2" t="str">
        <f t="shared" si="7"/>
        <v/>
      </c>
      <c r="U23" s="1"/>
      <c r="V23" s="3"/>
      <c r="W23" s="3"/>
    </row>
    <row r="24" spans="1:23" x14ac:dyDescent="0.15">
      <c r="A24" s="6" t="str">
        <f t="shared" ref="A24:K24" si="42">IF(OR($G$2&lt;&gt;1,ISERROR(INDEX(募集情報_特別,SMALL(入力対象_特別,ROW(A20)),COLUMN(A20)))),"",INDEX(募集情報_特別,SMALL(入力対象_特別,ROW(A20)),COLUMN(A20)))</f>
        <v/>
      </c>
      <c r="B24" s="6" t="str">
        <f t="shared" si="42"/>
        <v/>
      </c>
      <c r="C24" s="6" t="str">
        <f t="shared" si="42"/>
        <v/>
      </c>
      <c r="D24" s="6" t="str">
        <f t="shared" si="42"/>
        <v/>
      </c>
      <c r="E24" s="6" t="str">
        <f t="shared" si="42"/>
        <v/>
      </c>
      <c r="F24" s="6" t="str">
        <f t="shared" si="42"/>
        <v/>
      </c>
      <c r="G24" s="6" t="str">
        <f t="shared" si="42"/>
        <v/>
      </c>
      <c r="H24" s="6" t="str">
        <f t="shared" si="42"/>
        <v/>
      </c>
      <c r="I24" s="6" t="str">
        <f t="shared" si="42"/>
        <v/>
      </c>
      <c r="J24" s="6" t="str">
        <f t="shared" si="42"/>
        <v/>
      </c>
      <c r="K24" s="28" t="str">
        <f t="shared" si="42"/>
        <v/>
      </c>
      <c r="L24" s="28" t="str">
        <f t="shared" ref="L24" si="43">IF(OR($G$2&lt;&gt;1,ISERROR(INDEX(募集情報_特別,SMALL(入力対象_特別,ROW(L20)),COLUMN(L20)))),"",INDEX(募集情報_特別,SMALL(入力対象_特別,ROW(L20)),COLUMN(L20)))</f>
        <v/>
      </c>
      <c r="M24" s="1"/>
      <c r="N24" s="3"/>
      <c r="O24" s="4"/>
      <c r="P24" s="4"/>
      <c r="Q24" s="4"/>
      <c r="R24" s="4"/>
      <c r="S24" s="4"/>
      <c r="T24" s="2" t="str">
        <f t="shared" si="7"/>
        <v/>
      </c>
      <c r="U24" s="1"/>
      <c r="V24" s="3"/>
      <c r="W24" s="3"/>
    </row>
    <row r="25" spans="1:23" x14ac:dyDescent="0.15">
      <c r="A25" s="6" t="str">
        <f t="shared" ref="A25:K25" si="44">IF(OR($G$2&lt;&gt;1,ISERROR(INDEX(募集情報_特別,SMALL(入力対象_特別,ROW(A21)),COLUMN(A21)))),"",INDEX(募集情報_特別,SMALL(入力対象_特別,ROW(A21)),COLUMN(A21)))</f>
        <v/>
      </c>
      <c r="B25" s="6" t="str">
        <f t="shared" si="44"/>
        <v/>
      </c>
      <c r="C25" s="6" t="str">
        <f t="shared" si="44"/>
        <v/>
      </c>
      <c r="D25" s="6" t="str">
        <f t="shared" si="44"/>
        <v/>
      </c>
      <c r="E25" s="6" t="str">
        <f t="shared" si="44"/>
        <v/>
      </c>
      <c r="F25" s="6" t="str">
        <f t="shared" si="44"/>
        <v/>
      </c>
      <c r="G25" s="6" t="str">
        <f t="shared" si="44"/>
        <v/>
      </c>
      <c r="H25" s="6" t="str">
        <f t="shared" si="44"/>
        <v/>
      </c>
      <c r="I25" s="6" t="str">
        <f t="shared" si="44"/>
        <v/>
      </c>
      <c r="J25" s="6" t="str">
        <f t="shared" si="44"/>
        <v/>
      </c>
      <c r="K25" s="28" t="str">
        <f t="shared" si="44"/>
        <v/>
      </c>
      <c r="L25" s="28" t="str">
        <f t="shared" ref="L25" si="45">IF(OR($G$2&lt;&gt;1,ISERROR(INDEX(募集情報_特別,SMALL(入力対象_特別,ROW(L21)),COLUMN(L21)))),"",INDEX(募集情報_特別,SMALL(入力対象_特別,ROW(L21)),COLUMN(L21)))</f>
        <v/>
      </c>
      <c r="M25" s="1"/>
      <c r="N25" s="3"/>
      <c r="O25" s="4"/>
      <c r="P25" s="4"/>
      <c r="Q25" s="4"/>
      <c r="R25" s="4"/>
      <c r="S25" s="4"/>
      <c r="T25" s="2" t="str">
        <f t="shared" si="7"/>
        <v/>
      </c>
      <c r="U25" s="1"/>
      <c r="V25" s="3"/>
      <c r="W25" s="3"/>
    </row>
    <row r="26" spans="1:23" x14ac:dyDescent="0.15">
      <c r="A26" s="6" t="str">
        <f t="shared" ref="A26:K26" si="46">IF(OR($G$2&lt;&gt;1,ISERROR(INDEX(募集情報_特別,SMALL(入力対象_特別,ROW(A22)),COLUMN(A22)))),"",INDEX(募集情報_特別,SMALL(入力対象_特別,ROW(A22)),COLUMN(A22)))</f>
        <v/>
      </c>
      <c r="B26" s="6" t="str">
        <f t="shared" si="46"/>
        <v/>
      </c>
      <c r="C26" s="6" t="str">
        <f t="shared" si="46"/>
        <v/>
      </c>
      <c r="D26" s="6" t="str">
        <f t="shared" si="46"/>
        <v/>
      </c>
      <c r="E26" s="6" t="str">
        <f t="shared" si="46"/>
        <v/>
      </c>
      <c r="F26" s="6" t="str">
        <f t="shared" si="46"/>
        <v/>
      </c>
      <c r="G26" s="6" t="str">
        <f t="shared" si="46"/>
        <v/>
      </c>
      <c r="H26" s="6" t="str">
        <f t="shared" si="46"/>
        <v/>
      </c>
      <c r="I26" s="6" t="str">
        <f t="shared" si="46"/>
        <v/>
      </c>
      <c r="J26" s="6" t="str">
        <f t="shared" si="46"/>
        <v/>
      </c>
      <c r="K26" s="28" t="str">
        <f t="shared" si="46"/>
        <v/>
      </c>
      <c r="L26" s="28" t="str">
        <f t="shared" ref="L26" si="47">IF(OR($G$2&lt;&gt;1,ISERROR(INDEX(募集情報_特別,SMALL(入力対象_特別,ROW(L22)),COLUMN(L22)))),"",INDEX(募集情報_特別,SMALL(入力対象_特別,ROW(L22)),COLUMN(L22)))</f>
        <v/>
      </c>
      <c r="M26" s="1"/>
      <c r="N26" s="3"/>
      <c r="O26" s="4"/>
      <c r="P26" s="4"/>
      <c r="Q26" s="4"/>
      <c r="R26" s="4"/>
      <c r="S26" s="4"/>
      <c r="T26" s="2" t="str">
        <f t="shared" si="7"/>
        <v/>
      </c>
      <c r="U26" s="1"/>
      <c r="V26" s="3"/>
      <c r="W26" s="3"/>
    </row>
    <row r="27" spans="1:23" x14ac:dyDescent="0.15">
      <c r="A27" s="6" t="str">
        <f t="shared" ref="A27:K27" si="48">IF(OR($G$2&lt;&gt;1,ISERROR(INDEX(募集情報_特別,SMALL(入力対象_特別,ROW(A23)),COLUMN(A23)))),"",INDEX(募集情報_特別,SMALL(入力対象_特別,ROW(A23)),COLUMN(A23)))</f>
        <v/>
      </c>
      <c r="B27" s="6" t="str">
        <f t="shared" si="48"/>
        <v/>
      </c>
      <c r="C27" s="6" t="str">
        <f t="shared" si="48"/>
        <v/>
      </c>
      <c r="D27" s="6" t="str">
        <f t="shared" si="48"/>
        <v/>
      </c>
      <c r="E27" s="6" t="str">
        <f t="shared" si="48"/>
        <v/>
      </c>
      <c r="F27" s="6" t="str">
        <f t="shared" si="48"/>
        <v/>
      </c>
      <c r="G27" s="6" t="str">
        <f t="shared" si="48"/>
        <v/>
      </c>
      <c r="H27" s="6" t="str">
        <f t="shared" si="48"/>
        <v/>
      </c>
      <c r="I27" s="6" t="str">
        <f t="shared" si="48"/>
        <v/>
      </c>
      <c r="J27" s="6" t="str">
        <f t="shared" si="48"/>
        <v/>
      </c>
      <c r="K27" s="28" t="str">
        <f t="shared" si="48"/>
        <v/>
      </c>
      <c r="L27" s="28" t="str">
        <f t="shared" ref="L27" si="49">IF(OR($G$2&lt;&gt;1,ISERROR(INDEX(募集情報_特別,SMALL(入力対象_特別,ROW(L23)),COLUMN(L23)))),"",INDEX(募集情報_特別,SMALL(入力対象_特別,ROW(L23)),COLUMN(L23)))</f>
        <v/>
      </c>
      <c r="M27" s="1"/>
      <c r="N27" s="3"/>
      <c r="O27" s="4"/>
      <c r="P27" s="4"/>
      <c r="Q27" s="4"/>
      <c r="R27" s="4"/>
      <c r="S27" s="4"/>
      <c r="T27" s="2" t="str">
        <f t="shared" si="7"/>
        <v/>
      </c>
      <c r="U27" s="1"/>
      <c r="V27" s="3"/>
      <c r="W27" s="3"/>
    </row>
    <row r="28" spans="1:23" x14ac:dyDescent="0.15">
      <c r="A28" s="6" t="str">
        <f t="shared" ref="A28:K28" si="50">IF(OR($G$2&lt;&gt;1,ISERROR(INDEX(募集情報_特別,SMALL(入力対象_特別,ROW(A24)),COLUMN(A24)))),"",INDEX(募集情報_特別,SMALL(入力対象_特別,ROW(A24)),COLUMN(A24)))</f>
        <v/>
      </c>
      <c r="B28" s="6" t="str">
        <f t="shared" si="50"/>
        <v/>
      </c>
      <c r="C28" s="6" t="str">
        <f t="shared" si="50"/>
        <v/>
      </c>
      <c r="D28" s="6" t="str">
        <f t="shared" si="50"/>
        <v/>
      </c>
      <c r="E28" s="6" t="str">
        <f t="shared" si="50"/>
        <v/>
      </c>
      <c r="F28" s="6" t="str">
        <f t="shared" si="50"/>
        <v/>
      </c>
      <c r="G28" s="6" t="str">
        <f t="shared" si="50"/>
        <v/>
      </c>
      <c r="H28" s="6" t="str">
        <f t="shared" si="50"/>
        <v/>
      </c>
      <c r="I28" s="6" t="str">
        <f t="shared" si="50"/>
        <v/>
      </c>
      <c r="J28" s="6" t="str">
        <f t="shared" si="50"/>
        <v/>
      </c>
      <c r="K28" s="28" t="str">
        <f t="shared" si="50"/>
        <v/>
      </c>
      <c r="L28" s="28" t="str">
        <f t="shared" ref="L28" si="51">IF(OR($G$2&lt;&gt;1,ISERROR(INDEX(募集情報_特別,SMALL(入力対象_特別,ROW(L24)),COLUMN(L24)))),"",INDEX(募集情報_特別,SMALL(入力対象_特別,ROW(L24)),COLUMN(L24)))</f>
        <v/>
      </c>
      <c r="M28" s="1"/>
      <c r="N28" s="3"/>
      <c r="O28" s="4"/>
      <c r="P28" s="4"/>
      <c r="Q28" s="4"/>
      <c r="R28" s="4"/>
      <c r="S28" s="4"/>
      <c r="T28" s="2" t="str">
        <f t="shared" si="7"/>
        <v/>
      </c>
      <c r="U28" s="1"/>
      <c r="V28" s="3"/>
      <c r="W28" s="3"/>
    </row>
    <row r="29" spans="1:23" x14ac:dyDescent="0.15">
      <c r="A29" s="6" t="str">
        <f t="shared" ref="A29:K29" si="52">IF(OR($G$2&lt;&gt;1,ISERROR(INDEX(募集情報_特別,SMALL(入力対象_特別,ROW(A25)),COLUMN(A25)))),"",INDEX(募集情報_特別,SMALL(入力対象_特別,ROW(A25)),COLUMN(A25)))</f>
        <v/>
      </c>
      <c r="B29" s="6" t="str">
        <f t="shared" si="52"/>
        <v/>
      </c>
      <c r="C29" s="6" t="str">
        <f t="shared" si="52"/>
        <v/>
      </c>
      <c r="D29" s="6" t="str">
        <f t="shared" si="52"/>
        <v/>
      </c>
      <c r="E29" s="6" t="str">
        <f t="shared" si="52"/>
        <v/>
      </c>
      <c r="F29" s="6" t="str">
        <f t="shared" si="52"/>
        <v/>
      </c>
      <c r="G29" s="6" t="str">
        <f t="shared" si="52"/>
        <v/>
      </c>
      <c r="H29" s="6" t="str">
        <f t="shared" si="52"/>
        <v/>
      </c>
      <c r="I29" s="6" t="str">
        <f t="shared" si="52"/>
        <v/>
      </c>
      <c r="J29" s="6" t="str">
        <f t="shared" si="52"/>
        <v/>
      </c>
      <c r="K29" s="28" t="str">
        <f t="shared" si="52"/>
        <v/>
      </c>
      <c r="L29" s="28" t="str">
        <f t="shared" ref="L29" si="53">IF(OR($G$2&lt;&gt;1,ISERROR(INDEX(募集情報_特別,SMALL(入力対象_特別,ROW(L25)),COLUMN(L25)))),"",INDEX(募集情報_特別,SMALL(入力対象_特別,ROW(L25)),COLUMN(L25)))</f>
        <v/>
      </c>
      <c r="M29" s="1"/>
      <c r="N29" s="3"/>
      <c r="O29" s="4"/>
      <c r="P29" s="4"/>
      <c r="Q29" s="4"/>
      <c r="R29" s="4"/>
      <c r="S29" s="4"/>
      <c r="T29" s="2" t="str">
        <f t="shared" si="7"/>
        <v/>
      </c>
      <c r="U29" s="1"/>
      <c r="V29" s="3"/>
      <c r="W29" s="3"/>
    </row>
    <row r="30" spans="1:23" x14ac:dyDescent="0.15">
      <c r="A30" s="6" t="str">
        <f t="shared" ref="A30:K30" si="54">IF(OR($G$2&lt;&gt;1,ISERROR(INDEX(募集情報_特別,SMALL(入力対象_特別,ROW(A26)),COLUMN(A26)))),"",INDEX(募集情報_特別,SMALL(入力対象_特別,ROW(A26)),COLUMN(A26)))</f>
        <v/>
      </c>
      <c r="B30" s="6" t="str">
        <f t="shared" si="54"/>
        <v/>
      </c>
      <c r="C30" s="6" t="str">
        <f t="shared" si="54"/>
        <v/>
      </c>
      <c r="D30" s="6" t="str">
        <f t="shared" si="54"/>
        <v/>
      </c>
      <c r="E30" s="6" t="str">
        <f t="shared" si="54"/>
        <v/>
      </c>
      <c r="F30" s="6" t="str">
        <f t="shared" si="54"/>
        <v/>
      </c>
      <c r="G30" s="6" t="str">
        <f t="shared" si="54"/>
        <v/>
      </c>
      <c r="H30" s="6" t="str">
        <f t="shared" si="54"/>
        <v/>
      </c>
      <c r="I30" s="6" t="str">
        <f t="shared" si="54"/>
        <v/>
      </c>
      <c r="J30" s="6" t="str">
        <f t="shared" si="54"/>
        <v/>
      </c>
      <c r="K30" s="28" t="str">
        <f t="shared" si="54"/>
        <v/>
      </c>
      <c r="L30" s="28" t="str">
        <f t="shared" ref="L30" si="55">IF(OR($G$2&lt;&gt;1,ISERROR(INDEX(募集情報_特別,SMALL(入力対象_特別,ROW(L26)),COLUMN(L26)))),"",INDEX(募集情報_特別,SMALL(入力対象_特別,ROW(L26)),COLUMN(L26)))</f>
        <v/>
      </c>
      <c r="M30" s="1"/>
      <c r="N30" s="3"/>
      <c r="O30" s="4"/>
      <c r="P30" s="4"/>
      <c r="Q30" s="4"/>
      <c r="R30" s="4"/>
      <c r="S30" s="4"/>
      <c r="T30" s="2" t="str">
        <f t="shared" si="7"/>
        <v/>
      </c>
      <c r="U30" s="1"/>
      <c r="V30" s="3"/>
      <c r="W30" s="3"/>
    </row>
    <row r="31" spans="1:23" x14ac:dyDescent="0.15">
      <c r="A31" s="6" t="str">
        <f t="shared" ref="A31:K31" si="56">IF(OR($G$2&lt;&gt;1,ISERROR(INDEX(募集情報_特別,SMALL(入力対象_特別,ROW(A27)),COLUMN(A27)))),"",INDEX(募集情報_特別,SMALL(入力対象_特別,ROW(A27)),COLUMN(A27)))</f>
        <v/>
      </c>
      <c r="B31" s="6" t="str">
        <f t="shared" si="56"/>
        <v/>
      </c>
      <c r="C31" s="6" t="str">
        <f t="shared" si="56"/>
        <v/>
      </c>
      <c r="D31" s="6" t="str">
        <f t="shared" si="56"/>
        <v/>
      </c>
      <c r="E31" s="6" t="str">
        <f t="shared" si="56"/>
        <v/>
      </c>
      <c r="F31" s="6" t="str">
        <f t="shared" si="56"/>
        <v/>
      </c>
      <c r="G31" s="6" t="str">
        <f t="shared" si="56"/>
        <v/>
      </c>
      <c r="H31" s="6" t="str">
        <f t="shared" si="56"/>
        <v/>
      </c>
      <c r="I31" s="6" t="str">
        <f t="shared" si="56"/>
        <v/>
      </c>
      <c r="J31" s="6" t="str">
        <f t="shared" si="56"/>
        <v/>
      </c>
      <c r="K31" s="28" t="str">
        <f t="shared" si="56"/>
        <v/>
      </c>
      <c r="L31" s="28" t="str">
        <f t="shared" ref="L31" si="57">IF(OR($G$2&lt;&gt;1,ISERROR(INDEX(募集情報_特別,SMALL(入力対象_特別,ROW(L27)),COLUMN(L27)))),"",INDEX(募集情報_特別,SMALL(入力対象_特別,ROW(L27)),COLUMN(L27)))</f>
        <v/>
      </c>
      <c r="M31" s="1"/>
      <c r="N31" s="3"/>
      <c r="O31" s="4"/>
      <c r="P31" s="4"/>
      <c r="Q31" s="4"/>
      <c r="R31" s="4"/>
      <c r="S31" s="4"/>
      <c r="T31" s="2" t="str">
        <f t="shared" si="7"/>
        <v/>
      </c>
      <c r="U31" s="1"/>
      <c r="V31" s="3"/>
      <c r="W31" s="3"/>
    </row>
    <row r="32" spans="1:23" x14ac:dyDescent="0.15">
      <c r="A32" s="6" t="str">
        <f t="shared" ref="A32:K32" si="58">IF(OR($G$2&lt;&gt;1,ISERROR(INDEX(募集情報_特別,SMALL(入力対象_特別,ROW(A28)),COLUMN(A28)))),"",INDEX(募集情報_特別,SMALL(入力対象_特別,ROW(A28)),COLUMN(A28)))</f>
        <v/>
      </c>
      <c r="B32" s="6" t="str">
        <f t="shared" si="58"/>
        <v/>
      </c>
      <c r="C32" s="6" t="str">
        <f t="shared" si="58"/>
        <v/>
      </c>
      <c r="D32" s="6" t="str">
        <f t="shared" si="58"/>
        <v/>
      </c>
      <c r="E32" s="6" t="str">
        <f t="shared" si="58"/>
        <v/>
      </c>
      <c r="F32" s="6" t="str">
        <f t="shared" si="58"/>
        <v/>
      </c>
      <c r="G32" s="6" t="str">
        <f t="shared" si="58"/>
        <v/>
      </c>
      <c r="H32" s="6" t="str">
        <f t="shared" si="58"/>
        <v/>
      </c>
      <c r="I32" s="6" t="str">
        <f t="shared" si="58"/>
        <v/>
      </c>
      <c r="J32" s="6" t="str">
        <f t="shared" si="58"/>
        <v/>
      </c>
      <c r="K32" s="28" t="str">
        <f t="shared" si="58"/>
        <v/>
      </c>
      <c r="L32" s="28" t="str">
        <f t="shared" ref="L32" si="59">IF(OR($G$2&lt;&gt;1,ISERROR(INDEX(募集情報_特別,SMALL(入力対象_特別,ROW(L28)),COLUMN(L28)))),"",INDEX(募集情報_特別,SMALL(入力対象_特別,ROW(L28)),COLUMN(L28)))</f>
        <v/>
      </c>
      <c r="M32" s="1"/>
      <c r="N32" s="3"/>
      <c r="O32" s="4"/>
      <c r="P32" s="4"/>
      <c r="Q32" s="4"/>
      <c r="R32" s="4"/>
      <c r="S32" s="4"/>
      <c r="T32" s="2" t="str">
        <f t="shared" si="7"/>
        <v/>
      </c>
      <c r="U32" s="1"/>
      <c r="V32" s="3"/>
      <c r="W32" s="3"/>
    </row>
    <row r="33" spans="1:23" x14ac:dyDescent="0.15">
      <c r="A33" s="6" t="str">
        <f t="shared" ref="A33:K33" si="60">IF(OR($G$2&lt;&gt;1,ISERROR(INDEX(募集情報_特別,SMALL(入力対象_特別,ROW(A29)),COLUMN(A29)))),"",INDEX(募集情報_特別,SMALL(入力対象_特別,ROW(A29)),COLUMN(A29)))</f>
        <v/>
      </c>
      <c r="B33" s="6" t="str">
        <f t="shared" si="60"/>
        <v/>
      </c>
      <c r="C33" s="6" t="str">
        <f t="shared" si="60"/>
        <v/>
      </c>
      <c r="D33" s="6" t="str">
        <f t="shared" si="60"/>
        <v/>
      </c>
      <c r="E33" s="6" t="str">
        <f t="shared" si="60"/>
        <v/>
      </c>
      <c r="F33" s="6" t="str">
        <f t="shared" si="60"/>
        <v/>
      </c>
      <c r="G33" s="6" t="str">
        <f t="shared" si="60"/>
        <v/>
      </c>
      <c r="H33" s="6" t="str">
        <f t="shared" si="60"/>
        <v/>
      </c>
      <c r="I33" s="6" t="str">
        <f t="shared" si="60"/>
        <v/>
      </c>
      <c r="J33" s="6" t="str">
        <f t="shared" si="60"/>
        <v/>
      </c>
      <c r="K33" s="28" t="str">
        <f t="shared" si="60"/>
        <v/>
      </c>
      <c r="L33" s="28" t="str">
        <f t="shared" ref="L33" si="61">IF(OR($G$2&lt;&gt;1,ISERROR(INDEX(募集情報_特別,SMALL(入力対象_特別,ROW(L29)),COLUMN(L29)))),"",INDEX(募集情報_特別,SMALL(入力対象_特別,ROW(L29)),COLUMN(L29)))</f>
        <v/>
      </c>
      <c r="M33" s="1"/>
      <c r="N33" s="3"/>
      <c r="O33" s="4"/>
      <c r="P33" s="4"/>
      <c r="Q33" s="4"/>
      <c r="R33" s="4"/>
      <c r="S33" s="4"/>
      <c r="T33" s="2" t="str">
        <f t="shared" si="7"/>
        <v/>
      </c>
      <c r="U33" s="1"/>
      <c r="V33" s="3"/>
      <c r="W33" s="3"/>
    </row>
    <row r="34" spans="1:23" x14ac:dyDescent="0.15">
      <c r="A34" s="6" t="str">
        <f t="shared" ref="A34:K34" si="62">IF(OR($G$2&lt;&gt;1,ISERROR(INDEX(募集情報_特別,SMALL(入力対象_特別,ROW(A30)),COLUMN(A30)))),"",INDEX(募集情報_特別,SMALL(入力対象_特別,ROW(A30)),COLUMN(A30)))</f>
        <v/>
      </c>
      <c r="B34" s="6" t="str">
        <f t="shared" si="62"/>
        <v/>
      </c>
      <c r="C34" s="6" t="str">
        <f t="shared" si="62"/>
        <v/>
      </c>
      <c r="D34" s="6" t="str">
        <f t="shared" si="62"/>
        <v/>
      </c>
      <c r="E34" s="6" t="str">
        <f t="shared" si="62"/>
        <v/>
      </c>
      <c r="F34" s="6" t="str">
        <f t="shared" si="62"/>
        <v/>
      </c>
      <c r="G34" s="6" t="str">
        <f t="shared" si="62"/>
        <v/>
      </c>
      <c r="H34" s="6" t="str">
        <f t="shared" si="62"/>
        <v/>
      </c>
      <c r="I34" s="6" t="str">
        <f t="shared" si="62"/>
        <v/>
      </c>
      <c r="J34" s="6" t="str">
        <f t="shared" si="62"/>
        <v/>
      </c>
      <c r="K34" s="28" t="str">
        <f t="shared" si="62"/>
        <v/>
      </c>
      <c r="L34" s="28" t="str">
        <f t="shared" ref="L34" si="63">IF(OR($G$2&lt;&gt;1,ISERROR(INDEX(募集情報_特別,SMALL(入力対象_特別,ROW(L30)),COLUMN(L30)))),"",INDEX(募集情報_特別,SMALL(入力対象_特別,ROW(L30)),COLUMN(L30)))</f>
        <v/>
      </c>
      <c r="M34" s="1"/>
      <c r="N34" s="3"/>
      <c r="O34" s="4"/>
      <c r="P34" s="4"/>
      <c r="Q34" s="4"/>
      <c r="R34" s="4"/>
      <c r="S34" s="4"/>
      <c r="T34" s="2" t="str">
        <f t="shared" si="7"/>
        <v/>
      </c>
      <c r="U34" s="1"/>
      <c r="V34" s="3"/>
      <c r="W34" s="3"/>
    </row>
    <row r="35" spans="1:23" x14ac:dyDescent="0.15">
      <c r="A35" s="6" t="str">
        <f t="shared" ref="A35:K35" si="64">IF(OR($G$2&lt;&gt;1,ISERROR(INDEX(募集情報_特別,SMALL(入力対象_特別,ROW(A31)),COLUMN(A31)))),"",INDEX(募集情報_特別,SMALL(入力対象_特別,ROW(A31)),COLUMN(A31)))</f>
        <v/>
      </c>
      <c r="B35" s="6" t="str">
        <f t="shared" si="64"/>
        <v/>
      </c>
      <c r="C35" s="6" t="str">
        <f t="shared" si="64"/>
        <v/>
      </c>
      <c r="D35" s="6" t="str">
        <f t="shared" si="64"/>
        <v/>
      </c>
      <c r="E35" s="6" t="str">
        <f t="shared" si="64"/>
        <v/>
      </c>
      <c r="F35" s="6" t="str">
        <f t="shared" si="64"/>
        <v/>
      </c>
      <c r="G35" s="6" t="str">
        <f t="shared" si="64"/>
        <v/>
      </c>
      <c r="H35" s="6" t="str">
        <f t="shared" si="64"/>
        <v/>
      </c>
      <c r="I35" s="6" t="str">
        <f t="shared" si="64"/>
        <v/>
      </c>
      <c r="J35" s="6" t="str">
        <f t="shared" si="64"/>
        <v/>
      </c>
      <c r="K35" s="28" t="str">
        <f t="shared" si="64"/>
        <v/>
      </c>
      <c r="L35" s="28" t="str">
        <f t="shared" ref="L35" si="65">IF(OR($G$2&lt;&gt;1,ISERROR(INDEX(募集情報_特別,SMALL(入力対象_特別,ROW(L31)),COLUMN(L31)))),"",INDEX(募集情報_特別,SMALL(入力対象_特別,ROW(L31)),COLUMN(L31)))</f>
        <v/>
      </c>
      <c r="M35" s="1"/>
      <c r="N35" s="3"/>
      <c r="O35" s="4"/>
      <c r="P35" s="4"/>
      <c r="Q35" s="4"/>
      <c r="R35" s="4"/>
      <c r="S35" s="4"/>
      <c r="T35" s="2" t="str">
        <f t="shared" si="7"/>
        <v/>
      </c>
      <c r="U35" s="1"/>
      <c r="V35" s="3"/>
      <c r="W35" s="3"/>
    </row>
    <row r="36" spans="1:23" x14ac:dyDescent="0.15">
      <c r="A36" s="6" t="str">
        <f t="shared" ref="A36:K36" si="66">IF(OR($G$2&lt;&gt;1,ISERROR(INDEX(募集情報_特別,SMALL(入力対象_特別,ROW(A32)),COLUMN(A32)))),"",INDEX(募集情報_特別,SMALL(入力対象_特別,ROW(A32)),COLUMN(A32)))</f>
        <v/>
      </c>
      <c r="B36" s="6" t="str">
        <f t="shared" si="66"/>
        <v/>
      </c>
      <c r="C36" s="6" t="str">
        <f t="shared" si="66"/>
        <v/>
      </c>
      <c r="D36" s="6" t="str">
        <f t="shared" si="66"/>
        <v/>
      </c>
      <c r="E36" s="6" t="str">
        <f t="shared" si="66"/>
        <v/>
      </c>
      <c r="F36" s="6" t="str">
        <f t="shared" si="66"/>
        <v/>
      </c>
      <c r="G36" s="6" t="str">
        <f t="shared" si="66"/>
        <v/>
      </c>
      <c r="H36" s="6" t="str">
        <f t="shared" si="66"/>
        <v/>
      </c>
      <c r="I36" s="6" t="str">
        <f t="shared" si="66"/>
        <v/>
      </c>
      <c r="J36" s="6" t="str">
        <f t="shared" si="66"/>
        <v/>
      </c>
      <c r="K36" s="28" t="str">
        <f t="shared" si="66"/>
        <v/>
      </c>
      <c r="L36" s="28" t="str">
        <f t="shared" ref="L36" si="67">IF(OR($G$2&lt;&gt;1,ISERROR(INDEX(募集情報_特別,SMALL(入力対象_特別,ROW(L32)),COLUMN(L32)))),"",INDEX(募集情報_特別,SMALL(入力対象_特別,ROW(L32)),COLUMN(L32)))</f>
        <v/>
      </c>
      <c r="M36" s="1"/>
      <c r="N36" s="3"/>
      <c r="O36" s="4"/>
      <c r="P36" s="4"/>
      <c r="Q36" s="4"/>
      <c r="R36" s="4"/>
      <c r="S36" s="4"/>
      <c r="T36" s="2" t="str">
        <f t="shared" si="7"/>
        <v/>
      </c>
      <c r="U36" s="1"/>
      <c r="V36" s="3"/>
      <c r="W36" s="3"/>
    </row>
    <row r="37" spans="1:23" x14ac:dyDescent="0.15">
      <c r="A37" s="6" t="str">
        <f t="shared" ref="A37:K37" si="68">IF(OR($G$2&lt;&gt;1,ISERROR(INDEX(募集情報_特別,SMALL(入力対象_特別,ROW(A33)),COLUMN(A33)))),"",INDEX(募集情報_特別,SMALL(入力対象_特別,ROW(A33)),COLUMN(A33)))</f>
        <v/>
      </c>
      <c r="B37" s="6" t="str">
        <f t="shared" si="68"/>
        <v/>
      </c>
      <c r="C37" s="6" t="str">
        <f t="shared" si="68"/>
        <v/>
      </c>
      <c r="D37" s="6" t="str">
        <f t="shared" si="68"/>
        <v/>
      </c>
      <c r="E37" s="6" t="str">
        <f t="shared" si="68"/>
        <v/>
      </c>
      <c r="F37" s="6" t="str">
        <f t="shared" si="68"/>
        <v/>
      </c>
      <c r="G37" s="6" t="str">
        <f t="shared" si="68"/>
        <v/>
      </c>
      <c r="H37" s="6" t="str">
        <f t="shared" si="68"/>
        <v/>
      </c>
      <c r="I37" s="6" t="str">
        <f t="shared" si="68"/>
        <v/>
      </c>
      <c r="J37" s="6" t="str">
        <f t="shared" si="68"/>
        <v/>
      </c>
      <c r="K37" s="28" t="str">
        <f t="shared" si="68"/>
        <v/>
      </c>
      <c r="L37" s="28" t="str">
        <f t="shared" ref="L37" si="69">IF(OR($G$2&lt;&gt;1,ISERROR(INDEX(募集情報_特別,SMALL(入力対象_特別,ROW(L33)),COLUMN(L33)))),"",INDEX(募集情報_特別,SMALL(入力対象_特別,ROW(L33)),COLUMN(L33)))</f>
        <v/>
      </c>
      <c r="M37" s="1"/>
      <c r="N37" s="3"/>
      <c r="O37" s="4"/>
      <c r="P37" s="4"/>
      <c r="Q37" s="4"/>
      <c r="R37" s="4"/>
      <c r="S37" s="4"/>
      <c r="T37" s="2" t="str">
        <f t="shared" si="7"/>
        <v/>
      </c>
      <c r="U37" s="1"/>
      <c r="V37" s="3"/>
      <c r="W37" s="3"/>
    </row>
    <row r="38" spans="1:23" x14ac:dyDescent="0.15">
      <c r="A38" s="6" t="str">
        <f t="shared" ref="A38:K38" si="70">IF(OR($G$2&lt;&gt;1,ISERROR(INDEX(募集情報_特別,SMALL(入力対象_特別,ROW(A34)),COLUMN(A34)))),"",INDEX(募集情報_特別,SMALL(入力対象_特別,ROW(A34)),COLUMN(A34)))</f>
        <v/>
      </c>
      <c r="B38" s="6" t="str">
        <f t="shared" si="70"/>
        <v/>
      </c>
      <c r="C38" s="6" t="str">
        <f t="shared" si="70"/>
        <v/>
      </c>
      <c r="D38" s="6" t="str">
        <f t="shared" si="70"/>
        <v/>
      </c>
      <c r="E38" s="6" t="str">
        <f t="shared" si="70"/>
        <v/>
      </c>
      <c r="F38" s="6" t="str">
        <f t="shared" si="70"/>
        <v/>
      </c>
      <c r="G38" s="6" t="str">
        <f t="shared" si="70"/>
        <v/>
      </c>
      <c r="H38" s="6" t="str">
        <f t="shared" si="70"/>
        <v/>
      </c>
      <c r="I38" s="6" t="str">
        <f t="shared" si="70"/>
        <v/>
      </c>
      <c r="J38" s="6" t="str">
        <f t="shared" si="70"/>
        <v/>
      </c>
      <c r="K38" s="28" t="str">
        <f t="shared" si="70"/>
        <v/>
      </c>
      <c r="L38" s="28" t="str">
        <f t="shared" ref="L38" si="71">IF(OR($G$2&lt;&gt;1,ISERROR(INDEX(募集情報_特別,SMALL(入力対象_特別,ROW(L34)),COLUMN(L34)))),"",INDEX(募集情報_特別,SMALL(入力対象_特別,ROW(L34)),COLUMN(L34)))</f>
        <v/>
      </c>
      <c r="M38" s="1"/>
      <c r="N38" s="3"/>
      <c r="O38" s="4"/>
      <c r="P38" s="4"/>
      <c r="Q38" s="4"/>
      <c r="R38" s="4"/>
      <c r="S38" s="4"/>
      <c r="T38" s="2" t="str">
        <f t="shared" si="7"/>
        <v/>
      </c>
      <c r="U38" s="1"/>
      <c r="V38" s="3"/>
      <c r="W38" s="3"/>
    </row>
    <row r="39" spans="1:23" x14ac:dyDescent="0.15">
      <c r="A39" s="6" t="str">
        <f t="shared" ref="A39:K39" si="72">IF(OR($G$2&lt;&gt;1,ISERROR(INDEX(募集情報_特別,SMALL(入力対象_特別,ROW(A35)),COLUMN(A35)))),"",INDEX(募集情報_特別,SMALL(入力対象_特別,ROW(A35)),COLUMN(A35)))</f>
        <v/>
      </c>
      <c r="B39" s="6" t="str">
        <f t="shared" si="72"/>
        <v/>
      </c>
      <c r="C39" s="6" t="str">
        <f t="shared" si="72"/>
        <v/>
      </c>
      <c r="D39" s="6" t="str">
        <f t="shared" si="72"/>
        <v/>
      </c>
      <c r="E39" s="6" t="str">
        <f t="shared" si="72"/>
        <v/>
      </c>
      <c r="F39" s="6" t="str">
        <f t="shared" si="72"/>
        <v/>
      </c>
      <c r="G39" s="6" t="str">
        <f t="shared" si="72"/>
        <v/>
      </c>
      <c r="H39" s="6" t="str">
        <f t="shared" si="72"/>
        <v/>
      </c>
      <c r="I39" s="6" t="str">
        <f t="shared" si="72"/>
        <v/>
      </c>
      <c r="J39" s="6" t="str">
        <f t="shared" si="72"/>
        <v/>
      </c>
      <c r="K39" s="28" t="str">
        <f t="shared" si="72"/>
        <v/>
      </c>
      <c r="L39" s="28" t="str">
        <f t="shared" ref="L39" si="73">IF(OR($G$2&lt;&gt;1,ISERROR(INDEX(募集情報_特別,SMALL(入力対象_特別,ROW(L35)),COLUMN(L35)))),"",INDEX(募集情報_特別,SMALL(入力対象_特別,ROW(L35)),COLUMN(L35)))</f>
        <v/>
      </c>
      <c r="M39" s="1"/>
      <c r="N39" s="3"/>
      <c r="O39" s="4"/>
      <c r="P39" s="4"/>
      <c r="Q39" s="4"/>
      <c r="R39" s="4"/>
      <c r="S39" s="4"/>
      <c r="T39" s="2" t="str">
        <f t="shared" si="7"/>
        <v/>
      </c>
      <c r="U39" s="1"/>
      <c r="V39" s="3"/>
      <c r="W39" s="3"/>
    </row>
    <row r="40" spans="1:23" x14ac:dyDescent="0.15">
      <c r="A40" s="6" t="str">
        <f t="shared" ref="A40:K40" si="74">IF(OR($G$2&lt;&gt;1,ISERROR(INDEX(募集情報_特別,SMALL(入力対象_特別,ROW(A36)),COLUMN(A36)))),"",INDEX(募集情報_特別,SMALL(入力対象_特別,ROW(A36)),COLUMN(A36)))</f>
        <v/>
      </c>
      <c r="B40" s="6" t="str">
        <f t="shared" si="74"/>
        <v/>
      </c>
      <c r="C40" s="6" t="str">
        <f t="shared" si="74"/>
        <v/>
      </c>
      <c r="D40" s="6" t="str">
        <f t="shared" si="74"/>
        <v/>
      </c>
      <c r="E40" s="6" t="str">
        <f t="shared" si="74"/>
        <v/>
      </c>
      <c r="F40" s="6" t="str">
        <f t="shared" si="74"/>
        <v/>
      </c>
      <c r="G40" s="6" t="str">
        <f t="shared" si="74"/>
        <v/>
      </c>
      <c r="H40" s="6" t="str">
        <f t="shared" si="74"/>
        <v/>
      </c>
      <c r="I40" s="6" t="str">
        <f t="shared" si="74"/>
        <v/>
      </c>
      <c r="J40" s="6" t="str">
        <f t="shared" si="74"/>
        <v/>
      </c>
      <c r="K40" s="28" t="str">
        <f t="shared" si="74"/>
        <v/>
      </c>
      <c r="L40" s="28" t="str">
        <f t="shared" ref="L40" si="75">IF(OR($G$2&lt;&gt;1,ISERROR(INDEX(募集情報_特別,SMALL(入力対象_特別,ROW(L36)),COLUMN(L36)))),"",INDEX(募集情報_特別,SMALL(入力対象_特別,ROW(L36)),COLUMN(L36)))</f>
        <v/>
      </c>
      <c r="M40" s="1"/>
      <c r="N40" s="3"/>
      <c r="O40" s="4"/>
      <c r="P40" s="4"/>
      <c r="Q40" s="4"/>
      <c r="R40" s="4"/>
      <c r="S40" s="4"/>
      <c r="T40" s="2" t="str">
        <f t="shared" si="7"/>
        <v/>
      </c>
      <c r="U40" s="1"/>
      <c r="V40" s="3"/>
      <c r="W40" s="3"/>
    </row>
    <row r="41" spans="1:23" x14ac:dyDescent="0.15">
      <c r="A41" s="6" t="str">
        <f t="shared" ref="A41:K41" si="76">IF(OR($G$2&lt;&gt;1,ISERROR(INDEX(募集情報_特別,SMALL(入力対象_特別,ROW(A37)),COLUMN(A37)))),"",INDEX(募集情報_特別,SMALL(入力対象_特別,ROW(A37)),COLUMN(A37)))</f>
        <v/>
      </c>
      <c r="B41" s="6" t="str">
        <f t="shared" si="76"/>
        <v/>
      </c>
      <c r="C41" s="6" t="str">
        <f t="shared" si="76"/>
        <v/>
      </c>
      <c r="D41" s="6" t="str">
        <f t="shared" si="76"/>
        <v/>
      </c>
      <c r="E41" s="6" t="str">
        <f t="shared" si="76"/>
        <v/>
      </c>
      <c r="F41" s="6" t="str">
        <f t="shared" si="76"/>
        <v/>
      </c>
      <c r="G41" s="6" t="str">
        <f t="shared" si="76"/>
        <v/>
      </c>
      <c r="H41" s="6" t="str">
        <f t="shared" si="76"/>
        <v/>
      </c>
      <c r="I41" s="6" t="str">
        <f t="shared" si="76"/>
        <v/>
      </c>
      <c r="J41" s="6" t="str">
        <f t="shared" si="76"/>
        <v/>
      </c>
      <c r="K41" s="28" t="str">
        <f t="shared" si="76"/>
        <v/>
      </c>
      <c r="L41" s="28" t="str">
        <f t="shared" ref="L41" si="77">IF(OR($G$2&lt;&gt;1,ISERROR(INDEX(募集情報_特別,SMALL(入力対象_特別,ROW(L37)),COLUMN(L37)))),"",INDEX(募集情報_特別,SMALL(入力対象_特別,ROW(L37)),COLUMN(L37)))</f>
        <v/>
      </c>
      <c r="M41" s="1"/>
      <c r="N41" s="3"/>
      <c r="O41" s="4"/>
      <c r="P41" s="4"/>
      <c r="Q41" s="4"/>
      <c r="R41" s="4"/>
      <c r="S41" s="4"/>
      <c r="T41" s="2" t="str">
        <f t="shared" si="7"/>
        <v/>
      </c>
      <c r="U41" s="1"/>
      <c r="V41" s="3"/>
      <c r="W41" s="3"/>
    </row>
    <row r="42" spans="1:23" x14ac:dyDescent="0.15">
      <c r="A42" s="6" t="str">
        <f t="shared" ref="A42:K42" si="78">IF(OR($G$2&lt;&gt;1,ISERROR(INDEX(募集情報_特別,SMALL(入力対象_特別,ROW(A38)),COLUMN(A38)))),"",INDEX(募集情報_特別,SMALL(入力対象_特別,ROW(A38)),COLUMN(A38)))</f>
        <v/>
      </c>
      <c r="B42" s="6" t="str">
        <f t="shared" si="78"/>
        <v/>
      </c>
      <c r="C42" s="6" t="str">
        <f t="shared" si="78"/>
        <v/>
      </c>
      <c r="D42" s="6" t="str">
        <f t="shared" si="78"/>
        <v/>
      </c>
      <c r="E42" s="6" t="str">
        <f t="shared" si="78"/>
        <v/>
      </c>
      <c r="F42" s="6" t="str">
        <f t="shared" si="78"/>
        <v/>
      </c>
      <c r="G42" s="6" t="str">
        <f t="shared" si="78"/>
        <v/>
      </c>
      <c r="H42" s="6" t="str">
        <f t="shared" si="78"/>
        <v/>
      </c>
      <c r="I42" s="6" t="str">
        <f t="shared" si="78"/>
        <v/>
      </c>
      <c r="J42" s="6" t="str">
        <f t="shared" si="78"/>
        <v/>
      </c>
      <c r="K42" s="28" t="str">
        <f t="shared" si="78"/>
        <v/>
      </c>
      <c r="L42" s="28" t="str">
        <f t="shared" ref="L42" si="79">IF(OR($G$2&lt;&gt;1,ISERROR(INDEX(募集情報_特別,SMALL(入力対象_特別,ROW(L38)),COLUMN(L38)))),"",INDEX(募集情報_特別,SMALL(入力対象_特別,ROW(L38)),COLUMN(L38)))</f>
        <v/>
      </c>
      <c r="M42" s="1"/>
      <c r="N42" s="3"/>
      <c r="O42" s="4"/>
      <c r="P42" s="4"/>
      <c r="Q42" s="4"/>
      <c r="R42" s="4"/>
      <c r="S42" s="4"/>
      <c r="T42" s="2" t="str">
        <f t="shared" si="7"/>
        <v/>
      </c>
      <c r="U42" s="1"/>
      <c r="V42" s="3"/>
      <c r="W42" s="3"/>
    </row>
    <row r="43" spans="1:23" x14ac:dyDescent="0.15">
      <c r="A43" s="6" t="str">
        <f t="shared" ref="A43:K43" si="80">IF(OR($G$2&lt;&gt;1,ISERROR(INDEX(募集情報_特別,SMALL(入力対象_特別,ROW(A39)),COLUMN(A39)))),"",INDEX(募集情報_特別,SMALL(入力対象_特別,ROW(A39)),COLUMN(A39)))</f>
        <v/>
      </c>
      <c r="B43" s="6" t="str">
        <f t="shared" si="80"/>
        <v/>
      </c>
      <c r="C43" s="6" t="str">
        <f t="shared" si="80"/>
        <v/>
      </c>
      <c r="D43" s="6" t="str">
        <f t="shared" si="80"/>
        <v/>
      </c>
      <c r="E43" s="6" t="str">
        <f t="shared" si="80"/>
        <v/>
      </c>
      <c r="F43" s="6" t="str">
        <f t="shared" si="80"/>
        <v/>
      </c>
      <c r="G43" s="6" t="str">
        <f t="shared" si="80"/>
        <v/>
      </c>
      <c r="H43" s="6" t="str">
        <f t="shared" si="80"/>
        <v/>
      </c>
      <c r="I43" s="6" t="str">
        <f t="shared" si="80"/>
        <v/>
      </c>
      <c r="J43" s="6" t="str">
        <f t="shared" si="80"/>
        <v/>
      </c>
      <c r="K43" s="28" t="str">
        <f t="shared" si="80"/>
        <v/>
      </c>
      <c r="L43" s="28" t="str">
        <f t="shared" ref="L43" si="81">IF(OR($G$2&lt;&gt;1,ISERROR(INDEX(募集情報_特別,SMALL(入力対象_特別,ROW(L39)),COLUMN(L39)))),"",INDEX(募集情報_特別,SMALL(入力対象_特別,ROW(L39)),COLUMN(L39)))</f>
        <v/>
      </c>
      <c r="M43" s="1"/>
      <c r="N43" s="3"/>
      <c r="O43" s="4"/>
      <c r="P43" s="4"/>
      <c r="Q43" s="4"/>
      <c r="R43" s="4"/>
      <c r="S43" s="4"/>
      <c r="T43" s="2" t="str">
        <f t="shared" si="7"/>
        <v/>
      </c>
      <c r="U43" s="1"/>
      <c r="V43" s="3"/>
      <c r="W43" s="3"/>
    </row>
    <row r="44" spans="1:23" x14ac:dyDescent="0.15">
      <c r="A44" s="6" t="str">
        <f t="shared" ref="A44:K44" si="82">IF(OR($G$2&lt;&gt;1,ISERROR(INDEX(募集情報_特別,SMALL(入力対象_特別,ROW(A40)),COLUMN(A40)))),"",INDEX(募集情報_特別,SMALL(入力対象_特別,ROW(A40)),COLUMN(A40)))</f>
        <v/>
      </c>
      <c r="B44" s="6" t="str">
        <f t="shared" si="82"/>
        <v/>
      </c>
      <c r="C44" s="6" t="str">
        <f t="shared" si="82"/>
        <v/>
      </c>
      <c r="D44" s="6" t="str">
        <f t="shared" si="82"/>
        <v/>
      </c>
      <c r="E44" s="6" t="str">
        <f t="shared" si="82"/>
        <v/>
      </c>
      <c r="F44" s="6" t="str">
        <f t="shared" si="82"/>
        <v/>
      </c>
      <c r="G44" s="6" t="str">
        <f t="shared" si="82"/>
        <v/>
      </c>
      <c r="H44" s="6" t="str">
        <f t="shared" si="82"/>
        <v/>
      </c>
      <c r="I44" s="6" t="str">
        <f t="shared" si="82"/>
        <v/>
      </c>
      <c r="J44" s="6" t="str">
        <f t="shared" si="82"/>
        <v/>
      </c>
      <c r="K44" s="28" t="str">
        <f t="shared" si="82"/>
        <v/>
      </c>
      <c r="L44" s="28" t="str">
        <f t="shared" ref="L44" si="83">IF(OR($G$2&lt;&gt;1,ISERROR(INDEX(募集情報_特別,SMALL(入力対象_特別,ROW(L40)),COLUMN(L40)))),"",INDEX(募集情報_特別,SMALL(入力対象_特別,ROW(L40)),COLUMN(L40)))</f>
        <v/>
      </c>
      <c r="M44" s="1"/>
      <c r="N44" s="3"/>
      <c r="O44" s="4"/>
      <c r="P44" s="4"/>
      <c r="Q44" s="4"/>
      <c r="R44" s="4"/>
      <c r="S44" s="4"/>
      <c r="T44" s="2" t="str">
        <f t="shared" si="7"/>
        <v/>
      </c>
      <c r="U44" s="1"/>
      <c r="V44" s="3"/>
      <c r="W44" s="3"/>
    </row>
    <row r="45" spans="1:23" x14ac:dyDescent="0.15">
      <c r="A45" s="6" t="str">
        <f t="shared" ref="A45:K45" si="84">IF(OR($G$2&lt;&gt;1,ISERROR(INDEX(募集情報_特別,SMALL(入力対象_特別,ROW(A41)),COLUMN(A41)))),"",INDEX(募集情報_特別,SMALL(入力対象_特別,ROW(A41)),COLUMN(A41)))</f>
        <v/>
      </c>
      <c r="B45" s="6" t="str">
        <f t="shared" si="84"/>
        <v/>
      </c>
      <c r="C45" s="6" t="str">
        <f t="shared" si="84"/>
        <v/>
      </c>
      <c r="D45" s="6" t="str">
        <f t="shared" si="84"/>
        <v/>
      </c>
      <c r="E45" s="6" t="str">
        <f t="shared" si="84"/>
        <v/>
      </c>
      <c r="F45" s="6" t="str">
        <f t="shared" si="84"/>
        <v/>
      </c>
      <c r="G45" s="6" t="str">
        <f t="shared" si="84"/>
        <v/>
      </c>
      <c r="H45" s="6" t="str">
        <f t="shared" si="84"/>
        <v/>
      </c>
      <c r="I45" s="6" t="str">
        <f t="shared" si="84"/>
        <v/>
      </c>
      <c r="J45" s="6" t="str">
        <f t="shared" si="84"/>
        <v/>
      </c>
      <c r="K45" s="28" t="str">
        <f t="shared" si="84"/>
        <v/>
      </c>
      <c r="L45" s="28" t="str">
        <f t="shared" ref="L45" si="85">IF(OR($G$2&lt;&gt;1,ISERROR(INDEX(募集情報_特別,SMALL(入力対象_特別,ROW(L41)),COLUMN(L41)))),"",INDEX(募集情報_特別,SMALL(入力対象_特別,ROW(L41)),COLUMN(L41)))</f>
        <v/>
      </c>
      <c r="M45" s="1"/>
      <c r="N45" s="3"/>
      <c r="O45" s="4"/>
      <c r="P45" s="4"/>
      <c r="Q45" s="4"/>
      <c r="R45" s="4"/>
      <c r="S45" s="4"/>
      <c r="T45" s="2" t="str">
        <f t="shared" si="7"/>
        <v/>
      </c>
      <c r="U45" s="1"/>
      <c r="V45" s="3"/>
      <c r="W45" s="3"/>
    </row>
    <row r="46" spans="1:23" x14ac:dyDescent="0.15">
      <c r="A46" s="6" t="str">
        <f t="shared" ref="A46:K46" si="86">IF(OR($G$2&lt;&gt;1,ISERROR(INDEX(募集情報_特別,SMALL(入力対象_特別,ROW(A42)),COLUMN(A42)))),"",INDEX(募集情報_特別,SMALL(入力対象_特別,ROW(A42)),COLUMN(A42)))</f>
        <v/>
      </c>
      <c r="B46" s="6" t="str">
        <f t="shared" si="86"/>
        <v/>
      </c>
      <c r="C46" s="6" t="str">
        <f t="shared" si="86"/>
        <v/>
      </c>
      <c r="D46" s="6" t="str">
        <f t="shared" si="86"/>
        <v/>
      </c>
      <c r="E46" s="6" t="str">
        <f t="shared" si="86"/>
        <v/>
      </c>
      <c r="F46" s="6" t="str">
        <f t="shared" si="86"/>
        <v/>
      </c>
      <c r="G46" s="6" t="str">
        <f t="shared" si="86"/>
        <v/>
      </c>
      <c r="H46" s="6" t="str">
        <f t="shared" si="86"/>
        <v/>
      </c>
      <c r="I46" s="6" t="str">
        <f t="shared" si="86"/>
        <v/>
      </c>
      <c r="J46" s="6" t="str">
        <f t="shared" si="86"/>
        <v/>
      </c>
      <c r="K46" s="28" t="str">
        <f t="shared" si="86"/>
        <v/>
      </c>
      <c r="L46" s="28" t="str">
        <f t="shared" ref="L46" si="87">IF(OR($G$2&lt;&gt;1,ISERROR(INDEX(募集情報_特別,SMALL(入力対象_特別,ROW(L42)),COLUMN(L42)))),"",INDEX(募集情報_特別,SMALL(入力対象_特別,ROW(L42)),COLUMN(L42)))</f>
        <v/>
      </c>
      <c r="M46" s="1"/>
      <c r="N46" s="3"/>
      <c r="O46" s="4"/>
      <c r="P46" s="4"/>
      <c r="Q46" s="4"/>
      <c r="R46" s="4"/>
      <c r="S46" s="4"/>
      <c r="T46" s="2" t="str">
        <f t="shared" si="7"/>
        <v/>
      </c>
      <c r="U46" s="1"/>
      <c r="V46" s="3"/>
      <c r="W46" s="3"/>
    </row>
    <row r="47" spans="1:23" x14ac:dyDescent="0.15">
      <c r="A47" s="6" t="str">
        <f t="shared" ref="A47:K47" si="88">IF(OR($G$2&lt;&gt;1,ISERROR(INDEX(募集情報_特別,SMALL(入力対象_特別,ROW(A43)),COLUMN(A43)))),"",INDEX(募集情報_特別,SMALL(入力対象_特別,ROW(A43)),COLUMN(A43)))</f>
        <v/>
      </c>
      <c r="B47" s="6" t="str">
        <f t="shared" si="88"/>
        <v/>
      </c>
      <c r="C47" s="6" t="str">
        <f t="shared" si="88"/>
        <v/>
      </c>
      <c r="D47" s="6" t="str">
        <f t="shared" si="88"/>
        <v/>
      </c>
      <c r="E47" s="6" t="str">
        <f t="shared" si="88"/>
        <v/>
      </c>
      <c r="F47" s="6" t="str">
        <f t="shared" si="88"/>
        <v/>
      </c>
      <c r="G47" s="6" t="str">
        <f t="shared" si="88"/>
        <v/>
      </c>
      <c r="H47" s="6" t="str">
        <f t="shared" si="88"/>
        <v/>
      </c>
      <c r="I47" s="6" t="str">
        <f t="shared" si="88"/>
        <v/>
      </c>
      <c r="J47" s="6" t="str">
        <f t="shared" si="88"/>
        <v/>
      </c>
      <c r="K47" s="28" t="str">
        <f t="shared" si="88"/>
        <v/>
      </c>
      <c r="L47" s="28" t="str">
        <f t="shared" ref="L47" si="89">IF(OR($G$2&lt;&gt;1,ISERROR(INDEX(募集情報_特別,SMALL(入力対象_特別,ROW(L43)),COLUMN(L43)))),"",INDEX(募集情報_特別,SMALL(入力対象_特別,ROW(L43)),COLUMN(L43)))</f>
        <v/>
      </c>
      <c r="M47" s="1"/>
      <c r="N47" s="3"/>
      <c r="O47" s="4"/>
      <c r="P47" s="4"/>
      <c r="Q47" s="4"/>
      <c r="R47" s="4"/>
      <c r="S47" s="4"/>
      <c r="T47" s="2" t="str">
        <f t="shared" si="7"/>
        <v/>
      </c>
      <c r="U47" s="1"/>
      <c r="V47" s="3"/>
      <c r="W47" s="3"/>
    </row>
    <row r="48" spans="1:23" x14ac:dyDescent="0.15">
      <c r="A48" s="6" t="str">
        <f t="shared" ref="A48:K48" si="90">IF(OR($G$2&lt;&gt;1,ISERROR(INDEX(募集情報_特別,SMALL(入力対象_特別,ROW(A44)),COLUMN(A44)))),"",INDEX(募集情報_特別,SMALL(入力対象_特別,ROW(A44)),COLUMN(A44)))</f>
        <v/>
      </c>
      <c r="B48" s="6" t="str">
        <f t="shared" si="90"/>
        <v/>
      </c>
      <c r="C48" s="6" t="str">
        <f t="shared" si="90"/>
        <v/>
      </c>
      <c r="D48" s="6" t="str">
        <f t="shared" si="90"/>
        <v/>
      </c>
      <c r="E48" s="6" t="str">
        <f t="shared" si="90"/>
        <v/>
      </c>
      <c r="F48" s="6" t="str">
        <f t="shared" si="90"/>
        <v/>
      </c>
      <c r="G48" s="6" t="str">
        <f t="shared" si="90"/>
        <v/>
      </c>
      <c r="H48" s="6" t="str">
        <f t="shared" si="90"/>
        <v/>
      </c>
      <c r="I48" s="6" t="str">
        <f t="shared" si="90"/>
        <v/>
      </c>
      <c r="J48" s="6" t="str">
        <f t="shared" si="90"/>
        <v/>
      </c>
      <c r="K48" s="28" t="str">
        <f t="shared" si="90"/>
        <v/>
      </c>
      <c r="L48" s="28" t="str">
        <f t="shared" ref="L48" si="91">IF(OR($G$2&lt;&gt;1,ISERROR(INDEX(募集情報_特別,SMALL(入力対象_特別,ROW(L44)),COLUMN(L44)))),"",INDEX(募集情報_特別,SMALL(入力対象_特別,ROW(L44)),COLUMN(L44)))</f>
        <v/>
      </c>
      <c r="M48" s="1"/>
      <c r="N48" s="3"/>
      <c r="O48" s="4"/>
      <c r="P48" s="4"/>
      <c r="Q48" s="4"/>
      <c r="R48" s="4"/>
      <c r="S48" s="4"/>
      <c r="T48" s="2" t="str">
        <f t="shared" si="7"/>
        <v/>
      </c>
      <c r="U48" s="1"/>
      <c r="V48" s="3"/>
      <c r="W48" s="3"/>
    </row>
    <row r="49" spans="1:23" x14ac:dyDescent="0.15">
      <c r="A49" s="6" t="str">
        <f t="shared" ref="A49:K49" si="92">IF(OR($G$2&lt;&gt;1,ISERROR(INDEX(募集情報_特別,SMALL(入力対象_特別,ROW(A45)),COLUMN(A45)))),"",INDEX(募集情報_特別,SMALL(入力対象_特別,ROW(A45)),COLUMN(A45)))</f>
        <v/>
      </c>
      <c r="B49" s="6" t="str">
        <f t="shared" si="92"/>
        <v/>
      </c>
      <c r="C49" s="6" t="str">
        <f t="shared" si="92"/>
        <v/>
      </c>
      <c r="D49" s="6" t="str">
        <f t="shared" si="92"/>
        <v/>
      </c>
      <c r="E49" s="6" t="str">
        <f t="shared" si="92"/>
        <v/>
      </c>
      <c r="F49" s="6" t="str">
        <f t="shared" si="92"/>
        <v/>
      </c>
      <c r="G49" s="6" t="str">
        <f t="shared" si="92"/>
        <v/>
      </c>
      <c r="H49" s="6" t="str">
        <f t="shared" si="92"/>
        <v/>
      </c>
      <c r="I49" s="6" t="str">
        <f t="shared" si="92"/>
        <v/>
      </c>
      <c r="J49" s="6" t="str">
        <f t="shared" si="92"/>
        <v/>
      </c>
      <c r="K49" s="28" t="str">
        <f t="shared" si="92"/>
        <v/>
      </c>
      <c r="L49" s="28" t="str">
        <f t="shared" ref="L49" si="93">IF(OR($G$2&lt;&gt;1,ISERROR(INDEX(募集情報_特別,SMALL(入力対象_特別,ROW(L45)),COLUMN(L45)))),"",INDEX(募集情報_特別,SMALL(入力対象_特別,ROW(L45)),COLUMN(L45)))</f>
        <v/>
      </c>
      <c r="M49" s="1"/>
      <c r="N49" s="3"/>
      <c r="O49" s="4"/>
      <c r="P49" s="4"/>
      <c r="Q49" s="4"/>
      <c r="R49" s="4"/>
      <c r="S49" s="4"/>
      <c r="T49" s="2" t="str">
        <f t="shared" si="7"/>
        <v/>
      </c>
      <c r="U49" s="1"/>
      <c r="V49" s="3"/>
      <c r="W49" s="3"/>
    </row>
    <row r="50" spans="1:23" x14ac:dyDescent="0.15">
      <c r="A50" s="6" t="str">
        <f t="shared" ref="A50:K50" si="94">IF(OR($G$2&lt;&gt;1,ISERROR(INDEX(募集情報_特別,SMALL(入力対象_特別,ROW(A46)),COLUMN(A46)))),"",INDEX(募集情報_特別,SMALL(入力対象_特別,ROW(A46)),COLUMN(A46)))</f>
        <v/>
      </c>
      <c r="B50" s="6" t="str">
        <f t="shared" si="94"/>
        <v/>
      </c>
      <c r="C50" s="6" t="str">
        <f t="shared" si="94"/>
        <v/>
      </c>
      <c r="D50" s="6" t="str">
        <f t="shared" si="94"/>
        <v/>
      </c>
      <c r="E50" s="6" t="str">
        <f t="shared" si="94"/>
        <v/>
      </c>
      <c r="F50" s="6" t="str">
        <f t="shared" si="94"/>
        <v/>
      </c>
      <c r="G50" s="6" t="str">
        <f t="shared" si="94"/>
        <v/>
      </c>
      <c r="H50" s="6" t="str">
        <f t="shared" si="94"/>
        <v/>
      </c>
      <c r="I50" s="6" t="str">
        <f t="shared" si="94"/>
        <v/>
      </c>
      <c r="J50" s="6" t="str">
        <f t="shared" si="94"/>
        <v/>
      </c>
      <c r="K50" s="28" t="str">
        <f t="shared" si="94"/>
        <v/>
      </c>
      <c r="L50" s="28" t="str">
        <f t="shared" ref="L50" si="95">IF(OR($G$2&lt;&gt;1,ISERROR(INDEX(募集情報_特別,SMALL(入力対象_特別,ROW(L46)),COLUMN(L46)))),"",INDEX(募集情報_特別,SMALL(入力対象_特別,ROW(L46)),COLUMN(L46)))</f>
        <v/>
      </c>
      <c r="M50" s="1"/>
      <c r="N50" s="3"/>
      <c r="O50" s="4"/>
      <c r="P50" s="4"/>
      <c r="Q50" s="4"/>
      <c r="R50" s="4"/>
      <c r="S50" s="4"/>
      <c r="T50" s="2" t="str">
        <f t="shared" si="7"/>
        <v/>
      </c>
      <c r="U50" s="1"/>
      <c r="V50" s="3"/>
      <c r="W50" s="3"/>
    </row>
    <row r="51" spans="1:23" x14ac:dyDescent="0.15">
      <c r="A51" s="6" t="str">
        <f t="shared" ref="A51:K51" si="96">IF(OR($G$2&lt;&gt;1,ISERROR(INDEX(募集情報_特別,SMALL(入力対象_特別,ROW(A47)),COLUMN(A47)))),"",INDEX(募集情報_特別,SMALL(入力対象_特別,ROW(A47)),COLUMN(A47)))</f>
        <v/>
      </c>
      <c r="B51" s="6" t="str">
        <f t="shared" si="96"/>
        <v/>
      </c>
      <c r="C51" s="6" t="str">
        <f t="shared" si="96"/>
        <v/>
      </c>
      <c r="D51" s="6" t="str">
        <f t="shared" si="96"/>
        <v/>
      </c>
      <c r="E51" s="6" t="str">
        <f t="shared" si="96"/>
        <v/>
      </c>
      <c r="F51" s="6" t="str">
        <f t="shared" si="96"/>
        <v/>
      </c>
      <c r="G51" s="6" t="str">
        <f t="shared" si="96"/>
        <v/>
      </c>
      <c r="H51" s="6" t="str">
        <f t="shared" si="96"/>
        <v/>
      </c>
      <c r="I51" s="6" t="str">
        <f t="shared" si="96"/>
        <v/>
      </c>
      <c r="J51" s="6" t="str">
        <f t="shared" si="96"/>
        <v/>
      </c>
      <c r="K51" s="28" t="str">
        <f t="shared" si="96"/>
        <v/>
      </c>
      <c r="L51" s="28" t="str">
        <f t="shared" ref="L51" si="97">IF(OR($G$2&lt;&gt;1,ISERROR(INDEX(募集情報_特別,SMALL(入力対象_特別,ROW(L47)),COLUMN(L47)))),"",INDEX(募集情報_特別,SMALL(入力対象_特別,ROW(L47)),COLUMN(L47)))</f>
        <v/>
      </c>
      <c r="M51" s="1"/>
      <c r="N51" s="3"/>
      <c r="O51" s="4"/>
      <c r="P51" s="4"/>
      <c r="Q51" s="4"/>
      <c r="R51" s="4"/>
      <c r="S51" s="4"/>
      <c r="T51" s="2" t="str">
        <f t="shared" si="7"/>
        <v/>
      </c>
      <c r="U51" s="1"/>
      <c r="V51" s="3"/>
      <c r="W51" s="3"/>
    </row>
    <row r="52" spans="1:23" x14ac:dyDescent="0.15">
      <c r="A52" s="6" t="str">
        <f t="shared" ref="A52:K52" si="98">IF(OR($G$2&lt;&gt;1,ISERROR(INDEX(募集情報_特別,SMALL(入力対象_特別,ROW(A48)),COLUMN(A48)))),"",INDEX(募集情報_特別,SMALL(入力対象_特別,ROW(A48)),COLUMN(A48)))</f>
        <v/>
      </c>
      <c r="B52" s="6" t="str">
        <f t="shared" si="98"/>
        <v/>
      </c>
      <c r="C52" s="6" t="str">
        <f t="shared" si="98"/>
        <v/>
      </c>
      <c r="D52" s="6" t="str">
        <f t="shared" si="98"/>
        <v/>
      </c>
      <c r="E52" s="6" t="str">
        <f t="shared" si="98"/>
        <v/>
      </c>
      <c r="F52" s="6" t="str">
        <f t="shared" si="98"/>
        <v/>
      </c>
      <c r="G52" s="6" t="str">
        <f t="shared" si="98"/>
        <v/>
      </c>
      <c r="H52" s="6" t="str">
        <f t="shared" si="98"/>
        <v/>
      </c>
      <c r="I52" s="6" t="str">
        <f t="shared" si="98"/>
        <v/>
      </c>
      <c r="J52" s="6" t="str">
        <f t="shared" si="98"/>
        <v/>
      </c>
      <c r="K52" s="28" t="str">
        <f t="shared" si="98"/>
        <v/>
      </c>
      <c r="L52" s="28" t="str">
        <f t="shared" ref="L52" si="99">IF(OR($G$2&lt;&gt;1,ISERROR(INDEX(募集情報_特別,SMALL(入力対象_特別,ROW(L48)),COLUMN(L48)))),"",INDEX(募集情報_特別,SMALL(入力対象_特別,ROW(L48)),COLUMN(L48)))</f>
        <v/>
      </c>
      <c r="M52" s="1"/>
      <c r="N52" s="3"/>
      <c r="O52" s="4"/>
      <c r="P52" s="4"/>
      <c r="Q52" s="4"/>
      <c r="R52" s="4"/>
      <c r="S52" s="4"/>
      <c r="T52" s="2" t="str">
        <f t="shared" si="7"/>
        <v/>
      </c>
      <c r="U52" s="1"/>
      <c r="V52" s="3"/>
      <c r="W52" s="3"/>
    </row>
    <row r="53" spans="1:23" x14ac:dyDescent="0.15">
      <c r="A53" s="6" t="str">
        <f t="shared" ref="A53:K53" si="100">IF(OR($G$2&lt;&gt;1,ISERROR(INDEX(募集情報_特別,SMALL(入力対象_特別,ROW(A49)),COLUMN(A49)))),"",INDEX(募集情報_特別,SMALL(入力対象_特別,ROW(A49)),COLUMN(A49)))</f>
        <v/>
      </c>
      <c r="B53" s="6" t="str">
        <f t="shared" si="100"/>
        <v/>
      </c>
      <c r="C53" s="6" t="str">
        <f t="shared" si="100"/>
        <v/>
      </c>
      <c r="D53" s="6" t="str">
        <f t="shared" si="100"/>
        <v/>
      </c>
      <c r="E53" s="6" t="str">
        <f t="shared" si="100"/>
        <v/>
      </c>
      <c r="F53" s="6" t="str">
        <f t="shared" si="100"/>
        <v/>
      </c>
      <c r="G53" s="6" t="str">
        <f t="shared" si="100"/>
        <v/>
      </c>
      <c r="H53" s="6" t="str">
        <f t="shared" si="100"/>
        <v/>
      </c>
      <c r="I53" s="6" t="str">
        <f t="shared" si="100"/>
        <v/>
      </c>
      <c r="J53" s="6" t="str">
        <f t="shared" si="100"/>
        <v/>
      </c>
      <c r="K53" s="28" t="str">
        <f t="shared" si="100"/>
        <v/>
      </c>
      <c r="L53" s="28" t="str">
        <f t="shared" ref="L53" si="101">IF(OR($G$2&lt;&gt;1,ISERROR(INDEX(募集情報_特別,SMALL(入力対象_特別,ROW(L49)),COLUMN(L49)))),"",INDEX(募集情報_特別,SMALL(入力対象_特別,ROW(L49)),COLUMN(L49)))</f>
        <v/>
      </c>
      <c r="M53" s="1"/>
      <c r="N53" s="3"/>
      <c r="O53" s="4"/>
      <c r="P53" s="4"/>
      <c r="Q53" s="4"/>
      <c r="R53" s="4"/>
      <c r="S53" s="4"/>
      <c r="T53" s="2" t="str">
        <f t="shared" si="7"/>
        <v/>
      </c>
      <c r="U53" s="1"/>
      <c r="V53" s="3"/>
      <c r="W53" s="3"/>
    </row>
    <row r="54" spans="1:23" x14ac:dyDescent="0.15">
      <c r="A54" s="6" t="str">
        <f t="shared" ref="A54:K54" si="102">IF(OR($G$2&lt;&gt;1,ISERROR(INDEX(募集情報_特別,SMALL(入力対象_特別,ROW(A50)),COLUMN(A50)))),"",INDEX(募集情報_特別,SMALL(入力対象_特別,ROW(A50)),COLUMN(A50)))</f>
        <v/>
      </c>
      <c r="B54" s="6" t="str">
        <f t="shared" si="102"/>
        <v/>
      </c>
      <c r="C54" s="6" t="str">
        <f t="shared" si="102"/>
        <v/>
      </c>
      <c r="D54" s="6" t="str">
        <f t="shared" si="102"/>
        <v/>
      </c>
      <c r="E54" s="6" t="str">
        <f t="shared" si="102"/>
        <v/>
      </c>
      <c r="F54" s="6" t="str">
        <f t="shared" si="102"/>
        <v/>
      </c>
      <c r="G54" s="6" t="str">
        <f t="shared" si="102"/>
        <v/>
      </c>
      <c r="H54" s="6" t="str">
        <f t="shared" si="102"/>
        <v/>
      </c>
      <c r="I54" s="6" t="str">
        <f t="shared" si="102"/>
        <v/>
      </c>
      <c r="J54" s="6" t="str">
        <f t="shared" si="102"/>
        <v/>
      </c>
      <c r="K54" s="28" t="str">
        <f t="shared" si="102"/>
        <v/>
      </c>
      <c r="L54" s="28" t="str">
        <f t="shared" ref="L54" si="103">IF(OR($G$2&lt;&gt;1,ISERROR(INDEX(募集情報_特別,SMALL(入力対象_特別,ROW(L50)),COLUMN(L50)))),"",INDEX(募集情報_特別,SMALL(入力対象_特別,ROW(L50)),COLUMN(L50)))</f>
        <v/>
      </c>
      <c r="M54" s="1"/>
      <c r="N54" s="3"/>
      <c r="O54" s="4"/>
      <c r="P54" s="4"/>
      <c r="Q54" s="4"/>
      <c r="R54" s="4"/>
      <c r="S54" s="4"/>
      <c r="T54" s="2" t="str">
        <f t="shared" si="7"/>
        <v/>
      </c>
      <c r="U54" s="1"/>
      <c r="V54" s="3"/>
      <c r="W54" s="3"/>
    </row>
    <row r="55" spans="1:23" x14ac:dyDescent="0.15">
      <c r="A55" s="6" t="str">
        <f t="shared" ref="A55:K55" si="104">IF(OR($G$2&lt;&gt;1,ISERROR(INDEX(募集情報_特別,SMALL(入力対象_特別,ROW(A51)),COLUMN(A51)))),"",INDEX(募集情報_特別,SMALL(入力対象_特別,ROW(A51)),COLUMN(A51)))</f>
        <v/>
      </c>
      <c r="B55" s="6" t="str">
        <f t="shared" si="104"/>
        <v/>
      </c>
      <c r="C55" s="6" t="str">
        <f t="shared" si="104"/>
        <v/>
      </c>
      <c r="D55" s="6" t="str">
        <f t="shared" si="104"/>
        <v/>
      </c>
      <c r="E55" s="6" t="str">
        <f t="shared" si="104"/>
        <v/>
      </c>
      <c r="F55" s="6" t="str">
        <f t="shared" si="104"/>
        <v/>
      </c>
      <c r="G55" s="6" t="str">
        <f t="shared" si="104"/>
        <v/>
      </c>
      <c r="H55" s="6" t="str">
        <f t="shared" si="104"/>
        <v/>
      </c>
      <c r="I55" s="6" t="str">
        <f t="shared" si="104"/>
        <v/>
      </c>
      <c r="J55" s="6" t="str">
        <f t="shared" si="104"/>
        <v/>
      </c>
      <c r="K55" s="28" t="str">
        <f t="shared" si="104"/>
        <v/>
      </c>
      <c r="L55" s="28" t="str">
        <f t="shared" ref="L55" si="105">IF(OR($G$2&lt;&gt;1,ISERROR(INDEX(募集情報_特別,SMALL(入力対象_特別,ROW(L51)),COLUMN(L51)))),"",INDEX(募集情報_特別,SMALL(入力対象_特別,ROW(L51)),COLUMN(L51)))</f>
        <v/>
      </c>
      <c r="M55" s="1"/>
      <c r="N55" s="3"/>
      <c r="O55" s="4"/>
      <c r="P55" s="4"/>
      <c r="Q55" s="4"/>
      <c r="R55" s="4"/>
      <c r="S55" s="4"/>
      <c r="T55" s="2" t="str">
        <f t="shared" si="7"/>
        <v/>
      </c>
      <c r="U55" s="1"/>
      <c r="V55" s="3"/>
      <c r="W55" s="3"/>
    </row>
    <row r="56" spans="1:23" x14ac:dyDescent="0.15">
      <c r="A56" s="6" t="str">
        <f t="shared" ref="A56:K56" si="106">IF(OR($G$2&lt;&gt;1,ISERROR(INDEX(募集情報_特別,SMALL(入力対象_特別,ROW(A52)),COLUMN(A52)))),"",INDEX(募集情報_特別,SMALL(入力対象_特別,ROW(A52)),COLUMN(A52)))</f>
        <v/>
      </c>
      <c r="B56" s="6" t="str">
        <f t="shared" si="106"/>
        <v/>
      </c>
      <c r="C56" s="6" t="str">
        <f t="shared" si="106"/>
        <v/>
      </c>
      <c r="D56" s="6" t="str">
        <f t="shared" si="106"/>
        <v/>
      </c>
      <c r="E56" s="6" t="str">
        <f t="shared" si="106"/>
        <v/>
      </c>
      <c r="F56" s="6" t="str">
        <f t="shared" si="106"/>
        <v/>
      </c>
      <c r="G56" s="6" t="str">
        <f t="shared" si="106"/>
        <v/>
      </c>
      <c r="H56" s="6" t="str">
        <f t="shared" si="106"/>
        <v/>
      </c>
      <c r="I56" s="6" t="str">
        <f t="shared" si="106"/>
        <v/>
      </c>
      <c r="J56" s="6" t="str">
        <f t="shared" si="106"/>
        <v/>
      </c>
      <c r="K56" s="28" t="str">
        <f t="shared" si="106"/>
        <v/>
      </c>
      <c r="L56" s="28" t="str">
        <f t="shared" ref="L56" si="107">IF(OR($G$2&lt;&gt;1,ISERROR(INDEX(募集情報_特別,SMALL(入力対象_特別,ROW(L52)),COLUMN(L52)))),"",INDEX(募集情報_特別,SMALL(入力対象_特別,ROW(L52)),COLUMN(L52)))</f>
        <v/>
      </c>
      <c r="M56" s="1"/>
      <c r="N56" s="3"/>
      <c r="O56" s="4"/>
      <c r="P56" s="4"/>
      <c r="Q56" s="4"/>
      <c r="R56" s="4"/>
      <c r="S56" s="4"/>
      <c r="T56" s="2" t="str">
        <f t="shared" si="7"/>
        <v/>
      </c>
      <c r="U56" s="1"/>
      <c r="V56" s="3"/>
      <c r="W56" s="3"/>
    </row>
    <row r="57" spans="1:23" x14ac:dyDescent="0.15">
      <c r="A57" s="6" t="str">
        <f t="shared" ref="A57:K57" si="108">IF(OR($G$2&lt;&gt;1,ISERROR(INDEX(募集情報_特別,SMALL(入力対象_特別,ROW(A53)),COLUMN(A53)))),"",INDEX(募集情報_特別,SMALL(入力対象_特別,ROW(A53)),COLUMN(A53)))</f>
        <v/>
      </c>
      <c r="B57" s="6" t="str">
        <f t="shared" si="108"/>
        <v/>
      </c>
      <c r="C57" s="6" t="str">
        <f t="shared" si="108"/>
        <v/>
      </c>
      <c r="D57" s="6" t="str">
        <f t="shared" si="108"/>
        <v/>
      </c>
      <c r="E57" s="6" t="str">
        <f t="shared" si="108"/>
        <v/>
      </c>
      <c r="F57" s="6" t="str">
        <f t="shared" si="108"/>
        <v/>
      </c>
      <c r="G57" s="6" t="str">
        <f t="shared" si="108"/>
        <v/>
      </c>
      <c r="H57" s="6" t="str">
        <f t="shared" si="108"/>
        <v/>
      </c>
      <c r="I57" s="6" t="str">
        <f t="shared" si="108"/>
        <v/>
      </c>
      <c r="J57" s="6" t="str">
        <f t="shared" si="108"/>
        <v/>
      </c>
      <c r="K57" s="28" t="str">
        <f t="shared" si="108"/>
        <v/>
      </c>
      <c r="L57" s="28" t="str">
        <f t="shared" ref="L57" si="109">IF(OR($G$2&lt;&gt;1,ISERROR(INDEX(募集情報_特別,SMALL(入力対象_特別,ROW(L53)),COLUMN(L53)))),"",INDEX(募集情報_特別,SMALL(入力対象_特別,ROW(L53)),COLUMN(L53)))</f>
        <v/>
      </c>
      <c r="M57" s="1"/>
      <c r="N57" s="3"/>
      <c r="O57" s="4"/>
      <c r="P57" s="4"/>
      <c r="Q57" s="4"/>
      <c r="R57" s="4"/>
      <c r="S57" s="4"/>
      <c r="T57" s="2" t="str">
        <f t="shared" si="7"/>
        <v/>
      </c>
      <c r="U57" s="1"/>
      <c r="V57" s="3"/>
      <c r="W57" s="3"/>
    </row>
    <row r="58" spans="1:23" x14ac:dyDescent="0.15">
      <c r="A58" s="6" t="str">
        <f t="shared" ref="A58:K58" si="110">IF(OR($G$2&lt;&gt;1,ISERROR(INDEX(募集情報_特別,SMALL(入力対象_特別,ROW(A54)),COLUMN(A54)))),"",INDEX(募集情報_特別,SMALL(入力対象_特別,ROW(A54)),COLUMN(A54)))</f>
        <v/>
      </c>
      <c r="B58" s="6" t="str">
        <f t="shared" si="110"/>
        <v/>
      </c>
      <c r="C58" s="6" t="str">
        <f t="shared" si="110"/>
        <v/>
      </c>
      <c r="D58" s="6" t="str">
        <f t="shared" si="110"/>
        <v/>
      </c>
      <c r="E58" s="6" t="str">
        <f t="shared" si="110"/>
        <v/>
      </c>
      <c r="F58" s="6" t="str">
        <f t="shared" si="110"/>
        <v/>
      </c>
      <c r="G58" s="6" t="str">
        <f t="shared" si="110"/>
        <v/>
      </c>
      <c r="H58" s="6" t="str">
        <f t="shared" si="110"/>
        <v/>
      </c>
      <c r="I58" s="6" t="str">
        <f t="shared" si="110"/>
        <v/>
      </c>
      <c r="J58" s="6" t="str">
        <f t="shared" si="110"/>
        <v/>
      </c>
      <c r="K58" s="28" t="str">
        <f t="shared" si="110"/>
        <v/>
      </c>
      <c r="L58" s="28" t="str">
        <f t="shared" ref="L58" si="111">IF(OR($G$2&lt;&gt;1,ISERROR(INDEX(募集情報_特別,SMALL(入力対象_特別,ROW(L54)),COLUMN(L54)))),"",INDEX(募集情報_特別,SMALL(入力対象_特別,ROW(L54)),COLUMN(L54)))</f>
        <v/>
      </c>
      <c r="M58" s="1"/>
      <c r="N58" s="3"/>
      <c r="O58" s="4"/>
      <c r="P58" s="4"/>
      <c r="Q58" s="4"/>
      <c r="R58" s="4"/>
      <c r="S58" s="4"/>
      <c r="T58" s="2" t="str">
        <f t="shared" si="7"/>
        <v/>
      </c>
      <c r="U58" s="1"/>
      <c r="V58" s="3"/>
      <c r="W58" s="3"/>
    </row>
    <row r="59" spans="1:23" x14ac:dyDescent="0.15">
      <c r="A59" s="6" t="str">
        <f t="shared" ref="A59:K59" si="112">IF(OR($G$2&lt;&gt;1,ISERROR(INDEX(募集情報_特別,SMALL(入力対象_特別,ROW(A55)),COLUMN(A55)))),"",INDEX(募集情報_特別,SMALL(入力対象_特別,ROW(A55)),COLUMN(A55)))</f>
        <v/>
      </c>
      <c r="B59" s="6" t="str">
        <f t="shared" si="112"/>
        <v/>
      </c>
      <c r="C59" s="6" t="str">
        <f t="shared" si="112"/>
        <v/>
      </c>
      <c r="D59" s="6" t="str">
        <f t="shared" si="112"/>
        <v/>
      </c>
      <c r="E59" s="6" t="str">
        <f t="shared" si="112"/>
        <v/>
      </c>
      <c r="F59" s="6" t="str">
        <f t="shared" si="112"/>
        <v/>
      </c>
      <c r="G59" s="6" t="str">
        <f t="shared" si="112"/>
        <v/>
      </c>
      <c r="H59" s="6" t="str">
        <f t="shared" si="112"/>
        <v/>
      </c>
      <c r="I59" s="6" t="str">
        <f t="shared" si="112"/>
        <v/>
      </c>
      <c r="J59" s="6" t="str">
        <f t="shared" si="112"/>
        <v/>
      </c>
      <c r="K59" s="28" t="str">
        <f t="shared" si="112"/>
        <v/>
      </c>
      <c r="L59" s="28" t="str">
        <f t="shared" ref="L59" si="113">IF(OR($G$2&lt;&gt;1,ISERROR(INDEX(募集情報_特別,SMALL(入力対象_特別,ROW(L55)),COLUMN(L55)))),"",INDEX(募集情報_特別,SMALL(入力対象_特別,ROW(L55)),COLUMN(L55)))</f>
        <v/>
      </c>
      <c r="M59" s="1"/>
      <c r="N59" s="3"/>
      <c r="O59" s="4"/>
      <c r="P59" s="4"/>
      <c r="Q59" s="4"/>
      <c r="R59" s="4"/>
      <c r="S59" s="4"/>
      <c r="T59" s="2" t="str">
        <f t="shared" si="7"/>
        <v/>
      </c>
      <c r="U59" s="1"/>
      <c r="V59" s="3"/>
      <c r="W59" s="3"/>
    </row>
    <row r="60" spans="1:23" x14ac:dyDescent="0.15">
      <c r="A60" s="6" t="str">
        <f t="shared" ref="A60:K60" si="114">IF(OR($G$2&lt;&gt;1,ISERROR(INDEX(募集情報_特別,SMALL(入力対象_特別,ROW(A56)),COLUMN(A56)))),"",INDEX(募集情報_特別,SMALL(入力対象_特別,ROW(A56)),COLUMN(A56)))</f>
        <v/>
      </c>
      <c r="B60" s="6" t="str">
        <f t="shared" si="114"/>
        <v/>
      </c>
      <c r="C60" s="6" t="str">
        <f t="shared" si="114"/>
        <v/>
      </c>
      <c r="D60" s="6" t="str">
        <f t="shared" si="114"/>
        <v/>
      </c>
      <c r="E60" s="6" t="str">
        <f t="shared" si="114"/>
        <v/>
      </c>
      <c r="F60" s="6" t="str">
        <f t="shared" si="114"/>
        <v/>
      </c>
      <c r="G60" s="6" t="str">
        <f t="shared" si="114"/>
        <v/>
      </c>
      <c r="H60" s="6" t="str">
        <f t="shared" si="114"/>
        <v/>
      </c>
      <c r="I60" s="6" t="str">
        <f t="shared" si="114"/>
        <v/>
      </c>
      <c r="J60" s="6" t="str">
        <f t="shared" si="114"/>
        <v/>
      </c>
      <c r="K60" s="28" t="str">
        <f t="shared" si="114"/>
        <v/>
      </c>
      <c r="L60" s="28" t="str">
        <f t="shared" ref="L60" si="115">IF(OR($G$2&lt;&gt;1,ISERROR(INDEX(募集情報_特別,SMALL(入力対象_特別,ROW(L56)),COLUMN(L56)))),"",INDEX(募集情報_特別,SMALL(入力対象_特別,ROW(L56)),COLUMN(L56)))</f>
        <v/>
      </c>
      <c r="M60" s="1"/>
      <c r="N60" s="3"/>
      <c r="O60" s="4"/>
      <c r="P60" s="4"/>
      <c r="Q60" s="4"/>
      <c r="R60" s="4"/>
      <c r="S60" s="4"/>
      <c r="T60" s="2" t="str">
        <f t="shared" si="7"/>
        <v/>
      </c>
      <c r="U60" s="1"/>
      <c r="V60" s="3"/>
      <c r="W60" s="3"/>
    </row>
  </sheetData>
  <sheetProtection algorithmName="SHA-512" hashValue="Eaw6Fa2IsDj6w7ev07B//Gh4desZ4YPN94DS9j4EeFFS6HtphVvLZXpkBIvJ8TePeVgv4FIYfKyY++fQOsv51g==" saltValue="FujOX7yVmN5I7j9Aq5tvCQ==" spinCount="100000" sheet="1" objects="1" scenarios="1"/>
  <dataConsolidate/>
  <mergeCells count="18">
    <mergeCell ref="V1:V4"/>
    <mergeCell ref="W1:W4"/>
    <mergeCell ref="F3:F4"/>
    <mergeCell ref="M1:M4"/>
    <mergeCell ref="N1:S1"/>
    <mergeCell ref="T1:T4"/>
    <mergeCell ref="U1:U4"/>
    <mergeCell ref="G3:G4"/>
    <mergeCell ref="H3:H4"/>
    <mergeCell ref="I3:I4"/>
    <mergeCell ref="J3:J4"/>
    <mergeCell ref="K3:K4"/>
    <mergeCell ref="L3:L4"/>
    <mergeCell ref="A3:A4"/>
    <mergeCell ref="B3:B4"/>
    <mergeCell ref="C3:C4"/>
    <mergeCell ref="D3:D4"/>
    <mergeCell ref="E3:E4"/>
  </mergeCells>
  <phoneticPr fontId="3"/>
  <conditionalFormatting sqref="N2:S60">
    <cfRule type="expression" dxfId="2" priority="3">
      <formula>N$4=""</formula>
    </cfRule>
  </conditionalFormatting>
  <conditionalFormatting sqref="A5:XFD60">
    <cfRule type="expression" dxfId="1" priority="2">
      <formula>$K5=""</formula>
    </cfRule>
  </conditionalFormatting>
  <conditionalFormatting sqref="N11:S11 N12 O13 P12:S13 N14:S14 N15 O16 P15:S16 N17:S20">
    <cfRule type="expression" dxfId="0" priority="1">
      <formula>$D$2=3001</formula>
    </cfRule>
  </conditionalFormatting>
  <dataValidations count="2">
    <dataValidation type="whole" allowBlank="1" showInputMessage="1" showErrorMessage="1" sqref="M61:N65512 U5:W65512 M5:S60">
      <formula1>0</formula1>
      <formula2>9999</formula2>
    </dataValidation>
    <dataValidation allowBlank="1" showDropDown="1" showInputMessage="1" showErrorMessage="1" errorTitle="依頼情報未設定エラー" error="入力したコードは依頼情報入力シートに登録されていません。" sqref="D2 F2"/>
  </dataValidations>
  <pageMargins left="0.70866141732283472" right="0.70866141732283472" top="0.74803149606299213" bottom="0.74803149606299213" header="0.31496062992125984" footer="0.31496062992125984"/>
  <pageSetup paperSize="9" scale="65" orientation="landscape" r:id="rId1"/>
  <headerFooter>
    <oddFooter>&amp;L&amp;A&amp;R&amp;P / &amp;N ページ</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V82"/>
  <sheetViews>
    <sheetView tabSelected="1" view="pageBreakPreview" zoomScale="85" zoomScaleNormal="85" zoomScaleSheetLayoutView="85" workbookViewId="0">
      <selection activeCell="J82" sqref="J82"/>
    </sheetView>
  </sheetViews>
  <sheetFormatPr defaultRowHeight="13.5" x14ac:dyDescent="0.15"/>
  <cols>
    <col min="1" max="1" width="10.625" style="14" customWidth="1"/>
    <col min="2" max="2" width="20.125" style="14" customWidth="1"/>
    <col min="3" max="3" width="27.875" style="14" customWidth="1"/>
    <col min="4" max="4" width="5.5" style="16" customWidth="1"/>
    <col min="5" max="6" width="9" style="14"/>
    <col min="7" max="7" width="18.625" style="14" customWidth="1"/>
    <col min="8" max="9" width="9" style="14"/>
    <col min="10" max="10" width="9" style="14" customWidth="1"/>
    <col min="11" max="16384" width="9" style="14"/>
  </cols>
  <sheetData>
    <row r="1" spans="1:22" ht="24" customHeight="1" x14ac:dyDescent="0.15">
      <c r="A1" s="73" t="s">
        <v>122</v>
      </c>
      <c r="K1" s="15"/>
      <c r="L1" s="15"/>
      <c r="M1" s="74"/>
      <c r="N1" s="74"/>
      <c r="O1" s="74"/>
      <c r="P1" s="15"/>
      <c r="Q1" s="15"/>
      <c r="R1" s="15"/>
      <c r="S1" s="15"/>
      <c r="T1" s="15"/>
      <c r="U1" s="15"/>
      <c r="V1" s="15"/>
    </row>
    <row r="2" spans="1:22" ht="24" customHeight="1" x14ac:dyDescent="0.15">
      <c r="A2" s="73" t="s">
        <v>164</v>
      </c>
      <c r="K2" s="15"/>
      <c r="L2" s="15"/>
      <c r="M2" s="74"/>
      <c r="N2" s="74"/>
      <c r="O2" s="74"/>
      <c r="P2" s="15"/>
      <c r="Q2" s="15"/>
      <c r="R2" s="15"/>
      <c r="S2" s="15"/>
      <c r="T2" s="15"/>
      <c r="U2" s="15"/>
      <c r="V2" s="15"/>
    </row>
    <row r="3" spans="1:22" ht="3.75" customHeight="1" x14ac:dyDescent="0.15">
      <c r="K3" s="15"/>
      <c r="L3" s="15"/>
      <c r="M3" s="74"/>
      <c r="N3" s="74"/>
      <c r="O3" s="74"/>
      <c r="P3" s="15"/>
      <c r="Q3" s="15"/>
      <c r="R3" s="15"/>
      <c r="S3" s="15"/>
      <c r="T3" s="15"/>
      <c r="U3" s="15"/>
      <c r="V3" s="15"/>
    </row>
    <row r="4" spans="1:22" x14ac:dyDescent="0.15">
      <c r="A4" s="14" t="s">
        <v>84</v>
      </c>
    </row>
    <row r="5" spans="1:22" x14ac:dyDescent="0.15">
      <c r="A5" s="14" t="s">
        <v>116</v>
      </c>
    </row>
    <row r="6" spans="1:22" x14ac:dyDescent="0.15">
      <c r="A6" s="14" t="s">
        <v>117</v>
      </c>
    </row>
    <row r="8" spans="1:22" x14ac:dyDescent="0.15">
      <c r="A8" s="14" t="s">
        <v>38</v>
      </c>
    </row>
    <row r="10" spans="1:22" ht="33.75" customHeight="1" x14ac:dyDescent="0.15">
      <c r="A10" s="92" t="s">
        <v>25</v>
      </c>
      <c r="B10" s="93"/>
      <c r="C10" s="92" t="s">
        <v>26</v>
      </c>
      <c r="D10" s="93"/>
      <c r="E10" s="133" t="s">
        <v>39</v>
      </c>
      <c r="F10" s="96" t="s">
        <v>40</v>
      </c>
      <c r="G10" s="98" t="s">
        <v>27</v>
      </c>
      <c r="H10" s="99"/>
      <c r="I10" s="100" t="s">
        <v>87</v>
      </c>
      <c r="J10" s="100" t="s">
        <v>89</v>
      </c>
    </row>
    <row r="11" spans="1:22" x14ac:dyDescent="0.15">
      <c r="A11" s="94"/>
      <c r="B11" s="95"/>
      <c r="C11" s="94"/>
      <c r="D11" s="95"/>
      <c r="E11" s="134"/>
      <c r="F11" s="96"/>
      <c r="G11" s="17" t="s">
        <v>26</v>
      </c>
      <c r="H11" s="17" t="s">
        <v>41</v>
      </c>
      <c r="I11" s="101"/>
      <c r="J11" s="108"/>
    </row>
    <row r="12" spans="1:22" x14ac:dyDescent="0.15">
      <c r="A12" s="92" t="s">
        <v>157</v>
      </c>
      <c r="B12" s="126" t="s">
        <v>42</v>
      </c>
      <c r="C12" s="130" t="s">
        <v>43</v>
      </c>
      <c r="D12" s="120"/>
      <c r="E12" s="112">
        <v>40</v>
      </c>
      <c r="F12" s="112">
        <v>38</v>
      </c>
      <c r="G12" s="18" t="s">
        <v>44</v>
      </c>
      <c r="H12" s="22">
        <v>20</v>
      </c>
      <c r="I12" s="112">
        <v>326</v>
      </c>
      <c r="J12" s="90">
        <v>1.36</v>
      </c>
    </row>
    <row r="13" spans="1:22" x14ac:dyDescent="0.15">
      <c r="A13" s="128"/>
      <c r="B13" s="129"/>
      <c r="C13" s="131"/>
      <c r="D13" s="121"/>
      <c r="E13" s="123"/>
      <c r="F13" s="123"/>
      <c r="G13" s="18" t="s">
        <v>45</v>
      </c>
      <c r="H13" s="22">
        <v>4</v>
      </c>
      <c r="I13" s="123"/>
      <c r="J13" s="125"/>
    </row>
    <row r="14" spans="1:22" x14ac:dyDescent="0.15">
      <c r="A14" s="128"/>
      <c r="B14" s="129"/>
      <c r="C14" s="131"/>
      <c r="D14" s="121"/>
      <c r="E14" s="123"/>
      <c r="F14" s="123"/>
      <c r="G14" s="18" t="s">
        <v>46</v>
      </c>
      <c r="H14" s="22">
        <v>1</v>
      </c>
      <c r="I14" s="123"/>
      <c r="J14" s="125"/>
    </row>
    <row r="15" spans="1:22" x14ac:dyDescent="0.15">
      <c r="A15" s="128"/>
      <c r="B15" s="129"/>
      <c r="C15" s="131"/>
      <c r="D15" s="121"/>
      <c r="E15" s="123"/>
      <c r="F15" s="123"/>
      <c r="G15" s="18" t="s">
        <v>47</v>
      </c>
      <c r="H15" s="22">
        <v>0</v>
      </c>
      <c r="I15" s="123"/>
      <c r="J15" s="125"/>
    </row>
    <row r="16" spans="1:22" x14ac:dyDescent="0.15">
      <c r="A16" s="128"/>
      <c r="B16" s="129"/>
      <c r="C16" s="132"/>
      <c r="D16" s="122"/>
      <c r="E16" s="113"/>
      <c r="F16" s="113"/>
      <c r="G16" s="36" t="s">
        <v>48</v>
      </c>
      <c r="H16" s="22">
        <v>1</v>
      </c>
      <c r="I16" s="123"/>
      <c r="J16" s="125"/>
    </row>
    <row r="17" spans="1:10" x14ac:dyDescent="0.15">
      <c r="A17" s="128"/>
      <c r="B17" s="129"/>
      <c r="C17" s="130" t="s">
        <v>49</v>
      </c>
      <c r="D17" s="120"/>
      <c r="E17" s="112">
        <v>40</v>
      </c>
      <c r="F17" s="112">
        <v>29</v>
      </c>
      <c r="G17" s="18" t="s">
        <v>43</v>
      </c>
      <c r="H17" s="22">
        <v>9</v>
      </c>
      <c r="I17" s="123"/>
      <c r="J17" s="125"/>
    </row>
    <row r="18" spans="1:10" x14ac:dyDescent="0.15">
      <c r="A18" s="128"/>
      <c r="B18" s="129"/>
      <c r="C18" s="131"/>
      <c r="D18" s="121"/>
      <c r="E18" s="123"/>
      <c r="F18" s="123"/>
      <c r="G18" s="18" t="s">
        <v>50</v>
      </c>
      <c r="H18" s="22">
        <v>14</v>
      </c>
      <c r="I18" s="123"/>
      <c r="J18" s="125"/>
    </row>
    <row r="19" spans="1:10" x14ac:dyDescent="0.15">
      <c r="A19" s="128"/>
      <c r="B19" s="129"/>
      <c r="C19" s="131"/>
      <c r="D19" s="121"/>
      <c r="E19" s="123"/>
      <c r="F19" s="123"/>
      <c r="G19" s="18" t="s">
        <v>46</v>
      </c>
      <c r="H19" s="22">
        <v>1</v>
      </c>
      <c r="I19" s="123"/>
      <c r="J19" s="125"/>
    </row>
    <row r="20" spans="1:10" x14ac:dyDescent="0.15">
      <c r="A20" s="128"/>
      <c r="B20" s="129"/>
      <c r="C20" s="131"/>
      <c r="D20" s="121"/>
      <c r="E20" s="123"/>
      <c r="F20" s="123"/>
      <c r="G20" s="18" t="s">
        <v>51</v>
      </c>
      <c r="H20" s="22">
        <v>2</v>
      </c>
      <c r="I20" s="123"/>
      <c r="J20" s="125"/>
    </row>
    <row r="21" spans="1:10" x14ac:dyDescent="0.15">
      <c r="A21" s="128"/>
      <c r="B21" s="129"/>
      <c r="C21" s="132"/>
      <c r="D21" s="122"/>
      <c r="E21" s="113"/>
      <c r="F21" s="113"/>
      <c r="G21" s="36" t="s">
        <v>48</v>
      </c>
      <c r="H21" s="22">
        <v>0</v>
      </c>
      <c r="I21" s="123"/>
      <c r="J21" s="125"/>
    </row>
    <row r="22" spans="1:10" x14ac:dyDescent="0.15">
      <c r="A22" s="128"/>
      <c r="B22" s="129"/>
      <c r="C22" s="130" t="s">
        <v>50</v>
      </c>
      <c r="D22" s="120"/>
      <c r="E22" s="112">
        <v>40</v>
      </c>
      <c r="F22" s="112">
        <v>57</v>
      </c>
      <c r="G22" s="18" t="s">
        <v>43</v>
      </c>
      <c r="H22" s="22">
        <v>5</v>
      </c>
      <c r="I22" s="123"/>
      <c r="J22" s="125"/>
    </row>
    <row r="23" spans="1:10" x14ac:dyDescent="0.15">
      <c r="A23" s="128"/>
      <c r="B23" s="129"/>
      <c r="C23" s="131"/>
      <c r="D23" s="121"/>
      <c r="E23" s="123"/>
      <c r="F23" s="123"/>
      <c r="G23" s="18" t="s">
        <v>49</v>
      </c>
      <c r="H23" s="22">
        <v>34</v>
      </c>
      <c r="I23" s="123"/>
      <c r="J23" s="125"/>
    </row>
    <row r="24" spans="1:10" x14ac:dyDescent="0.15">
      <c r="A24" s="128"/>
      <c r="B24" s="129"/>
      <c r="C24" s="131"/>
      <c r="D24" s="121"/>
      <c r="E24" s="123"/>
      <c r="F24" s="123"/>
      <c r="G24" s="18" t="s">
        <v>46</v>
      </c>
      <c r="H24" s="22">
        <v>3</v>
      </c>
      <c r="I24" s="123"/>
      <c r="J24" s="125"/>
    </row>
    <row r="25" spans="1:10" x14ac:dyDescent="0.15">
      <c r="A25" s="128"/>
      <c r="B25" s="129"/>
      <c r="C25" s="131"/>
      <c r="D25" s="121"/>
      <c r="E25" s="123"/>
      <c r="F25" s="123"/>
      <c r="G25" s="18" t="s">
        <v>51</v>
      </c>
      <c r="H25" s="22">
        <v>8</v>
      </c>
      <c r="I25" s="123"/>
      <c r="J25" s="125"/>
    </row>
    <row r="26" spans="1:10" x14ac:dyDescent="0.15">
      <c r="A26" s="128"/>
      <c r="B26" s="129"/>
      <c r="C26" s="132"/>
      <c r="D26" s="122"/>
      <c r="E26" s="113"/>
      <c r="F26" s="113"/>
      <c r="G26" s="36" t="s">
        <v>48</v>
      </c>
      <c r="H26" s="22">
        <v>1</v>
      </c>
      <c r="I26" s="123"/>
      <c r="J26" s="125"/>
    </row>
    <row r="27" spans="1:10" x14ac:dyDescent="0.15">
      <c r="A27" s="128"/>
      <c r="B27" s="129"/>
      <c r="C27" s="130" t="s">
        <v>46</v>
      </c>
      <c r="D27" s="120"/>
      <c r="E27" s="112">
        <v>40</v>
      </c>
      <c r="F27" s="112">
        <v>56</v>
      </c>
      <c r="G27" s="18" t="s">
        <v>43</v>
      </c>
      <c r="H27" s="22">
        <v>6</v>
      </c>
      <c r="I27" s="123"/>
      <c r="J27" s="125"/>
    </row>
    <row r="28" spans="1:10" x14ac:dyDescent="0.15">
      <c r="A28" s="128"/>
      <c r="B28" s="129"/>
      <c r="C28" s="131"/>
      <c r="D28" s="121"/>
      <c r="E28" s="123"/>
      <c r="F28" s="123"/>
      <c r="G28" s="18" t="s">
        <v>49</v>
      </c>
      <c r="H28" s="22">
        <v>18</v>
      </c>
      <c r="I28" s="123"/>
      <c r="J28" s="125"/>
    </row>
    <row r="29" spans="1:10" x14ac:dyDescent="0.15">
      <c r="A29" s="128"/>
      <c r="B29" s="129"/>
      <c r="C29" s="131"/>
      <c r="D29" s="121"/>
      <c r="E29" s="123"/>
      <c r="F29" s="123"/>
      <c r="G29" s="18" t="s">
        <v>50</v>
      </c>
      <c r="H29" s="22">
        <v>10</v>
      </c>
      <c r="I29" s="123"/>
      <c r="J29" s="125"/>
    </row>
    <row r="30" spans="1:10" x14ac:dyDescent="0.15">
      <c r="A30" s="128"/>
      <c r="B30" s="129"/>
      <c r="C30" s="131"/>
      <c r="D30" s="121"/>
      <c r="E30" s="123"/>
      <c r="F30" s="123"/>
      <c r="G30" s="18" t="s">
        <v>51</v>
      </c>
      <c r="H30" s="22">
        <v>6</v>
      </c>
      <c r="I30" s="123"/>
      <c r="J30" s="125"/>
    </row>
    <row r="31" spans="1:10" x14ac:dyDescent="0.15">
      <c r="A31" s="128"/>
      <c r="B31" s="129"/>
      <c r="C31" s="132"/>
      <c r="D31" s="122"/>
      <c r="E31" s="113"/>
      <c r="F31" s="113"/>
      <c r="G31" s="36" t="s">
        <v>48</v>
      </c>
      <c r="H31" s="22">
        <v>1</v>
      </c>
      <c r="I31" s="123"/>
      <c r="J31" s="125"/>
    </row>
    <row r="32" spans="1:10" x14ac:dyDescent="0.15">
      <c r="A32" s="128"/>
      <c r="B32" s="129"/>
      <c r="C32" s="130" t="s">
        <v>51</v>
      </c>
      <c r="D32" s="120"/>
      <c r="E32" s="112">
        <v>40</v>
      </c>
      <c r="F32" s="112">
        <v>73</v>
      </c>
      <c r="G32" s="18" t="s">
        <v>43</v>
      </c>
      <c r="H32" s="22">
        <v>4</v>
      </c>
      <c r="I32" s="123"/>
      <c r="J32" s="125"/>
    </row>
    <row r="33" spans="1:10" x14ac:dyDescent="0.15">
      <c r="A33" s="128"/>
      <c r="B33" s="129"/>
      <c r="C33" s="131"/>
      <c r="D33" s="121"/>
      <c r="E33" s="123"/>
      <c r="F33" s="123"/>
      <c r="G33" s="18" t="s">
        <v>49</v>
      </c>
      <c r="H33" s="22">
        <v>9</v>
      </c>
      <c r="I33" s="123"/>
      <c r="J33" s="125"/>
    </row>
    <row r="34" spans="1:10" x14ac:dyDescent="0.15">
      <c r="A34" s="128"/>
      <c r="B34" s="129"/>
      <c r="C34" s="131"/>
      <c r="D34" s="121"/>
      <c r="E34" s="123"/>
      <c r="F34" s="123"/>
      <c r="G34" s="18" t="s">
        <v>50</v>
      </c>
      <c r="H34" s="22">
        <v>14</v>
      </c>
      <c r="I34" s="123"/>
      <c r="J34" s="125"/>
    </row>
    <row r="35" spans="1:10" x14ac:dyDescent="0.15">
      <c r="A35" s="128"/>
      <c r="B35" s="129"/>
      <c r="C35" s="131"/>
      <c r="D35" s="121"/>
      <c r="E35" s="123"/>
      <c r="F35" s="123"/>
      <c r="G35" s="18" t="s">
        <v>46</v>
      </c>
      <c r="H35" s="22">
        <v>15</v>
      </c>
      <c r="I35" s="123"/>
      <c r="J35" s="125"/>
    </row>
    <row r="36" spans="1:10" x14ac:dyDescent="0.15">
      <c r="A36" s="128"/>
      <c r="B36" s="129"/>
      <c r="C36" s="132"/>
      <c r="D36" s="122"/>
      <c r="E36" s="113"/>
      <c r="F36" s="113"/>
      <c r="G36" s="36" t="s">
        <v>48</v>
      </c>
      <c r="H36" s="22">
        <v>17</v>
      </c>
      <c r="I36" s="123"/>
      <c r="J36" s="125"/>
    </row>
    <row r="37" spans="1:10" x14ac:dyDescent="0.15">
      <c r="A37" s="128"/>
      <c r="B37" s="129"/>
      <c r="C37" s="109" t="s">
        <v>52</v>
      </c>
      <c r="D37" s="93"/>
      <c r="E37" s="112">
        <v>40</v>
      </c>
      <c r="F37" s="112">
        <v>73</v>
      </c>
      <c r="G37" s="18" t="s">
        <v>43</v>
      </c>
      <c r="H37" s="22">
        <v>5</v>
      </c>
      <c r="I37" s="123"/>
      <c r="J37" s="125"/>
    </row>
    <row r="38" spans="1:10" x14ac:dyDescent="0.15">
      <c r="A38" s="128"/>
      <c r="B38" s="129"/>
      <c r="C38" s="110"/>
      <c r="D38" s="124"/>
      <c r="E38" s="123"/>
      <c r="F38" s="123"/>
      <c r="G38" s="18" t="s">
        <v>49</v>
      </c>
      <c r="H38" s="22">
        <v>4</v>
      </c>
      <c r="I38" s="123"/>
      <c r="J38" s="125"/>
    </row>
    <row r="39" spans="1:10" x14ac:dyDescent="0.15">
      <c r="A39" s="128"/>
      <c r="B39" s="129"/>
      <c r="C39" s="110"/>
      <c r="D39" s="124"/>
      <c r="E39" s="123"/>
      <c r="F39" s="123"/>
      <c r="G39" s="18" t="s">
        <v>50</v>
      </c>
      <c r="H39" s="22">
        <v>4</v>
      </c>
      <c r="I39" s="123"/>
      <c r="J39" s="125"/>
    </row>
    <row r="40" spans="1:10" x14ac:dyDescent="0.15">
      <c r="A40" s="128"/>
      <c r="B40" s="129"/>
      <c r="C40" s="110"/>
      <c r="D40" s="124"/>
      <c r="E40" s="123"/>
      <c r="F40" s="123"/>
      <c r="G40" s="18" t="s">
        <v>46</v>
      </c>
      <c r="H40" s="22">
        <v>7</v>
      </c>
      <c r="I40" s="123"/>
      <c r="J40" s="125"/>
    </row>
    <row r="41" spans="1:10" x14ac:dyDescent="0.15">
      <c r="A41" s="94"/>
      <c r="B41" s="127"/>
      <c r="C41" s="114"/>
      <c r="D41" s="95"/>
      <c r="E41" s="113"/>
      <c r="F41" s="113"/>
      <c r="G41" s="18" t="s">
        <v>51</v>
      </c>
      <c r="H41" s="22">
        <v>36</v>
      </c>
      <c r="I41" s="113"/>
      <c r="J41" s="91"/>
    </row>
    <row r="42" spans="1:10" x14ac:dyDescent="0.15">
      <c r="A42" s="30" t="s">
        <v>161</v>
      </c>
      <c r="B42" s="31" t="s">
        <v>53</v>
      </c>
      <c r="C42" s="29" t="s">
        <v>54</v>
      </c>
      <c r="D42" s="61"/>
      <c r="E42" s="19">
        <v>40</v>
      </c>
      <c r="F42" s="20"/>
      <c r="G42" s="20"/>
      <c r="H42" s="20"/>
      <c r="I42" s="19">
        <v>47</v>
      </c>
      <c r="J42" s="37">
        <v>1.18</v>
      </c>
    </row>
    <row r="43" spans="1:10" x14ac:dyDescent="0.15">
      <c r="A43" s="30" t="s">
        <v>157</v>
      </c>
      <c r="B43" s="31" t="s">
        <v>102</v>
      </c>
      <c r="C43" s="29" t="s">
        <v>118</v>
      </c>
      <c r="D43" s="68"/>
      <c r="E43" s="19">
        <v>80</v>
      </c>
      <c r="F43" s="20"/>
      <c r="G43" s="20"/>
      <c r="H43" s="20"/>
      <c r="I43" s="19">
        <v>101</v>
      </c>
      <c r="J43" s="37">
        <v>1.26</v>
      </c>
    </row>
    <row r="44" spans="1:10" x14ac:dyDescent="0.15">
      <c r="A44" s="30" t="s">
        <v>162</v>
      </c>
      <c r="B44" s="31" t="s">
        <v>29</v>
      </c>
      <c r="C44" s="29" t="s">
        <v>55</v>
      </c>
      <c r="D44" s="61"/>
      <c r="E44" s="19">
        <v>80</v>
      </c>
      <c r="F44" s="20"/>
      <c r="G44" s="20"/>
      <c r="H44" s="20"/>
      <c r="I44" s="19">
        <v>53</v>
      </c>
      <c r="J44" s="37">
        <v>0.66</v>
      </c>
    </row>
    <row r="45" spans="1:10" x14ac:dyDescent="0.15">
      <c r="A45" s="30" t="s">
        <v>162</v>
      </c>
      <c r="B45" s="31" t="s">
        <v>30</v>
      </c>
      <c r="C45" s="29" t="s">
        <v>55</v>
      </c>
      <c r="D45" s="61"/>
      <c r="E45" s="19">
        <v>80</v>
      </c>
      <c r="F45" s="20"/>
      <c r="G45" s="20"/>
      <c r="H45" s="20"/>
      <c r="I45" s="19">
        <v>98</v>
      </c>
      <c r="J45" s="37">
        <v>1.23</v>
      </c>
    </row>
    <row r="46" spans="1:10" x14ac:dyDescent="0.15">
      <c r="A46" s="30" t="s">
        <v>157</v>
      </c>
      <c r="B46" s="31" t="s">
        <v>31</v>
      </c>
      <c r="C46" s="29" t="s">
        <v>7</v>
      </c>
      <c r="D46" s="61"/>
      <c r="E46" s="19">
        <v>120</v>
      </c>
      <c r="F46" s="20"/>
      <c r="G46" s="20"/>
      <c r="H46" s="20"/>
      <c r="I46" s="19">
        <v>124</v>
      </c>
      <c r="J46" s="37">
        <v>1.03</v>
      </c>
    </row>
    <row r="47" spans="1:10" x14ac:dyDescent="0.15">
      <c r="A47" s="109" t="s">
        <v>157</v>
      </c>
      <c r="B47" s="126" t="s">
        <v>32</v>
      </c>
      <c r="C47" s="29" t="s">
        <v>55</v>
      </c>
      <c r="D47" s="61"/>
      <c r="E47" s="19">
        <v>80</v>
      </c>
      <c r="F47" s="19">
        <v>102</v>
      </c>
      <c r="G47" s="29" t="s">
        <v>56</v>
      </c>
      <c r="H47" s="22">
        <v>2</v>
      </c>
      <c r="I47" s="112">
        <v>118</v>
      </c>
      <c r="J47" s="90">
        <v>0.98</v>
      </c>
    </row>
    <row r="48" spans="1:10" x14ac:dyDescent="0.15">
      <c r="A48" s="114"/>
      <c r="B48" s="127"/>
      <c r="C48" s="29" t="s">
        <v>56</v>
      </c>
      <c r="D48" s="61"/>
      <c r="E48" s="19">
        <v>40</v>
      </c>
      <c r="F48" s="19">
        <v>16</v>
      </c>
      <c r="G48" s="29" t="s">
        <v>55</v>
      </c>
      <c r="H48" s="22">
        <v>1</v>
      </c>
      <c r="I48" s="113"/>
      <c r="J48" s="91"/>
    </row>
    <row r="49" spans="1:10" x14ac:dyDescent="0.15">
      <c r="A49" s="30" t="s">
        <v>162</v>
      </c>
      <c r="B49" s="31" t="s">
        <v>73</v>
      </c>
      <c r="C49" s="29" t="s">
        <v>85</v>
      </c>
      <c r="D49" s="61"/>
      <c r="E49" s="19">
        <v>40</v>
      </c>
      <c r="F49" s="20"/>
      <c r="G49" s="20"/>
      <c r="H49" s="20"/>
      <c r="I49" s="19">
        <v>34</v>
      </c>
      <c r="J49" s="37">
        <v>0.85</v>
      </c>
    </row>
    <row r="50" spans="1:10" x14ac:dyDescent="0.15">
      <c r="A50" s="30" t="s">
        <v>157</v>
      </c>
      <c r="B50" s="31" t="s">
        <v>57</v>
      </c>
      <c r="C50" s="29" t="s">
        <v>58</v>
      </c>
      <c r="D50" s="61"/>
      <c r="E50" s="19">
        <v>40</v>
      </c>
      <c r="F50" s="20"/>
      <c r="G50" s="20"/>
      <c r="H50" s="20"/>
      <c r="I50" s="19">
        <v>38</v>
      </c>
      <c r="J50" s="37">
        <v>0.95</v>
      </c>
    </row>
    <row r="51" spans="1:10" x14ac:dyDescent="0.15">
      <c r="A51" s="30" t="s">
        <v>162</v>
      </c>
      <c r="B51" s="31" t="s">
        <v>59</v>
      </c>
      <c r="C51" s="29" t="s">
        <v>60</v>
      </c>
      <c r="D51" s="61"/>
      <c r="E51" s="19">
        <v>40</v>
      </c>
      <c r="F51" s="20"/>
      <c r="G51" s="20"/>
      <c r="H51" s="20"/>
      <c r="I51" s="19">
        <v>47</v>
      </c>
      <c r="J51" s="37">
        <v>1.18</v>
      </c>
    </row>
    <row r="52" spans="1:10" x14ac:dyDescent="0.15">
      <c r="A52" s="30" t="s">
        <v>162</v>
      </c>
      <c r="B52" s="31" t="s">
        <v>61</v>
      </c>
      <c r="C52" s="29" t="s">
        <v>62</v>
      </c>
      <c r="D52" s="61"/>
      <c r="E52" s="19">
        <v>200</v>
      </c>
      <c r="F52" s="20"/>
      <c r="G52" s="20"/>
      <c r="H52" s="20"/>
      <c r="I52" s="19">
        <v>229</v>
      </c>
      <c r="J52" s="37">
        <v>1.1499999999999999</v>
      </c>
    </row>
    <row r="53" spans="1:10" x14ac:dyDescent="0.15">
      <c r="J53" s="38"/>
    </row>
    <row r="54" spans="1:10" x14ac:dyDescent="0.15">
      <c r="A54" s="102" t="s">
        <v>63</v>
      </c>
      <c r="B54" s="103"/>
      <c r="C54" s="103"/>
      <c r="D54" s="99"/>
      <c r="E54" s="21">
        <v>1080</v>
      </c>
      <c r="F54" s="20"/>
      <c r="G54" s="20"/>
      <c r="H54" s="20"/>
      <c r="I54" s="21">
        <v>1215</v>
      </c>
      <c r="J54" s="37">
        <v>1.1299999999999999</v>
      </c>
    </row>
    <row r="55" spans="1:10" x14ac:dyDescent="0.15">
      <c r="A55" s="14" t="s">
        <v>103</v>
      </c>
    </row>
    <row r="57" spans="1:10" x14ac:dyDescent="0.15">
      <c r="A57" s="115" t="s">
        <v>86</v>
      </c>
      <c r="B57" s="115"/>
      <c r="C57" s="115"/>
      <c r="D57" s="115"/>
      <c r="E57" s="115"/>
      <c r="F57" s="115"/>
      <c r="G57" s="115"/>
      <c r="H57" s="115"/>
      <c r="I57" s="115"/>
      <c r="J57" s="115"/>
    </row>
    <row r="58" spans="1:10" x14ac:dyDescent="0.15">
      <c r="A58" s="116"/>
      <c r="B58" s="116"/>
      <c r="C58" s="116"/>
      <c r="D58" s="116"/>
      <c r="E58" s="116"/>
      <c r="F58" s="116"/>
      <c r="G58" s="116"/>
      <c r="H58" s="116"/>
      <c r="I58" s="116"/>
      <c r="J58" s="116"/>
    </row>
    <row r="59" spans="1:10" ht="30" customHeight="1" x14ac:dyDescent="0.15">
      <c r="A59" s="92" t="s">
        <v>25</v>
      </c>
      <c r="B59" s="93"/>
      <c r="C59" s="92" t="s">
        <v>26</v>
      </c>
      <c r="D59" s="93"/>
      <c r="E59" s="96" t="s">
        <v>64</v>
      </c>
      <c r="F59" s="96" t="s">
        <v>65</v>
      </c>
      <c r="G59" s="98" t="s">
        <v>27</v>
      </c>
      <c r="H59" s="99"/>
      <c r="I59" s="117" t="s">
        <v>66</v>
      </c>
      <c r="J59" s="117" t="s">
        <v>88</v>
      </c>
    </row>
    <row r="60" spans="1:10" x14ac:dyDescent="0.15">
      <c r="A60" s="94"/>
      <c r="B60" s="95"/>
      <c r="C60" s="94"/>
      <c r="D60" s="95"/>
      <c r="E60" s="97"/>
      <c r="F60" s="96"/>
      <c r="G60" s="17" t="s">
        <v>26</v>
      </c>
      <c r="H60" s="17" t="s">
        <v>41</v>
      </c>
      <c r="I60" s="118"/>
      <c r="J60" s="119"/>
    </row>
    <row r="61" spans="1:10" ht="12.75" customHeight="1" x14ac:dyDescent="0.15">
      <c r="A61" s="30" t="s">
        <v>162</v>
      </c>
      <c r="B61" s="31" t="s">
        <v>130</v>
      </c>
      <c r="C61" s="57" t="s">
        <v>131</v>
      </c>
      <c r="D61" s="61"/>
      <c r="E61" s="19">
        <v>210</v>
      </c>
      <c r="F61" s="20"/>
      <c r="G61" s="20"/>
      <c r="H61" s="20"/>
      <c r="I61" s="19">
        <v>202</v>
      </c>
      <c r="J61" s="37">
        <v>0.96</v>
      </c>
    </row>
    <row r="62" spans="1:10" ht="12.75" customHeight="1" x14ac:dyDescent="0.15">
      <c r="A62" s="30" t="s">
        <v>162</v>
      </c>
      <c r="B62" s="31" t="s">
        <v>151</v>
      </c>
      <c r="C62" s="57" t="s">
        <v>131</v>
      </c>
      <c r="D62" s="64"/>
      <c r="E62" s="19">
        <v>210</v>
      </c>
      <c r="F62" s="20"/>
      <c r="G62" s="20"/>
      <c r="H62" s="20"/>
      <c r="I62" s="19">
        <v>207</v>
      </c>
      <c r="J62" s="37">
        <v>0.99</v>
      </c>
    </row>
    <row r="63" spans="1:10" ht="12.75" customHeight="1" x14ac:dyDescent="0.15">
      <c r="A63" s="30" t="s">
        <v>162</v>
      </c>
      <c r="B63" s="31" t="s">
        <v>138</v>
      </c>
      <c r="C63" s="57" t="s">
        <v>131</v>
      </c>
      <c r="D63" s="61"/>
      <c r="E63" s="19">
        <v>210</v>
      </c>
      <c r="F63" s="20"/>
      <c r="G63" s="20"/>
      <c r="H63" s="20"/>
      <c r="I63" s="19">
        <v>185</v>
      </c>
      <c r="J63" s="37">
        <v>0.88</v>
      </c>
    </row>
    <row r="64" spans="1:10" ht="12.75" customHeight="1" x14ac:dyDescent="0.15">
      <c r="A64" s="30" t="s">
        <v>162</v>
      </c>
      <c r="B64" s="31" t="s">
        <v>149</v>
      </c>
      <c r="C64" s="57" t="s">
        <v>131</v>
      </c>
      <c r="D64" s="61"/>
      <c r="E64" s="19">
        <v>210</v>
      </c>
      <c r="F64" s="20"/>
      <c r="G64" s="20"/>
      <c r="H64" s="20"/>
      <c r="I64" s="19">
        <v>229</v>
      </c>
      <c r="J64" s="37">
        <v>1.0900000000000001</v>
      </c>
    </row>
    <row r="65" spans="1:10" ht="12.75" customHeight="1" x14ac:dyDescent="0.15">
      <c r="A65" s="30" t="s">
        <v>162</v>
      </c>
      <c r="B65" s="31" t="s">
        <v>150</v>
      </c>
      <c r="C65" s="57" t="s">
        <v>131</v>
      </c>
      <c r="D65" s="61"/>
      <c r="E65" s="19">
        <v>210</v>
      </c>
      <c r="F65" s="20"/>
      <c r="G65" s="20"/>
      <c r="H65" s="20"/>
      <c r="I65" s="19">
        <v>177</v>
      </c>
      <c r="J65" s="37">
        <v>0.84</v>
      </c>
    </row>
    <row r="66" spans="1:10" ht="12" customHeight="1" x14ac:dyDescent="0.15">
      <c r="A66" s="30" t="s">
        <v>162</v>
      </c>
      <c r="B66" s="31" t="s">
        <v>140</v>
      </c>
      <c r="C66" s="57" t="s">
        <v>131</v>
      </c>
      <c r="D66" s="64"/>
      <c r="E66" s="19">
        <v>210</v>
      </c>
      <c r="F66" s="20"/>
      <c r="G66" s="20"/>
      <c r="H66" s="20"/>
      <c r="I66" s="19">
        <v>186</v>
      </c>
      <c r="J66" s="37">
        <v>0.89</v>
      </c>
    </row>
    <row r="67" spans="1:10" ht="12" customHeight="1" x14ac:dyDescent="0.15">
      <c r="A67" s="30" t="s">
        <v>162</v>
      </c>
      <c r="B67" s="31" t="s">
        <v>152</v>
      </c>
      <c r="C67" s="57" t="s">
        <v>131</v>
      </c>
      <c r="D67" s="61"/>
      <c r="E67" s="19">
        <v>210</v>
      </c>
      <c r="F67" s="20"/>
      <c r="G67" s="20"/>
      <c r="H67" s="20"/>
      <c r="I67" s="19">
        <v>206</v>
      </c>
      <c r="J67" s="37">
        <v>0.98</v>
      </c>
    </row>
    <row r="68" spans="1:10" ht="12.75" customHeight="1" x14ac:dyDescent="0.15">
      <c r="A68" s="30" t="s">
        <v>162</v>
      </c>
      <c r="B68" s="31" t="s">
        <v>3</v>
      </c>
      <c r="C68" s="57" t="s">
        <v>131</v>
      </c>
      <c r="D68" s="61"/>
      <c r="E68" s="19">
        <v>210</v>
      </c>
      <c r="F68" s="20"/>
      <c r="G68" s="20"/>
      <c r="H68" s="20"/>
      <c r="I68" s="19">
        <v>152</v>
      </c>
      <c r="J68" s="37">
        <v>0.72</v>
      </c>
    </row>
    <row r="70" spans="1:10" x14ac:dyDescent="0.15">
      <c r="A70" s="102" t="s">
        <v>63</v>
      </c>
      <c r="B70" s="103"/>
      <c r="C70" s="103"/>
      <c r="D70" s="99"/>
      <c r="E70" s="39">
        <v>1680</v>
      </c>
      <c r="F70" s="20"/>
      <c r="G70" s="20"/>
      <c r="H70" s="20"/>
      <c r="I70" s="39">
        <v>1544</v>
      </c>
      <c r="J70" s="37">
        <v>0.92</v>
      </c>
    </row>
    <row r="71" spans="1:10" x14ac:dyDescent="0.15">
      <c r="A71" s="104" t="s">
        <v>91</v>
      </c>
      <c r="B71" s="104"/>
      <c r="C71" s="104"/>
      <c r="D71" s="104"/>
      <c r="E71" s="104"/>
      <c r="F71" s="104"/>
      <c r="G71" s="104"/>
      <c r="H71" s="104"/>
      <c r="I71" s="104"/>
      <c r="J71" s="104"/>
    </row>
    <row r="72" spans="1:10" ht="13.5" customHeight="1" x14ac:dyDescent="0.15">
      <c r="A72" s="105"/>
      <c r="B72" s="105"/>
      <c r="C72" s="105"/>
      <c r="D72" s="105"/>
      <c r="E72" s="105"/>
      <c r="F72" s="105"/>
      <c r="G72" s="105"/>
      <c r="H72" s="105"/>
      <c r="I72" s="105"/>
      <c r="J72" s="105"/>
    </row>
    <row r="73" spans="1:10" x14ac:dyDescent="0.15">
      <c r="A73" s="40"/>
      <c r="B73" s="40"/>
      <c r="C73" s="40"/>
      <c r="D73" s="40"/>
      <c r="E73" s="40"/>
      <c r="F73" s="40"/>
      <c r="G73" s="40"/>
      <c r="H73" s="40"/>
      <c r="I73" s="40"/>
      <c r="J73" s="40"/>
    </row>
    <row r="74" spans="1:10" x14ac:dyDescent="0.15">
      <c r="A74" s="14" t="s">
        <v>67</v>
      </c>
    </row>
    <row r="75" spans="1:10" ht="33" customHeight="1" x14ac:dyDescent="0.15">
      <c r="A75" s="92" t="s">
        <v>25</v>
      </c>
      <c r="B75" s="93"/>
      <c r="C75" s="92" t="s">
        <v>92</v>
      </c>
      <c r="D75" s="93"/>
      <c r="E75" s="96" t="s">
        <v>68</v>
      </c>
      <c r="F75" s="96" t="s">
        <v>69</v>
      </c>
      <c r="G75" s="98" t="s">
        <v>93</v>
      </c>
      <c r="H75" s="99"/>
      <c r="I75" s="100" t="s">
        <v>87</v>
      </c>
      <c r="J75" s="100" t="s">
        <v>89</v>
      </c>
    </row>
    <row r="76" spans="1:10" x14ac:dyDescent="0.15">
      <c r="A76" s="94"/>
      <c r="B76" s="95"/>
      <c r="C76" s="94"/>
      <c r="D76" s="95"/>
      <c r="E76" s="97"/>
      <c r="F76" s="96"/>
      <c r="G76" s="17" t="s">
        <v>92</v>
      </c>
      <c r="H76" s="17" t="s">
        <v>41</v>
      </c>
      <c r="I76" s="101"/>
      <c r="J76" s="108"/>
    </row>
    <row r="77" spans="1:10" ht="13.5" customHeight="1" x14ac:dyDescent="0.15">
      <c r="A77" s="109" t="s">
        <v>162</v>
      </c>
      <c r="B77" s="111" t="s">
        <v>137</v>
      </c>
      <c r="C77" s="106" t="s">
        <v>70</v>
      </c>
      <c r="D77" s="107"/>
      <c r="E77" s="19">
        <v>65</v>
      </c>
      <c r="F77" s="19">
        <v>41</v>
      </c>
      <c r="G77" s="41" t="s">
        <v>71</v>
      </c>
      <c r="H77" s="22">
        <v>38</v>
      </c>
      <c r="I77" s="112">
        <v>60</v>
      </c>
      <c r="J77" s="90">
        <v>0.55000000000000004</v>
      </c>
    </row>
    <row r="78" spans="1:10" ht="13.5" customHeight="1" x14ac:dyDescent="0.15">
      <c r="A78" s="110"/>
      <c r="B78" s="111"/>
      <c r="C78" s="106" t="s">
        <v>71</v>
      </c>
      <c r="D78" s="107"/>
      <c r="E78" s="19">
        <v>45</v>
      </c>
      <c r="F78" s="19">
        <v>19</v>
      </c>
      <c r="G78" s="41" t="s">
        <v>70</v>
      </c>
      <c r="H78" s="22">
        <v>15</v>
      </c>
      <c r="I78" s="113"/>
      <c r="J78" s="91"/>
    </row>
    <row r="79" spans="1:10" ht="13.5" customHeight="1" x14ac:dyDescent="0.15">
      <c r="A79" s="109" t="s">
        <v>157</v>
      </c>
      <c r="B79" s="111" t="s">
        <v>155</v>
      </c>
      <c r="C79" s="42" t="s">
        <v>28</v>
      </c>
      <c r="D79" s="43"/>
      <c r="E79" s="19">
        <v>160</v>
      </c>
      <c r="F79" s="19">
        <v>146</v>
      </c>
      <c r="G79" s="41" t="s">
        <v>72</v>
      </c>
      <c r="H79" s="22">
        <v>116</v>
      </c>
      <c r="I79" s="112">
        <v>177</v>
      </c>
      <c r="J79" s="90">
        <v>0.74</v>
      </c>
    </row>
    <row r="80" spans="1:10" ht="13.5" customHeight="1" x14ac:dyDescent="0.15">
      <c r="A80" s="114"/>
      <c r="B80" s="111"/>
      <c r="C80" s="42" t="s">
        <v>72</v>
      </c>
      <c r="D80" s="43"/>
      <c r="E80" s="19">
        <v>80</v>
      </c>
      <c r="F80" s="19">
        <v>31</v>
      </c>
      <c r="G80" s="41" t="s">
        <v>28</v>
      </c>
      <c r="H80" s="22">
        <v>24</v>
      </c>
      <c r="I80" s="113"/>
      <c r="J80" s="91"/>
    </row>
    <row r="82" spans="1:10" x14ac:dyDescent="0.15">
      <c r="A82" s="102" t="s">
        <v>63</v>
      </c>
      <c r="B82" s="103"/>
      <c r="C82" s="103"/>
      <c r="D82" s="99"/>
      <c r="E82" s="39">
        <v>350</v>
      </c>
      <c r="F82" s="20"/>
      <c r="G82" s="20"/>
      <c r="H82" s="20"/>
      <c r="I82" s="39">
        <v>237</v>
      </c>
      <c r="J82" s="37">
        <v>0.68</v>
      </c>
    </row>
  </sheetData>
  <mergeCells count="69">
    <mergeCell ref="A10:B11"/>
    <mergeCell ref="C10:D11"/>
    <mergeCell ref="E10:E11"/>
    <mergeCell ref="F10:F11"/>
    <mergeCell ref="G10:H10"/>
    <mergeCell ref="I10:I11"/>
    <mergeCell ref="J10:J11"/>
    <mergeCell ref="D17:D21"/>
    <mergeCell ref="E17:E21"/>
    <mergeCell ref="F17:F21"/>
    <mergeCell ref="D12:D16"/>
    <mergeCell ref="E12:E16"/>
    <mergeCell ref="F12:F16"/>
    <mergeCell ref="A47:A48"/>
    <mergeCell ref="B47:B48"/>
    <mergeCell ref="A12:A41"/>
    <mergeCell ref="B12:B41"/>
    <mergeCell ref="C12:C16"/>
    <mergeCell ref="C32:C36"/>
    <mergeCell ref="C37:C41"/>
    <mergeCell ref="C17:C21"/>
    <mergeCell ref="C22:C26"/>
    <mergeCell ref="C27:C31"/>
    <mergeCell ref="I47:I48"/>
    <mergeCell ref="J47:J48"/>
    <mergeCell ref="D32:D36"/>
    <mergeCell ref="E32:E36"/>
    <mergeCell ref="F32:F36"/>
    <mergeCell ref="D37:D41"/>
    <mergeCell ref="E37:E41"/>
    <mergeCell ref="F37:F41"/>
    <mergeCell ref="I12:I41"/>
    <mergeCell ref="J12:J41"/>
    <mergeCell ref="D22:D26"/>
    <mergeCell ref="E22:E26"/>
    <mergeCell ref="F22:F26"/>
    <mergeCell ref="D27:D31"/>
    <mergeCell ref="E27:E31"/>
    <mergeCell ref="F27:F31"/>
    <mergeCell ref="A54:D54"/>
    <mergeCell ref="A57:J58"/>
    <mergeCell ref="A59:B60"/>
    <mergeCell ref="C59:D60"/>
    <mergeCell ref="E59:E60"/>
    <mergeCell ref="F59:F60"/>
    <mergeCell ref="G59:H59"/>
    <mergeCell ref="I59:I60"/>
    <mergeCell ref="J59:J60"/>
    <mergeCell ref="A82:D82"/>
    <mergeCell ref="A77:A78"/>
    <mergeCell ref="B77:B78"/>
    <mergeCell ref="C77:D77"/>
    <mergeCell ref="I77:I78"/>
    <mergeCell ref="A79:A80"/>
    <mergeCell ref="B79:B80"/>
    <mergeCell ref="I79:I80"/>
    <mergeCell ref="A70:D70"/>
    <mergeCell ref="A71:J71"/>
    <mergeCell ref="A72:J72"/>
    <mergeCell ref="A75:B76"/>
    <mergeCell ref="J77:J78"/>
    <mergeCell ref="C78:D78"/>
    <mergeCell ref="J75:J76"/>
    <mergeCell ref="J79:J80"/>
    <mergeCell ref="C75:D76"/>
    <mergeCell ref="E75:E76"/>
    <mergeCell ref="F75:F76"/>
    <mergeCell ref="G75:H75"/>
    <mergeCell ref="I75:I76"/>
  </mergeCells>
  <phoneticPr fontId="3"/>
  <printOptions horizontalCentered="1"/>
  <pageMargins left="0.59055118110236227" right="0.59055118110236227" top="0.59055118110236227" bottom="0.59055118110236227"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66CC"/>
    <pageSetUpPr fitToPage="1"/>
  </sheetPr>
  <dimension ref="A1:P20"/>
  <sheetViews>
    <sheetView view="pageBreakPreview" zoomScaleSheetLayoutView="100" workbookViewId="0"/>
  </sheetViews>
  <sheetFormatPr defaultRowHeight="13.5" x14ac:dyDescent="0.15"/>
  <cols>
    <col min="1" max="1" width="12.625" style="33" customWidth="1"/>
    <col min="2" max="3" width="9.625" style="33" customWidth="1"/>
    <col min="4" max="4" width="28.125" style="33" customWidth="1"/>
    <col min="5" max="7" width="11.625" style="33" customWidth="1"/>
    <col min="8" max="16384" width="9" style="33"/>
  </cols>
  <sheetData>
    <row r="1" spans="1:16" ht="24" customHeight="1" x14ac:dyDescent="0.15">
      <c r="A1" s="75" t="s">
        <v>126</v>
      </c>
      <c r="E1" s="76"/>
      <c r="F1" s="76"/>
      <c r="G1" s="76"/>
      <c r="H1" s="35"/>
      <c r="I1" s="35"/>
      <c r="J1" s="35"/>
      <c r="K1" s="35"/>
      <c r="L1" s="35"/>
      <c r="M1" s="35"/>
      <c r="N1" s="35"/>
      <c r="O1" s="35"/>
      <c r="P1" s="35"/>
    </row>
    <row r="2" spans="1:16" ht="24" customHeight="1" x14ac:dyDescent="0.15">
      <c r="A2" s="77" t="s">
        <v>165</v>
      </c>
      <c r="E2" s="76"/>
      <c r="F2" s="76"/>
      <c r="G2" s="76"/>
      <c r="H2" s="35"/>
      <c r="I2" s="35"/>
      <c r="J2" s="35"/>
      <c r="K2" s="35"/>
      <c r="L2" s="35"/>
      <c r="M2" s="35"/>
      <c r="N2" s="35"/>
      <c r="O2" s="35"/>
      <c r="P2" s="35"/>
    </row>
    <row r="3" spans="1:16" ht="24" customHeight="1" x14ac:dyDescent="0.15">
      <c r="E3" s="72"/>
      <c r="F3" s="34"/>
      <c r="G3" s="78" t="s">
        <v>167</v>
      </c>
      <c r="H3" s="35"/>
      <c r="I3" s="35"/>
      <c r="J3" s="35"/>
      <c r="K3" s="35"/>
      <c r="L3" s="35"/>
      <c r="M3" s="35"/>
      <c r="N3" s="35"/>
      <c r="O3" s="35"/>
      <c r="P3" s="35"/>
    </row>
    <row r="4" spans="1:16" s="35" customFormat="1" ht="18.75" customHeight="1" x14ac:dyDescent="0.15">
      <c r="A4" s="33"/>
      <c r="B4" s="33"/>
      <c r="C4" s="33"/>
      <c r="D4" s="33"/>
      <c r="E4" s="63"/>
      <c r="F4" s="34"/>
      <c r="G4" s="33"/>
    </row>
    <row r="5" spans="1:16" s="35" customFormat="1" ht="18.75" customHeight="1" x14ac:dyDescent="0.15">
      <c r="A5" s="33" t="s">
        <v>97</v>
      </c>
      <c r="B5" s="33"/>
      <c r="C5" s="33"/>
      <c r="D5" s="33"/>
      <c r="E5" s="33"/>
      <c r="F5" s="33"/>
      <c r="G5" s="33"/>
    </row>
    <row r="6" spans="1:16" s="35" customFormat="1" ht="18.75" customHeight="1" x14ac:dyDescent="0.15">
      <c r="A6" s="137" t="s">
        <v>25</v>
      </c>
      <c r="B6" s="138"/>
      <c r="C6" s="139"/>
      <c r="D6" s="137" t="s">
        <v>26</v>
      </c>
      <c r="E6" s="133" t="s">
        <v>99</v>
      </c>
      <c r="F6" s="135" t="s">
        <v>100</v>
      </c>
      <c r="G6" s="135" t="s">
        <v>101</v>
      </c>
    </row>
    <row r="7" spans="1:16" s="35" customFormat="1" ht="18.75" customHeight="1" x14ac:dyDescent="0.15">
      <c r="A7" s="140"/>
      <c r="B7" s="141"/>
      <c r="C7" s="142"/>
      <c r="D7" s="140"/>
      <c r="E7" s="134"/>
      <c r="F7" s="136"/>
      <c r="G7" s="136"/>
    </row>
    <row r="8" spans="1:16" s="35" customFormat="1" ht="18.75" customHeight="1" x14ac:dyDescent="0.15">
      <c r="A8" s="143" t="s">
        <v>104</v>
      </c>
      <c r="B8" s="144"/>
      <c r="C8" s="145"/>
      <c r="D8" s="65" t="s">
        <v>135</v>
      </c>
      <c r="E8" s="26">
        <v>20</v>
      </c>
      <c r="F8" s="26">
        <v>13</v>
      </c>
      <c r="G8" s="27">
        <v>0.65</v>
      </c>
    </row>
    <row r="9" spans="1:16" s="35" customFormat="1" ht="18.75" customHeight="1" x14ac:dyDescent="0.15">
      <c r="A9" s="33"/>
      <c r="B9" s="33"/>
      <c r="C9" s="33"/>
      <c r="D9" s="33"/>
      <c r="E9" s="63"/>
      <c r="F9" s="34"/>
      <c r="G9" s="33"/>
    </row>
    <row r="10" spans="1:16" s="35" customFormat="1" ht="18.75" customHeight="1" x14ac:dyDescent="0.15">
      <c r="A10" s="33" t="s">
        <v>98</v>
      </c>
      <c r="B10" s="33"/>
      <c r="C10" s="33"/>
      <c r="D10" s="33"/>
      <c r="E10" s="33"/>
      <c r="F10" s="33"/>
      <c r="G10" s="33"/>
    </row>
    <row r="11" spans="1:16" s="35" customFormat="1" ht="18.75" customHeight="1" x14ac:dyDescent="0.15">
      <c r="A11" s="137" t="s">
        <v>25</v>
      </c>
      <c r="B11" s="138"/>
      <c r="C11" s="139"/>
      <c r="D11" s="137" t="s">
        <v>26</v>
      </c>
      <c r="E11" s="133" t="s">
        <v>99</v>
      </c>
      <c r="F11" s="135" t="s">
        <v>100</v>
      </c>
      <c r="G11" s="135" t="s">
        <v>101</v>
      </c>
    </row>
    <row r="12" spans="1:16" s="35" customFormat="1" ht="18.75" customHeight="1" x14ac:dyDescent="0.15">
      <c r="A12" s="140"/>
      <c r="B12" s="141"/>
      <c r="C12" s="142"/>
      <c r="D12" s="140"/>
      <c r="E12" s="134"/>
      <c r="F12" s="136"/>
      <c r="G12" s="136"/>
    </row>
    <row r="13" spans="1:16" s="35" customFormat="1" ht="18.75" customHeight="1" x14ac:dyDescent="0.15">
      <c r="A13" s="143" t="s">
        <v>104</v>
      </c>
      <c r="B13" s="144"/>
      <c r="C13" s="145"/>
      <c r="D13" s="65" t="s">
        <v>135</v>
      </c>
      <c r="E13" s="26">
        <v>50</v>
      </c>
      <c r="F13" s="26">
        <v>11</v>
      </c>
      <c r="G13" s="27">
        <v>0.22</v>
      </c>
    </row>
    <row r="14" spans="1:16" s="35" customFormat="1" ht="18.75" customHeight="1" x14ac:dyDescent="0.15">
      <c r="A14" s="33"/>
      <c r="B14" s="33"/>
      <c r="C14" s="33"/>
      <c r="D14" s="33"/>
      <c r="E14" s="33"/>
      <c r="F14" s="33"/>
      <c r="G14" s="33"/>
    </row>
    <row r="15" spans="1:16" ht="18.75" customHeight="1" x14ac:dyDescent="0.15">
      <c r="A15" s="25" t="s">
        <v>119</v>
      </c>
      <c r="B15" s="33" t="s">
        <v>123</v>
      </c>
    </row>
    <row r="16" spans="1:16" ht="18.75" customHeight="1" x14ac:dyDescent="0.15">
      <c r="A16" s="25" t="s">
        <v>120</v>
      </c>
      <c r="B16" s="33" t="s">
        <v>128</v>
      </c>
    </row>
    <row r="17" spans="1:2" ht="18.75" customHeight="1" x14ac:dyDescent="0.15">
      <c r="A17" s="25" t="s">
        <v>121</v>
      </c>
      <c r="B17" s="33" t="s">
        <v>125</v>
      </c>
    </row>
    <row r="18" spans="1:2" ht="18.75" customHeight="1" x14ac:dyDescent="0.15"/>
    <row r="19" spans="1:2" ht="18.75" customHeight="1" x14ac:dyDescent="0.15"/>
    <row r="20" spans="1:2" ht="18.75" customHeight="1" x14ac:dyDescent="0.15"/>
  </sheetData>
  <mergeCells count="12">
    <mergeCell ref="F6:F7"/>
    <mergeCell ref="G6:G7"/>
    <mergeCell ref="D6:D7"/>
    <mergeCell ref="E6:E7"/>
    <mergeCell ref="D11:D12"/>
    <mergeCell ref="E11:E12"/>
    <mergeCell ref="A6:C7"/>
    <mergeCell ref="F11:F12"/>
    <mergeCell ref="G11:G12"/>
    <mergeCell ref="A11:C12"/>
    <mergeCell ref="A8:C8"/>
    <mergeCell ref="A13:C13"/>
  </mergeCells>
  <phoneticPr fontId="3"/>
  <pageMargins left="0.78740157480314965" right="0.78740157480314965" top="0.59055118110236227" bottom="0.59055118110236227" header="0.51181102362204722" footer="0.51181102362204722"/>
  <pageSetup paperSize="9" scale="92"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35"/>
  <sheetViews>
    <sheetView view="pageBreakPreview" zoomScaleSheetLayoutView="100" workbookViewId="0"/>
  </sheetViews>
  <sheetFormatPr defaultRowHeight="13.5" x14ac:dyDescent="0.15"/>
  <cols>
    <col min="1" max="1" width="12.625" style="33" customWidth="1"/>
    <col min="2" max="3" width="9.625" style="33" customWidth="1"/>
    <col min="4" max="4" width="28.125" style="33" customWidth="1"/>
    <col min="5" max="7" width="11.625" style="33" customWidth="1"/>
    <col min="8" max="16384" width="9" style="33"/>
  </cols>
  <sheetData>
    <row r="1" spans="1:16" ht="24" customHeight="1" x14ac:dyDescent="0.15">
      <c r="A1" s="75" t="s">
        <v>126</v>
      </c>
      <c r="H1" s="35"/>
      <c r="I1" s="35"/>
      <c r="J1" s="35"/>
      <c r="K1" s="35"/>
      <c r="L1" s="35"/>
      <c r="M1" s="35"/>
      <c r="N1" s="35"/>
      <c r="O1" s="35"/>
      <c r="P1" s="35"/>
    </row>
    <row r="2" spans="1:16" ht="24" customHeight="1" x14ac:dyDescent="0.15">
      <c r="A2" s="77" t="s">
        <v>166</v>
      </c>
      <c r="H2" s="35"/>
      <c r="I2" s="35"/>
      <c r="J2" s="35"/>
      <c r="K2" s="35"/>
      <c r="L2" s="35"/>
      <c r="M2" s="35"/>
      <c r="N2" s="35"/>
      <c r="O2" s="35"/>
      <c r="P2" s="35"/>
    </row>
    <row r="3" spans="1:16" ht="18.75" customHeight="1" x14ac:dyDescent="0.15"/>
    <row r="4" spans="1:16" ht="18.75" customHeight="1" x14ac:dyDescent="0.15">
      <c r="A4" s="137" t="s">
        <v>25</v>
      </c>
      <c r="B4" s="138"/>
      <c r="C4" s="139"/>
      <c r="D4" s="137" t="s">
        <v>26</v>
      </c>
      <c r="E4" s="139"/>
      <c r="F4" s="154" t="s">
        <v>80</v>
      </c>
      <c r="G4" s="155"/>
    </row>
    <row r="5" spans="1:16" ht="18.75" customHeight="1" x14ac:dyDescent="0.15">
      <c r="A5" s="140"/>
      <c r="B5" s="141"/>
      <c r="C5" s="142"/>
      <c r="D5" s="140"/>
      <c r="E5" s="142"/>
      <c r="F5" s="136"/>
      <c r="G5" s="155"/>
    </row>
    <row r="6" spans="1:16" ht="18.75" customHeight="1" x14ac:dyDescent="0.15">
      <c r="A6" s="45" t="s">
        <v>162</v>
      </c>
      <c r="B6" s="146" t="s">
        <v>1</v>
      </c>
      <c r="C6" s="147"/>
      <c r="D6" s="45" t="s">
        <v>6</v>
      </c>
      <c r="E6" s="60" t="s">
        <v>74</v>
      </c>
      <c r="F6" s="26">
        <v>4</v>
      </c>
      <c r="G6" s="46">
        <v>202</v>
      </c>
    </row>
    <row r="7" spans="1:16" ht="18.75" customHeight="1" x14ac:dyDescent="0.15">
      <c r="A7" s="45" t="s">
        <v>162</v>
      </c>
      <c r="B7" s="146" t="s">
        <v>136</v>
      </c>
      <c r="C7" s="147"/>
      <c r="D7" s="45" t="s">
        <v>6</v>
      </c>
      <c r="E7" s="60" t="s">
        <v>75</v>
      </c>
      <c r="F7" s="26">
        <v>2</v>
      </c>
      <c r="G7" s="46">
        <v>214</v>
      </c>
    </row>
    <row r="8" spans="1:16" ht="18.75" customHeight="1" x14ac:dyDescent="0.15">
      <c r="A8" s="45" t="s">
        <v>162</v>
      </c>
      <c r="B8" s="146" t="s">
        <v>139</v>
      </c>
      <c r="C8" s="147"/>
      <c r="D8" s="45" t="s">
        <v>6</v>
      </c>
      <c r="E8" s="60" t="s">
        <v>75</v>
      </c>
      <c r="F8" s="26">
        <v>1</v>
      </c>
      <c r="G8" s="46">
        <v>313</v>
      </c>
    </row>
    <row r="9" spans="1:16" ht="18.75" customHeight="1" x14ac:dyDescent="0.15">
      <c r="A9" s="45" t="s">
        <v>162</v>
      </c>
      <c r="B9" s="146" t="s">
        <v>141</v>
      </c>
      <c r="C9" s="147"/>
      <c r="D9" s="45" t="s">
        <v>6</v>
      </c>
      <c r="E9" s="60" t="s">
        <v>75</v>
      </c>
      <c r="F9" s="26">
        <v>1</v>
      </c>
      <c r="G9" s="46">
        <v>331</v>
      </c>
    </row>
    <row r="10" spans="1:16" ht="18.75" customHeight="1" x14ac:dyDescent="0.15">
      <c r="A10" s="45" t="s">
        <v>162</v>
      </c>
      <c r="B10" s="146" t="s">
        <v>144</v>
      </c>
      <c r="C10" s="147"/>
      <c r="D10" s="45" t="s">
        <v>6</v>
      </c>
      <c r="E10" s="60" t="s">
        <v>75</v>
      </c>
      <c r="F10" s="26">
        <v>2</v>
      </c>
      <c r="G10" s="46">
        <v>420</v>
      </c>
    </row>
    <row r="11" spans="1:16" ht="18.75" customHeight="1" x14ac:dyDescent="0.15">
      <c r="A11" s="45" t="s">
        <v>162</v>
      </c>
      <c r="B11" s="146" t="s">
        <v>132</v>
      </c>
      <c r="C11" s="147"/>
      <c r="D11" s="45" t="s">
        <v>133</v>
      </c>
      <c r="E11" s="60" t="s">
        <v>74</v>
      </c>
      <c r="F11" s="26">
        <v>5</v>
      </c>
      <c r="G11" s="46">
        <v>112</v>
      </c>
    </row>
    <row r="12" spans="1:16" ht="18.75" customHeight="1" x14ac:dyDescent="0.15">
      <c r="A12" s="45" t="s">
        <v>162</v>
      </c>
      <c r="B12" s="146" t="s">
        <v>143</v>
      </c>
      <c r="C12" s="147"/>
      <c r="D12" s="45" t="s">
        <v>133</v>
      </c>
      <c r="E12" s="60" t="s">
        <v>75</v>
      </c>
      <c r="F12" s="26">
        <v>1</v>
      </c>
      <c r="G12" s="46">
        <v>417</v>
      </c>
    </row>
    <row r="13" spans="1:16" ht="18.75" customHeight="1" x14ac:dyDescent="0.15">
      <c r="A13" s="148" t="s">
        <v>162</v>
      </c>
      <c r="B13" s="150" t="s">
        <v>145</v>
      </c>
      <c r="C13" s="151"/>
      <c r="D13" s="45" t="s">
        <v>6</v>
      </c>
      <c r="E13" s="60" t="s">
        <v>76</v>
      </c>
      <c r="F13" s="26">
        <v>4</v>
      </c>
      <c r="G13" s="46">
        <v>1012</v>
      </c>
    </row>
    <row r="14" spans="1:16" ht="18.75" customHeight="1" x14ac:dyDescent="0.15">
      <c r="A14" s="149"/>
      <c r="B14" s="152"/>
      <c r="C14" s="153"/>
      <c r="D14" s="45" t="s">
        <v>8</v>
      </c>
      <c r="E14" s="60" t="s">
        <v>76</v>
      </c>
      <c r="F14" s="26">
        <v>3</v>
      </c>
      <c r="G14" s="46">
        <v>1012</v>
      </c>
    </row>
    <row r="15" spans="1:16" ht="18.75" customHeight="1" x14ac:dyDescent="0.15">
      <c r="A15" s="148" t="s">
        <v>162</v>
      </c>
      <c r="B15" s="150" t="s">
        <v>146</v>
      </c>
      <c r="C15" s="151"/>
      <c r="D15" s="45" t="s">
        <v>6</v>
      </c>
      <c r="E15" s="60" t="s">
        <v>112</v>
      </c>
      <c r="F15" s="26">
        <v>4</v>
      </c>
      <c r="G15" s="46">
        <v>1013</v>
      </c>
    </row>
    <row r="16" spans="1:16" ht="18.75" customHeight="1" x14ac:dyDescent="0.15">
      <c r="A16" s="149"/>
      <c r="B16" s="152"/>
      <c r="C16" s="153"/>
      <c r="D16" s="45" t="s">
        <v>8</v>
      </c>
      <c r="E16" s="60" t="s">
        <v>113</v>
      </c>
      <c r="F16" s="26">
        <v>8</v>
      </c>
      <c r="G16" s="46">
        <v>1013</v>
      </c>
    </row>
    <row r="17" spans="1:7" ht="18.75" customHeight="1" x14ac:dyDescent="0.15">
      <c r="A17" s="148" t="s">
        <v>162</v>
      </c>
      <c r="B17" s="150" t="s">
        <v>147</v>
      </c>
      <c r="C17" s="151"/>
      <c r="D17" s="45" t="s">
        <v>6</v>
      </c>
      <c r="E17" s="60" t="s">
        <v>77</v>
      </c>
      <c r="F17" s="26">
        <v>1</v>
      </c>
      <c r="G17" s="46">
        <v>1014</v>
      </c>
    </row>
    <row r="18" spans="1:7" ht="18.75" customHeight="1" x14ac:dyDescent="0.15">
      <c r="A18" s="149"/>
      <c r="B18" s="152"/>
      <c r="C18" s="153"/>
      <c r="D18" s="45" t="s">
        <v>8</v>
      </c>
      <c r="E18" s="60" t="s">
        <v>77</v>
      </c>
      <c r="F18" s="26">
        <v>0</v>
      </c>
      <c r="G18" s="46">
        <v>1014</v>
      </c>
    </row>
    <row r="19" spans="1:7" ht="18.75" customHeight="1" x14ac:dyDescent="0.15">
      <c r="A19" s="45" t="s">
        <v>157</v>
      </c>
      <c r="B19" s="146" t="s">
        <v>156</v>
      </c>
      <c r="C19" s="147"/>
      <c r="D19" s="45" t="s">
        <v>5</v>
      </c>
      <c r="E19" s="60" t="s">
        <v>114</v>
      </c>
      <c r="F19" s="26">
        <v>1</v>
      </c>
      <c r="G19" s="46">
        <v>3002</v>
      </c>
    </row>
    <row r="20" spans="1:7" ht="18.75" customHeight="1" x14ac:dyDescent="0.15">
      <c r="A20" s="45" t="s">
        <v>157</v>
      </c>
      <c r="B20" s="146" t="s">
        <v>157</v>
      </c>
      <c r="C20" s="147"/>
      <c r="D20" s="45" t="s">
        <v>5</v>
      </c>
      <c r="E20" s="60" t="s">
        <v>74</v>
      </c>
      <c r="F20" s="26">
        <v>0</v>
      </c>
      <c r="G20" s="46">
        <v>3005</v>
      </c>
    </row>
    <row r="21" spans="1:7" ht="18.75" customHeight="1" x14ac:dyDescent="0.15">
      <c r="A21" s="45" t="s">
        <v>163</v>
      </c>
      <c r="B21" s="146" t="s">
        <v>160</v>
      </c>
      <c r="C21" s="147"/>
      <c r="D21" s="45" t="s">
        <v>5</v>
      </c>
      <c r="E21" s="60" t="s">
        <v>115</v>
      </c>
      <c r="F21" s="26">
        <v>0</v>
      </c>
      <c r="G21" s="46">
        <v>4001</v>
      </c>
    </row>
    <row r="22" spans="1:7" ht="18.75" customHeight="1" x14ac:dyDescent="0.15">
      <c r="A22" s="45" t="s">
        <v>157</v>
      </c>
      <c r="B22" s="146" t="s">
        <v>153</v>
      </c>
      <c r="C22" s="147"/>
      <c r="D22" s="45" t="s">
        <v>154</v>
      </c>
      <c r="E22" s="67" t="s">
        <v>74</v>
      </c>
      <c r="F22" s="26">
        <v>6</v>
      </c>
      <c r="G22" s="46"/>
    </row>
    <row r="23" spans="1:7" s="70" customFormat="1" ht="18.75" customHeight="1" x14ac:dyDescent="0.15">
      <c r="A23" s="45" t="s">
        <v>157</v>
      </c>
      <c r="B23" s="146" t="s">
        <v>158</v>
      </c>
      <c r="C23" s="147"/>
      <c r="D23" s="45" t="s">
        <v>159</v>
      </c>
      <c r="E23" s="71" t="s">
        <v>75</v>
      </c>
      <c r="F23" s="26">
        <v>0</v>
      </c>
      <c r="G23" s="46"/>
    </row>
    <row r="24" spans="1:7" ht="18.75" customHeight="1" x14ac:dyDescent="0.15"/>
    <row r="25" spans="1:7" ht="18.75" customHeight="1" x14ac:dyDescent="0.15">
      <c r="A25" s="143" t="s">
        <v>78</v>
      </c>
      <c r="B25" s="144"/>
      <c r="C25" s="144"/>
      <c r="D25" s="144"/>
      <c r="E25" s="145"/>
      <c r="F25" s="47">
        <v>43</v>
      </c>
      <c r="G25" s="48"/>
    </row>
    <row r="26" spans="1:7" ht="18.75" customHeight="1" x14ac:dyDescent="0.15"/>
    <row r="27" spans="1:7" ht="18.75" customHeight="1" x14ac:dyDescent="0.15">
      <c r="A27" s="33" t="s">
        <v>79</v>
      </c>
    </row>
    <row r="28" spans="1:7" ht="18.75" customHeight="1" x14ac:dyDescent="0.15">
      <c r="A28" s="33" t="s">
        <v>94</v>
      </c>
    </row>
    <row r="29" spans="1:7" ht="18.75" customHeight="1" x14ac:dyDescent="0.15">
      <c r="A29" s="33" t="s">
        <v>95</v>
      </c>
    </row>
    <row r="30" spans="1:7" ht="18.75" customHeight="1" x14ac:dyDescent="0.15">
      <c r="A30" s="33" t="s">
        <v>111</v>
      </c>
    </row>
    <row r="31" spans="1:7" ht="18.75" customHeight="1" x14ac:dyDescent="0.15"/>
    <row r="32" spans="1:7" ht="18.75" customHeight="1" x14ac:dyDescent="0.15"/>
    <row r="33" spans="1:2" ht="18.75" customHeight="1" x14ac:dyDescent="0.15">
      <c r="A33" s="25" t="s">
        <v>119</v>
      </c>
      <c r="B33" s="33" t="s">
        <v>123</v>
      </c>
    </row>
    <row r="34" spans="1:2" ht="18.75" customHeight="1" x14ac:dyDescent="0.15">
      <c r="A34" s="25" t="s">
        <v>120</v>
      </c>
      <c r="B34" s="33" t="s">
        <v>124</v>
      </c>
    </row>
    <row r="35" spans="1:2" ht="18.75" customHeight="1" x14ac:dyDescent="0.15">
      <c r="A35" s="25" t="s">
        <v>121</v>
      </c>
      <c r="B35" s="33" t="s">
        <v>125</v>
      </c>
    </row>
  </sheetData>
  <mergeCells count="23">
    <mergeCell ref="D4:E5"/>
    <mergeCell ref="F4:F5"/>
    <mergeCell ref="G4:G5"/>
    <mergeCell ref="B23:C23"/>
    <mergeCell ref="B21:C21"/>
    <mergeCell ref="A25:E25"/>
    <mergeCell ref="A13:A14"/>
    <mergeCell ref="B13:C14"/>
    <mergeCell ref="A15:A16"/>
    <mergeCell ref="B15:C16"/>
    <mergeCell ref="A17:A18"/>
    <mergeCell ref="B17:C18"/>
    <mergeCell ref="B22:C22"/>
    <mergeCell ref="B19:C19"/>
    <mergeCell ref="B20:C20"/>
    <mergeCell ref="B12:C12"/>
    <mergeCell ref="B6:C6"/>
    <mergeCell ref="A4:C5"/>
    <mergeCell ref="B7:C7"/>
    <mergeCell ref="B8:C8"/>
    <mergeCell ref="B9:C9"/>
    <mergeCell ref="B10:C10"/>
    <mergeCell ref="B11:C11"/>
  </mergeCells>
  <phoneticPr fontId="3"/>
  <pageMargins left="0.78740157480314965" right="0.78740157480314965" top="0.59055118110236227" bottom="0.59055118110236227" header="0.51181102362204722" footer="0.51181102362204722"/>
  <pageSetup paperSize="9" scale="92"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25"/>
  <sheetViews>
    <sheetView view="pageBreakPreview" zoomScaleNormal="85" zoomScaleSheetLayoutView="100" workbookViewId="0"/>
  </sheetViews>
  <sheetFormatPr defaultRowHeight="13.5" x14ac:dyDescent="0.15"/>
  <cols>
    <col min="1" max="1" width="12.625" style="33" customWidth="1"/>
    <col min="2" max="3" width="9.625" style="33" customWidth="1"/>
    <col min="4" max="4" width="28.125" style="33" customWidth="1"/>
    <col min="5" max="7" width="11.625" style="33" customWidth="1"/>
    <col min="8" max="16384" width="9" style="33"/>
  </cols>
  <sheetData>
    <row r="1" spans="1:17" ht="24" customHeight="1" x14ac:dyDescent="0.15">
      <c r="A1" s="75" t="s">
        <v>122</v>
      </c>
      <c r="E1" s="76"/>
      <c r="F1" s="76"/>
      <c r="H1" s="35"/>
      <c r="I1" s="35"/>
      <c r="J1" s="35"/>
      <c r="K1" s="35"/>
      <c r="L1" s="35"/>
      <c r="M1" s="35"/>
      <c r="N1" s="35"/>
      <c r="O1" s="35"/>
      <c r="P1" s="35"/>
      <c r="Q1" s="35"/>
    </row>
    <row r="2" spans="1:17" ht="24" customHeight="1" x14ac:dyDescent="0.15">
      <c r="A2" s="75" t="s">
        <v>83</v>
      </c>
      <c r="E2" s="76"/>
      <c r="F2" s="76"/>
      <c r="H2" s="35"/>
      <c r="I2" s="35"/>
      <c r="J2" s="35"/>
      <c r="K2" s="35"/>
      <c r="L2" s="35"/>
      <c r="M2" s="35"/>
      <c r="N2" s="35"/>
      <c r="O2" s="35"/>
      <c r="P2" s="35"/>
      <c r="Q2" s="35"/>
    </row>
    <row r="3" spans="1:17" ht="24" customHeight="1" x14ac:dyDescent="0.15">
      <c r="F3" s="79" t="s">
        <v>167</v>
      </c>
      <c r="H3" s="35"/>
      <c r="I3" s="35"/>
      <c r="J3" s="35"/>
      <c r="K3" s="35"/>
      <c r="L3" s="35"/>
      <c r="M3" s="35"/>
      <c r="N3" s="35"/>
      <c r="O3" s="35"/>
      <c r="P3" s="35"/>
      <c r="Q3" s="35"/>
    </row>
    <row r="4" spans="1:17" ht="18.75" customHeight="1" x14ac:dyDescent="0.15"/>
    <row r="5" spans="1:17" ht="18.75" customHeight="1" x14ac:dyDescent="0.15">
      <c r="A5" s="156" t="s">
        <v>25</v>
      </c>
      <c r="B5" s="156"/>
      <c r="C5" s="156"/>
      <c r="D5" s="137" t="s">
        <v>90</v>
      </c>
      <c r="E5" s="139"/>
      <c r="F5" s="154" t="s">
        <v>33</v>
      </c>
      <c r="G5" s="157"/>
    </row>
    <row r="6" spans="1:17" ht="18.75" customHeight="1" x14ac:dyDescent="0.15">
      <c r="A6" s="156"/>
      <c r="B6" s="156"/>
      <c r="C6" s="156"/>
      <c r="D6" s="140"/>
      <c r="E6" s="142"/>
      <c r="F6" s="136"/>
      <c r="G6" s="157"/>
    </row>
    <row r="7" spans="1:17" ht="18.75" customHeight="1" x14ac:dyDescent="0.15">
      <c r="A7" s="44" t="s">
        <v>162</v>
      </c>
      <c r="B7" s="146" t="s">
        <v>129</v>
      </c>
      <c r="C7" s="147"/>
      <c r="D7" s="58" t="s">
        <v>4</v>
      </c>
      <c r="E7" s="59" t="s">
        <v>75</v>
      </c>
      <c r="F7" s="26">
        <v>18</v>
      </c>
      <c r="G7" s="49"/>
    </row>
    <row r="8" spans="1:17" ht="18.75" customHeight="1" x14ac:dyDescent="0.15">
      <c r="A8" s="44" t="s">
        <v>162</v>
      </c>
      <c r="B8" s="146" t="s">
        <v>134</v>
      </c>
      <c r="C8" s="147"/>
      <c r="D8" s="58" t="s">
        <v>135</v>
      </c>
      <c r="E8" s="59" t="s">
        <v>77</v>
      </c>
      <c r="F8" s="26">
        <v>13</v>
      </c>
      <c r="G8" s="49"/>
    </row>
    <row r="9" spans="1:17" ht="18.75" customHeight="1" x14ac:dyDescent="0.15">
      <c r="A9" s="44" t="s">
        <v>162</v>
      </c>
      <c r="B9" s="146" t="s">
        <v>2</v>
      </c>
      <c r="C9" s="147"/>
      <c r="D9" s="58" t="s">
        <v>135</v>
      </c>
      <c r="E9" s="59" t="s">
        <v>108</v>
      </c>
      <c r="F9" s="26">
        <v>17</v>
      </c>
      <c r="G9" s="49"/>
    </row>
    <row r="10" spans="1:17" ht="18.75" customHeight="1" x14ac:dyDescent="0.15">
      <c r="A10" s="44" t="s">
        <v>162</v>
      </c>
      <c r="B10" s="146" t="s">
        <v>148</v>
      </c>
      <c r="C10" s="147"/>
      <c r="D10" s="58" t="s">
        <v>135</v>
      </c>
      <c r="E10" s="59" t="s">
        <v>77</v>
      </c>
      <c r="F10" s="26">
        <v>13</v>
      </c>
      <c r="G10" s="49"/>
    </row>
    <row r="11" spans="1:17" ht="18.75" customHeight="1" x14ac:dyDescent="0.15">
      <c r="A11" s="44" t="s">
        <v>162</v>
      </c>
      <c r="B11" s="146" t="s">
        <v>142</v>
      </c>
      <c r="C11" s="147"/>
      <c r="D11" s="58" t="s">
        <v>135</v>
      </c>
      <c r="E11" s="59" t="s">
        <v>108</v>
      </c>
      <c r="F11" s="26">
        <v>16</v>
      </c>
      <c r="G11" s="49"/>
    </row>
    <row r="12" spans="1:17" ht="18.75" customHeight="1" x14ac:dyDescent="0.15">
      <c r="A12" s="44" t="s">
        <v>162</v>
      </c>
      <c r="B12" s="146" t="s">
        <v>149</v>
      </c>
      <c r="C12" s="147"/>
      <c r="D12" s="58" t="s">
        <v>131</v>
      </c>
      <c r="E12" s="59" t="s">
        <v>110</v>
      </c>
      <c r="F12" s="26">
        <v>16</v>
      </c>
      <c r="G12" s="49"/>
    </row>
    <row r="13" spans="1:17" ht="18.75" customHeight="1" x14ac:dyDescent="0.15">
      <c r="A13" s="44" t="s">
        <v>162</v>
      </c>
      <c r="B13" s="146" t="s">
        <v>140</v>
      </c>
      <c r="C13" s="147"/>
      <c r="D13" s="58" t="s">
        <v>131</v>
      </c>
      <c r="E13" s="59" t="s">
        <v>109</v>
      </c>
      <c r="F13" s="26">
        <v>12</v>
      </c>
      <c r="G13" s="49"/>
    </row>
    <row r="14" spans="1:17" ht="18.75" customHeight="1" x14ac:dyDescent="0.15"/>
    <row r="15" spans="1:17" ht="18.75" customHeight="1" x14ac:dyDescent="0.15">
      <c r="A15" s="143" t="s">
        <v>78</v>
      </c>
      <c r="B15" s="144"/>
      <c r="C15" s="144"/>
      <c r="D15" s="144"/>
      <c r="E15" s="145"/>
      <c r="F15" s="26">
        <v>105</v>
      </c>
      <c r="G15" s="50"/>
    </row>
    <row r="16" spans="1:17" ht="18.75" customHeight="1" x14ac:dyDescent="0.15"/>
    <row r="17" spans="1:5" ht="18.75" customHeight="1" x14ac:dyDescent="0.15">
      <c r="A17" s="33" t="s">
        <v>96</v>
      </c>
    </row>
    <row r="18" spans="1:5" ht="18.75" customHeight="1" x14ac:dyDescent="0.15">
      <c r="A18" s="33" t="s">
        <v>105</v>
      </c>
    </row>
    <row r="19" spans="1:5" ht="18.75" customHeight="1" x14ac:dyDescent="0.15">
      <c r="A19" s="33" t="s">
        <v>106</v>
      </c>
    </row>
    <row r="20" spans="1:5" ht="18.75" customHeight="1" x14ac:dyDescent="0.15">
      <c r="A20" s="33" t="s">
        <v>107</v>
      </c>
    </row>
    <row r="21" spans="1:5" ht="18.75" customHeight="1" x14ac:dyDescent="0.15">
      <c r="B21" s="62"/>
      <c r="C21" s="62"/>
      <c r="D21" s="62"/>
      <c r="E21" s="62"/>
    </row>
    <row r="22" spans="1:5" ht="18.75" customHeight="1" x14ac:dyDescent="0.15">
      <c r="A22" s="25"/>
    </row>
    <row r="23" spans="1:5" ht="18.75" customHeight="1" x14ac:dyDescent="0.15">
      <c r="A23" s="25" t="s">
        <v>119</v>
      </c>
      <c r="B23" s="33" t="s">
        <v>123</v>
      </c>
    </row>
    <row r="24" spans="1:5" ht="18.75" customHeight="1" x14ac:dyDescent="0.15">
      <c r="A24" s="25" t="s">
        <v>120</v>
      </c>
      <c r="B24" s="33" t="s">
        <v>124</v>
      </c>
    </row>
    <row r="25" spans="1:5" ht="18.75" customHeight="1" x14ac:dyDescent="0.15">
      <c r="A25" s="25" t="s">
        <v>121</v>
      </c>
      <c r="B25" s="33" t="s">
        <v>125</v>
      </c>
    </row>
  </sheetData>
  <mergeCells count="12">
    <mergeCell ref="D5:E6"/>
    <mergeCell ref="A15:E15"/>
    <mergeCell ref="A5:C6"/>
    <mergeCell ref="F5:F6"/>
    <mergeCell ref="G5:G6"/>
    <mergeCell ref="B13:C13"/>
    <mergeCell ref="B12:C12"/>
    <mergeCell ref="B8:C8"/>
    <mergeCell ref="B10:C10"/>
    <mergeCell ref="B7:C7"/>
    <mergeCell ref="B9:C9"/>
    <mergeCell ref="B11:C11"/>
  </mergeCells>
  <phoneticPr fontId="3"/>
  <pageMargins left="0.78740157480314965" right="0.78740157480314965" top="0.59055118110236227" bottom="0.59055118110236227" header="0.51181102362204722" footer="0.51181102362204722"/>
  <pageSetup paperSize="9" scale="92"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sheetPr>
  <dimension ref="A1:H28"/>
  <sheetViews>
    <sheetView zoomScale="85" zoomScaleNormal="85" workbookViewId="0"/>
  </sheetViews>
  <sheetFormatPr defaultRowHeight="13.5" x14ac:dyDescent="0.15"/>
  <cols>
    <col min="3" max="3" width="2.375" customWidth="1"/>
    <col min="5" max="5" width="22" customWidth="1"/>
    <col min="7" max="7" width="13" customWidth="1"/>
    <col min="259" max="259" width="2.375" customWidth="1"/>
    <col min="261" max="261" width="22" customWidth="1"/>
    <col min="263" max="263" width="13" customWidth="1"/>
    <col min="515" max="515" width="2.375" customWidth="1"/>
    <col min="517" max="517" width="22" customWidth="1"/>
    <col min="519" max="519" width="13" customWidth="1"/>
    <col min="771" max="771" width="2.375" customWidth="1"/>
    <col min="773" max="773" width="22" customWidth="1"/>
    <col min="775" max="775" width="13" customWidth="1"/>
    <col min="1027" max="1027" width="2.375" customWidth="1"/>
    <col min="1029" max="1029" width="22" customWidth="1"/>
    <col min="1031" max="1031" width="13" customWidth="1"/>
    <col min="1283" max="1283" width="2.375" customWidth="1"/>
    <col min="1285" max="1285" width="22" customWidth="1"/>
    <col min="1287" max="1287" width="13" customWidth="1"/>
    <col min="1539" max="1539" width="2.375" customWidth="1"/>
    <col min="1541" max="1541" width="22" customWidth="1"/>
    <col min="1543" max="1543" width="13" customWidth="1"/>
    <col min="1795" max="1795" width="2.375" customWidth="1"/>
    <col min="1797" max="1797" width="22" customWidth="1"/>
    <col min="1799" max="1799" width="13" customWidth="1"/>
    <col min="2051" max="2051" width="2.375" customWidth="1"/>
    <col min="2053" max="2053" width="22" customWidth="1"/>
    <col min="2055" max="2055" width="13" customWidth="1"/>
    <col min="2307" max="2307" width="2.375" customWidth="1"/>
    <col min="2309" max="2309" width="22" customWidth="1"/>
    <col min="2311" max="2311" width="13" customWidth="1"/>
    <col min="2563" max="2563" width="2.375" customWidth="1"/>
    <col min="2565" max="2565" width="22" customWidth="1"/>
    <col min="2567" max="2567" width="13" customWidth="1"/>
    <col min="2819" max="2819" width="2.375" customWidth="1"/>
    <col min="2821" max="2821" width="22" customWidth="1"/>
    <col min="2823" max="2823" width="13" customWidth="1"/>
    <col min="3075" max="3075" width="2.375" customWidth="1"/>
    <col min="3077" max="3077" width="22" customWidth="1"/>
    <col min="3079" max="3079" width="13" customWidth="1"/>
    <col min="3331" max="3331" width="2.375" customWidth="1"/>
    <col min="3333" max="3333" width="22" customWidth="1"/>
    <col min="3335" max="3335" width="13" customWidth="1"/>
    <col min="3587" max="3587" width="2.375" customWidth="1"/>
    <col min="3589" max="3589" width="22" customWidth="1"/>
    <col min="3591" max="3591" width="13" customWidth="1"/>
    <col min="3843" max="3843" width="2.375" customWidth="1"/>
    <col min="3845" max="3845" width="22" customWidth="1"/>
    <col min="3847" max="3847" width="13" customWidth="1"/>
    <col min="4099" max="4099" width="2.375" customWidth="1"/>
    <col min="4101" max="4101" width="22" customWidth="1"/>
    <col min="4103" max="4103" width="13" customWidth="1"/>
    <col min="4355" max="4355" width="2.375" customWidth="1"/>
    <col min="4357" max="4357" width="22" customWidth="1"/>
    <col min="4359" max="4359" width="13" customWidth="1"/>
    <col min="4611" max="4611" width="2.375" customWidth="1"/>
    <col min="4613" max="4613" width="22" customWidth="1"/>
    <col min="4615" max="4615" width="13" customWidth="1"/>
    <col min="4867" max="4867" width="2.375" customWidth="1"/>
    <col min="4869" max="4869" width="22" customWidth="1"/>
    <col min="4871" max="4871" width="13" customWidth="1"/>
    <col min="5123" max="5123" width="2.375" customWidth="1"/>
    <col min="5125" max="5125" width="22" customWidth="1"/>
    <col min="5127" max="5127" width="13" customWidth="1"/>
    <col min="5379" max="5379" width="2.375" customWidth="1"/>
    <col min="5381" max="5381" width="22" customWidth="1"/>
    <col min="5383" max="5383" width="13" customWidth="1"/>
    <col min="5635" max="5635" width="2.375" customWidth="1"/>
    <col min="5637" max="5637" width="22" customWidth="1"/>
    <col min="5639" max="5639" width="13" customWidth="1"/>
    <col min="5891" max="5891" width="2.375" customWidth="1"/>
    <col min="5893" max="5893" width="22" customWidth="1"/>
    <col min="5895" max="5895" width="13" customWidth="1"/>
    <col min="6147" max="6147" width="2.375" customWidth="1"/>
    <col min="6149" max="6149" width="22" customWidth="1"/>
    <col min="6151" max="6151" width="13" customWidth="1"/>
    <col min="6403" max="6403" width="2.375" customWidth="1"/>
    <col min="6405" max="6405" width="22" customWidth="1"/>
    <col min="6407" max="6407" width="13" customWidth="1"/>
    <col min="6659" max="6659" width="2.375" customWidth="1"/>
    <col min="6661" max="6661" width="22" customWidth="1"/>
    <col min="6663" max="6663" width="13" customWidth="1"/>
    <col min="6915" max="6915" width="2.375" customWidth="1"/>
    <col min="6917" max="6917" width="22" customWidth="1"/>
    <col min="6919" max="6919" width="13" customWidth="1"/>
    <col min="7171" max="7171" width="2.375" customWidth="1"/>
    <col min="7173" max="7173" width="22" customWidth="1"/>
    <col min="7175" max="7175" width="13" customWidth="1"/>
    <col min="7427" max="7427" width="2.375" customWidth="1"/>
    <col min="7429" max="7429" width="22" customWidth="1"/>
    <col min="7431" max="7431" width="13" customWidth="1"/>
    <col min="7683" max="7683" width="2.375" customWidth="1"/>
    <col min="7685" max="7685" width="22" customWidth="1"/>
    <col min="7687" max="7687" width="13" customWidth="1"/>
    <col min="7939" max="7939" width="2.375" customWidth="1"/>
    <col min="7941" max="7941" width="22" customWidth="1"/>
    <col min="7943" max="7943" width="13" customWidth="1"/>
    <col min="8195" max="8195" width="2.375" customWidth="1"/>
    <col min="8197" max="8197" width="22" customWidth="1"/>
    <col min="8199" max="8199" width="13" customWidth="1"/>
    <col min="8451" max="8451" width="2.375" customWidth="1"/>
    <col min="8453" max="8453" width="22" customWidth="1"/>
    <col min="8455" max="8455" width="13" customWidth="1"/>
    <col min="8707" max="8707" width="2.375" customWidth="1"/>
    <col min="8709" max="8709" width="22" customWidth="1"/>
    <col min="8711" max="8711" width="13" customWidth="1"/>
    <col min="8963" max="8963" width="2.375" customWidth="1"/>
    <col min="8965" max="8965" width="22" customWidth="1"/>
    <col min="8967" max="8967" width="13" customWidth="1"/>
    <col min="9219" max="9219" width="2.375" customWidth="1"/>
    <col min="9221" max="9221" width="22" customWidth="1"/>
    <col min="9223" max="9223" width="13" customWidth="1"/>
    <col min="9475" max="9475" width="2.375" customWidth="1"/>
    <col min="9477" max="9477" width="22" customWidth="1"/>
    <col min="9479" max="9479" width="13" customWidth="1"/>
    <col min="9731" max="9731" width="2.375" customWidth="1"/>
    <col min="9733" max="9733" width="22" customWidth="1"/>
    <col min="9735" max="9735" width="13" customWidth="1"/>
    <col min="9987" max="9987" width="2.375" customWidth="1"/>
    <col min="9989" max="9989" width="22" customWidth="1"/>
    <col min="9991" max="9991" width="13" customWidth="1"/>
    <col min="10243" max="10243" width="2.375" customWidth="1"/>
    <col min="10245" max="10245" width="22" customWidth="1"/>
    <col min="10247" max="10247" width="13" customWidth="1"/>
    <col min="10499" max="10499" width="2.375" customWidth="1"/>
    <col min="10501" max="10501" width="22" customWidth="1"/>
    <col min="10503" max="10503" width="13" customWidth="1"/>
    <col min="10755" max="10755" width="2.375" customWidth="1"/>
    <col min="10757" max="10757" width="22" customWidth="1"/>
    <col min="10759" max="10759" width="13" customWidth="1"/>
    <col min="11011" max="11011" width="2.375" customWidth="1"/>
    <col min="11013" max="11013" width="22" customWidth="1"/>
    <col min="11015" max="11015" width="13" customWidth="1"/>
    <col min="11267" max="11267" width="2.375" customWidth="1"/>
    <col min="11269" max="11269" width="22" customWidth="1"/>
    <col min="11271" max="11271" width="13" customWidth="1"/>
    <col min="11523" max="11523" width="2.375" customWidth="1"/>
    <col min="11525" max="11525" width="22" customWidth="1"/>
    <col min="11527" max="11527" width="13" customWidth="1"/>
    <col min="11779" max="11779" width="2.375" customWidth="1"/>
    <col min="11781" max="11781" width="22" customWidth="1"/>
    <col min="11783" max="11783" width="13" customWidth="1"/>
    <col min="12035" max="12035" width="2.375" customWidth="1"/>
    <col min="12037" max="12037" width="22" customWidth="1"/>
    <col min="12039" max="12039" width="13" customWidth="1"/>
    <col min="12291" max="12291" width="2.375" customWidth="1"/>
    <col min="12293" max="12293" width="22" customWidth="1"/>
    <col min="12295" max="12295" width="13" customWidth="1"/>
    <col min="12547" max="12547" width="2.375" customWidth="1"/>
    <col min="12549" max="12549" width="22" customWidth="1"/>
    <col min="12551" max="12551" width="13" customWidth="1"/>
    <col min="12803" max="12803" width="2.375" customWidth="1"/>
    <col min="12805" max="12805" width="22" customWidth="1"/>
    <col min="12807" max="12807" width="13" customWidth="1"/>
    <col min="13059" max="13059" width="2.375" customWidth="1"/>
    <col min="13061" max="13061" width="22" customWidth="1"/>
    <col min="13063" max="13063" width="13" customWidth="1"/>
    <col min="13315" max="13315" width="2.375" customWidth="1"/>
    <col min="13317" max="13317" width="22" customWidth="1"/>
    <col min="13319" max="13319" width="13" customWidth="1"/>
    <col min="13571" max="13571" width="2.375" customWidth="1"/>
    <col min="13573" max="13573" width="22" customWidth="1"/>
    <col min="13575" max="13575" width="13" customWidth="1"/>
    <col min="13827" max="13827" width="2.375" customWidth="1"/>
    <col min="13829" max="13829" width="22" customWidth="1"/>
    <col min="13831" max="13831" width="13" customWidth="1"/>
    <col min="14083" max="14083" width="2.375" customWidth="1"/>
    <col min="14085" max="14085" width="22" customWidth="1"/>
    <col min="14087" max="14087" width="13" customWidth="1"/>
    <col min="14339" max="14339" width="2.375" customWidth="1"/>
    <col min="14341" max="14341" width="22" customWidth="1"/>
    <col min="14343" max="14343" width="13" customWidth="1"/>
    <col min="14595" max="14595" width="2.375" customWidth="1"/>
    <col min="14597" max="14597" width="22" customWidth="1"/>
    <col min="14599" max="14599" width="13" customWidth="1"/>
    <col min="14851" max="14851" width="2.375" customWidth="1"/>
    <col min="14853" max="14853" width="22" customWidth="1"/>
    <col min="14855" max="14855" width="13" customWidth="1"/>
    <col min="15107" max="15107" width="2.375" customWidth="1"/>
    <col min="15109" max="15109" width="22" customWidth="1"/>
    <col min="15111" max="15111" width="13" customWidth="1"/>
    <col min="15363" max="15363" width="2.375" customWidth="1"/>
    <col min="15365" max="15365" width="22" customWidth="1"/>
    <col min="15367" max="15367" width="13" customWidth="1"/>
    <col min="15619" max="15619" width="2.375" customWidth="1"/>
    <col min="15621" max="15621" width="22" customWidth="1"/>
    <col min="15623" max="15623" width="13" customWidth="1"/>
    <col min="15875" max="15875" width="2.375" customWidth="1"/>
    <col min="15877" max="15877" width="22" customWidth="1"/>
    <col min="15879" max="15879" width="13" customWidth="1"/>
    <col min="16131" max="16131" width="2.375" customWidth="1"/>
    <col min="16133" max="16133" width="22" customWidth="1"/>
    <col min="16135" max="16135" width="13" customWidth="1"/>
  </cols>
  <sheetData>
    <row r="1" spans="1:8" ht="24" customHeight="1" x14ac:dyDescent="0.15">
      <c r="A1" s="185" t="s">
        <v>122</v>
      </c>
      <c r="G1" s="186"/>
      <c r="H1" s="187"/>
    </row>
    <row r="2" spans="1:8" ht="24" customHeight="1" x14ac:dyDescent="0.15">
      <c r="A2" s="188" t="s">
        <v>168</v>
      </c>
      <c r="G2" s="186"/>
      <c r="H2" s="189"/>
    </row>
    <row r="3" spans="1:8" ht="24" customHeight="1" x14ac:dyDescent="0.15">
      <c r="A3" s="188" t="s">
        <v>169</v>
      </c>
      <c r="G3" s="186"/>
      <c r="H3" s="190"/>
    </row>
    <row r="4" spans="1:8" ht="24" customHeight="1" x14ac:dyDescent="0.15">
      <c r="G4" s="186"/>
      <c r="H4" s="191" t="s">
        <v>205</v>
      </c>
    </row>
    <row r="6" spans="1:8" x14ac:dyDescent="0.15">
      <c r="A6" s="159" t="s">
        <v>25</v>
      </c>
      <c r="B6" s="159"/>
      <c r="C6" s="159"/>
      <c r="D6" s="159" t="s">
        <v>170</v>
      </c>
      <c r="E6" s="159"/>
      <c r="F6" s="160" t="s">
        <v>171</v>
      </c>
      <c r="G6" s="161" t="s">
        <v>172</v>
      </c>
      <c r="H6" s="162" t="s">
        <v>173</v>
      </c>
    </row>
    <row r="7" spans="1:8" x14ac:dyDescent="0.15">
      <c r="A7" s="159"/>
      <c r="B7" s="159"/>
      <c r="C7" s="159"/>
      <c r="D7" s="159"/>
      <c r="E7" s="159"/>
      <c r="F7" s="159"/>
      <c r="G7" s="163"/>
      <c r="H7" s="164"/>
    </row>
    <row r="8" spans="1:8" ht="31.5" customHeight="1" x14ac:dyDescent="0.15">
      <c r="A8" s="165" t="s">
        <v>174</v>
      </c>
      <c r="B8" s="166" t="s">
        <v>175</v>
      </c>
      <c r="C8" s="167"/>
      <c r="D8" s="168" t="s">
        <v>176</v>
      </c>
      <c r="E8" s="169"/>
      <c r="F8" s="170">
        <v>3</v>
      </c>
      <c r="G8" s="171">
        <v>5</v>
      </c>
      <c r="H8" s="172">
        <v>1.6666666666666667</v>
      </c>
    </row>
    <row r="9" spans="1:8" ht="30.75" customHeight="1" x14ac:dyDescent="0.15">
      <c r="A9" s="165" t="s">
        <v>174</v>
      </c>
      <c r="B9" s="166" t="s">
        <v>177</v>
      </c>
      <c r="C9" s="167"/>
      <c r="D9" s="168" t="s">
        <v>176</v>
      </c>
      <c r="E9" s="169"/>
      <c r="F9" s="170">
        <v>3</v>
      </c>
      <c r="G9" s="171">
        <v>4</v>
      </c>
      <c r="H9" s="172">
        <v>1.3333333333333333</v>
      </c>
    </row>
    <row r="10" spans="1:8" ht="50.25" customHeight="1" x14ac:dyDescent="0.15">
      <c r="A10" s="165" t="s">
        <v>174</v>
      </c>
      <c r="B10" s="166" t="s">
        <v>178</v>
      </c>
      <c r="C10" s="167"/>
      <c r="D10" s="168" t="s">
        <v>179</v>
      </c>
      <c r="E10" s="169"/>
      <c r="F10" s="173" t="s">
        <v>180</v>
      </c>
      <c r="G10" s="171">
        <v>12</v>
      </c>
      <c r="H10" s="172">
        <v>4</v>
      </c>
    </row>
    <row r="11" spans="1:8" ht="31.5" customHeight="1" x14ac:dyDescent="0.15">
      <c r="A11" s="165" t="s">
        <v>174</v>
      </c>
      <c r="B11" s="166" t="s">
        <v>181</v>
      </c>
      <c r="C11" s="167"/>
      <c r="D11" s="168" t="s">
        <v>182</v>
      </c>
      <c r="E11" s="169"/>
      <c r="F11" s="170">
        <v>3</v>
      </c>
      <c r="G11" s="171">
        <v>4</v>
      </c>
      <c r="H11" s="172">
        <v>1.3333333333333333</v>
      </c>
    </row>
    <row r="12" spans="1:8" ht="31.5" customHeight="1" x14ac:dyDescent="0.15">
      <c r="A12" s="165" t="s">
        <v>174</v>
      </c>
      <c r="B12" s="166" t="s">
        <v>183</v>
      </c>
      <c r="C12" s="167"/>
      <c r="D12" s="168" t="s">
        <v>184</v>
      </c>
      <c r="E12" s="169"/>
      <c r="F12" s="170">
        <v>4</v>
      </c>
      <c r="G12" s="171">
        <v>12</v>
      </c>
      <c r="H12" s="172">
        <v>3</v>
      </c>
    </row>
    <row r="13" spans="1:8" ht="30.75" customHeight="1" x14ac:dyDescent="0.15">
      <c r="A13" s="165" t="s">
        <v>174</v>
      </c>
      <c r="B13" s="166" t="s">
        <v>185</v>
      </c>
      <c r="C13" s="167"/>
      <c r="D13" s="168" t="s">
        <v>182</v>
      </c>
      <c r="E13" s="169"/>
      <c r="F13" s="170">
        <v>4</v>
      </c>
      <c r="G13" s="171">
        <v>14</v>
      </c>
      <c r="H13" s="172">
        <v>3.5</v>
      </c>
    </row>
    <row r="14" spans="1:8" ht="30.75" customHeight="1" x14ac:dyDescent="0.15">
      <c r="A14" s="165" t="s">
        <v>174</v>
      </c>
      <c r="B14" s="166" t="s">
        <v>186</v>
      </c>
      <c r="C14" s="167"/>
      <c r="D14" s="168" t="s">
        <v>182</v>
      </c>
      <c r="E14" s="169"/>
      <c r="F14" s="170">
        <v>3</v>
      </c>
      <c r="G14" s="171">
        <v>4</v>
      </c>
      <c r="H14" s="172">
        <v>1.3333333333333333</v>
      </c>
    </row>
    <row r="15" spans="1:8" ht="30.75" customHeight="1" x14ac:dyDescent="0.15">
      <c r="A15" s="165" t="s">
        <v>174</v>
      </c>
      <c r="B15" s="166" t="s">
        <v>187</v>
      </c>
      <c r="C15" s="167"/>
      <c r="D15" s="168" t="s">
        <v>182</v>
      </c>
      <c r="E15" s="169"/>
      <c r="F15" s="170">
        <v>4</v>
      </c>
      <c r="G15" s="171">
        <v>7</v>
      </c>
      <c r="H15" s="172">
        <v>1.75</v>
      </c>
    </row>
    <row r="16" spans="1:8" ht="30.75" customHeight="1" x14ac:dyDescent="0.15">
      <c r="A16" s="165" t="s">
        <v>174</v>
      </c>
      <c r="B16" s="166" t="s">
        <v>188</v>
      </c>
      <c r="C16" s="167"/>
      <c r="D16" s="168" t="s">
        <v>189</v>
      </c>
      <c r="E16" s="169"/>
      <c r="F16" s="170">
        <v>3</v>
      </c>
      <c r="G16" s="171">
        <v>5</v>
      </c>
      <c r="H16" s="172">
        <v>1.6666666666666667</v>
      </c>
    </row>
    <row r="17" spans="1:8" ht="30.75" customHeight="1" x14ac:dyDescent="0.15">
      <c r="A17" s="174" t="s">
        <v>190</v>
      </c>
      <c r="B17" s="166" t="s">
        <v>191</v>
      </c>
      <c r="C17" s="167"/>
      <c r="D17" s="168" t="s">
        <v>176</v>
      </c>
      <c r="E17" s="169"/>
      <c r="F17" s="170">
        <v>3</v>
      </c>
      <c r="G17" s="171">
        <v>6</v>
      </c>
      <c r="H17" s="172">
        <v>2</v>
      </c>
    </row>
    <row r="18" spans="1:8" ht="55.5" customHeight="1" x14ac:dyDescent="0.15">
      <c r="A18" s="174" t="s">
        <v>190</v>
      </c>
      <c r="B18" s="166" t="s">
        <v>192</v>
      </c>
      <c r="C18" s="167"/>
      <c r="D18" s="168" t="s">
        <v>193</v>
      </c>
      <c r="E18" s="169"/>
      <c r="F18" s="173" t="s">
        <v>194</v>
      </c>
      <c r="G18" s="171">
        <v>4</v>
      </c>
      <c r="H18" s="172">
        <v>1.3333333333333333</v>
      </c>
    </row>
    <row r="19" spans="1:8" x14ac:dyDescent="0.15">
      <c r="A19" s="175"/>
      <c r="B19" s="176"/>
      <c r="C19" s="176"/>
      <c r="D19" s="177"/>
      <c r="E19" s="177"/>
      <c r="F19" s="178"/>
      <c r="G19" s="179"/>
    </row>
    <row r="20" spans="1:8" x14ac:dyDescent="0.15">
      <c r="A20" s="180" t="s">
        <v>78</v>
      </c>
      <c r="B20" s="181"/>
      <c r="C20" s="181"/>
      <c r="D20" s="181"/>
      <c r="E20" s="158"/>
      <c r="F20" s="170">
        <v>36</v>
      </c>
      <c r="G20" s="171">
        <v>77</v>
      </c>
      <c r="H20" s="172">
        <v>2.1388888888888888</v>
      </c>
    </row>
    <row r="21" spans="1:8" x14ac:dyDescent="0.15">
      <c r="A21" s="35" t="s">
        <v>195</v>
      </c>
    </row>
    <row r="23" spans="1:8" ht="36.75" customHeight="1" x14ac:dyDescent="0.15">
      <c r="B23" s="182" t="s">
        <v>196</v>
      </c>
      <c r="D23" s="183" t="s">
        <v>197</v>
      </c>
    </row>
    <row r="24" spans="1:8" x14ac:dyDescent="0.15">
      <c r="B24" s="182" t="s">
        <v>198</v>
      </c>
      <c r="D24" s="183" t="s">
        <v>199</v>
      </c>
    </row>
    <row r="25" spans="1:8" x14ac:dyDescent="0.15">
      <c r="B25" s="184"/>
      <c r="D25" s="183" t="s">
        <v>200</v>
      </c>
    </row>
    <row r="26" spans="1:8" x14ac:dyDescent="0.15">
      <c r="B26" s="184"/>
      <c r="D26" s="183" t="s">
        <v>201</v>
      </c>
    </row>
    <row r="27" spans="1:8" x14ac:dyDescent="0.15">
      <c r="B27" s="184"/>
      <c r="D27" s="183" t="s">
        <v>202</v>
      </c>
    </row>
    <row r="28" spans="1:8" ht="36.75" customHeight="1" x14ac:dyDescent="0.15">
      <c r="B28" s="182" t="s">
        <v>203</v>
      </c>
      <c r="D28" s="183" t="s">
        <v>204</v>
      </c>
    </row>
  </sheetData>
  <mergeCells count="17">
    <mergeCell ref="D14:E14"/>
    <mergeCell ref="D15:E15"/>
    <mergeCell ref="D16:E16"/>
    <mergeCell ref="D17:E17"/>
    <mergeCell ref="D18:E18"/>
    <mergeCell ref="A20:E20"/>
    <mergeCell ref="D8:E8"/>
    <mergeCell ref="D9:E9"/>
    <mergeCell ref="D10:E10"/>
    <mergeCell ref="D11:E11"/>
    <mergeCell ref="D12:E12"/>
    <mergeCell ref="D13:E13"/>
    <mergeCell ref="A6:C7"/>
    <mergeCell ref="D6:E7"/>
    <mergeCell ref="F6:F7"/>
    <mergeCell ref="G6:G7"/>
    <mergeCell ref="H6:H7"/>
  </mergeCells>
  <phoneticPr fontId="3"/>
  <pageMargins left="0.57999999999999996" right="0.45" top="1" bottom="1"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提出情報入力</vt:lpstr>
      <vt:lpstr>【志願者】学校・学科別</vt:lpstr>
      <vt:lpstr>【志願者】能勢分校</vt:lpstr>
      <vt:lpstr>【志願者】海外帰国</vt:lpstr>
      <vt:lpstr>【志願者】日本語</vt:lpstr>
      <vt:lpstr>【志願者】自立支援</vt:lpstr>
      <vt:lpstr>【志願者】海外帰国!Print_Area</vt:lpstr>
      <vt:lpstr>【志願者】学校・学科別!Print_Area</vt:lpstr>
      <vt:lpstr>【志願者】日本語!Print_Area</vt:lpstr>
      <vt:lpstr>【志願者】能勢分校!Print_Area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大阪府</cp:lastModifiedBy>
  <cp:lastPrinted>2021-02-16T08:02:55Z</cp:lastPrinted>
  <dcterms:created xsi:type="dcterms:W3CDTF">2015-12-18T08:03:06Z</dcterms:created>
  <dcterms:modified xsi:type="dcterms:W3CDTF">2021-02-16T08:02:56Z</dcterms:modified>
</cp:coreProperties>
</file>