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990" activeTab="0"/>
  </bookViews>
  <sheets>
    <sheet name="漕艇" sheetId="1" r:id="rId1"/>
  </sheets>
  <definedNames>
    <definedName name="_xlnm.Print_Area" localSheetId="0">'漕艇'!$C$4:$Q$27</definedName>
  </definedNames>
  <calcPr fullCalcOnLoad="1"/>
</workbook>
</file>

<file path=xl/sharedStrings.xml><?xml version="1.0" encoding="utf-8"?>
<sst xmlns="http://schemas.openxmlformats.org/spreadsheetml/2006/main" count="39" uniqueCount="30">
  <si>
    <t>【大阪府立漕艇センター】</t>
  </si>
  <si>
    <t>単位：円</t>
  </si>
  <si>
    <t>項　　目</t>
  </si>
  <si>
    <t>施設管理
運営業務</t>
  </si>
  <si>
    <t>施設活用事業</t>
  </si>
  <si>
    <t>計</t>
  </si>
  <si>
    <t>人件費</t>
  </si>
  <si>
    <t>光熱水費</t>
  </si>
  <si>
    <t>消耗品費</t>
  </si>
  <si>
    <t>宣伝費</t>
  </si>
  <si>
    <r>
      <t>基本修繕費</t>
    </r>
    <r>
      <rPr>
        <sz val="11"/>
        <rFont val="ＭＳ Ｐゴシック"/>
        <family val="3"/>
      </rPr>
      <t>(*)</t>
    </r>
  </si>
  <si>
    <t>修繕費</t>
  </si>
  <si>
    <t>手数料</t>
  </si>
  <si>
    <t>委託料</t>
  </si>
  <si>
    <t>公租公課費</t>
  </si>
  <si>
    <t>賃貸料</t>
  </si>
  <si>
    <t>施設整備費</t>
  </si>
  <si>
    <t>その他</t>
  </si>
  <si>
    <t>自主支出経費</t>
  </si>
  <si>
    <t>23年度のみ別途府から委託料3,700千円の支出あり。</t>
  </si>
  <si>
    <t>平成28年度決算</t>
  </si>
  <si>
    <t>平成29年度決算</t>
  </si>
  <si>
    <t>平成30年度決算</t>
  </si>
  <si>
    <t>令和元年度決算</t>
  </si>
  <si>
    <t>収支状況（平成２８年度～令和元年度）</t>
  </si>
  <si>
    <t>その他収入  　　  b</t>
  </si>
  <si>
    <t>総収入a+b =c</t>
  </si>
  <si>
    <t>事業費用　　　　　d　</t>
  </si>
  <si>
    <t>損　益　c-d =e</t>
  </si>
  <si>
    <t>事業収入   　     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</si>
</sst>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33" borderId="26" xfId="0" applyNumberFormat="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176" fontId="51" fillId="33" borderId="12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4" fillId="33" borderId="32" xfId="0" applyNumberFormat="1" applyFont="1" applyFill="1" applyBorder="1" applyAlignment="1">
      <alignment horizontal="right" vertical="center"/>
    </xf>
    <xf numFmtId="176" fontId="4" fillId="33" borderId="33" xfId="0" applyNumberFormat="1" applyFont="1" applyFill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176" fontId="4" fillId="33" borderId="35" xfId="0" applyNumberFormat="1" applyFont="1" applyFill="1" applyBorder="1" applyAlignment="1">
      <alignment horizontal="right" vertical="center"/>
    </xf>
    <xf numFmtId="176" fontId="4" fillId="33" borderId="39" xfId="0" applyNumberFormat="1" applyFont="1" applyFill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5" fillId="33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22</xdr:row>
      <xdr:rowOff>314325</xdr:rowOff>
    </xdr:from>
    <xdr:to>
      <xdr:col>16</xdr:col>
      <xdr:colOff>590550</xdr:colOff>
      <xdr:row>26</xdr:row>
      <xdr:rowOff>76200</xdr:rowOff>
    </xdr:to>
    <xdr:sp>
      <xdr:nvSpPr>
        <xdr:cNvPr id="1" name="正方形/長方形 1"/>
        <xdr:cNvSpPr>
          <a:spLocks/>
        </xdr:cNvSpPr>
      </xdr:nvSpPr>
      <xdr:spPr>
        <a:xfrm rot="5400000">
          <a:off x="15678150" y="7581900"/>
          <a:ext cx="457200" cy="1019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26"/>
  <sheetViews>
    <sheetView tabSelected="1" view="pageBreakPreview" zoomScale="80" zoomScaleNormal="80" zoomScaleSheetLayoutView="80" zoomScalePageLayoutView="0" workbookViewId="0" topLeftCell="C4">
      <pane xSplit="2" ySplit="4" topLeftCell="E8" activePane="bottomRight" state="frozen"/>
      <selection pane="topLeft" activeCell="C4" sqref="C4"/>
      <selection pane="topRight" activeCell="E4" sqref="E4"/>
      <selection pane="bottomLeft" activeCell="C7" sqref="C7"/>
      <selection pane="bottomRight" activeCell="H13" sqref="H13:I13"/>
    </sheetView>
  </sheetViews>
  <sheetFormatPr defaultColWidth="9.00390625" defaultRowHeight="13.5"/>
  <cols>
    <col min="3" max="3" width="2.25390625" style="0" customWidth="1"/>
    <col min="4" max="4" width="17.50390625" style="0" customWidth="1"/>
    <col min="5" max="5" width="12.50390625" style="0" customWidth="1"/>
    <col min="6" max="6" width="13.875" style="0" bestFit="1" customWidth="1"/>
    <col min="7" max="7" width="12.25390625" style="0" customWidth="1"/>
    <col min="8" max="8" width="14.125" style="0" customWidth="1"/>
    <col min="9" max="10" width="14.50390625" style="0" customWidth="1"/>
    <col min="11" max="11" width="13.875" style="0" customWidth="1"/>
    <col min="12" max="12" width="14.50390625" style="0" customWidth="1"/>
    <col min="13" max="13" width="13.375" style="0" customWidth="1"/>
    <col min="14" max="14" width="14.50390625" style="0" customWidth="1"/>
    <col min="15" max="15" width="14.00390625" style="0" customWidth="1"/>
    <col min="16" max="16" width="14.25390625" style="0" customWidth="1"/>
  </cols>
  <sheetData>
    <row r="4" spans="3:16" ht="27.75" customHeight="1">
      <c r="C4" s="40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3:16" ht="18.75" customHeight="1" thickBot="1">
      <c r="C5" s="41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4" t="s">
        <v>1</v>
      </c>
    </row>
    <row r="6" spans="3:16" ht="27.75" customHeight="1">
      <c r="C6" s="45" t="s">
        <v>2</v>
      </c>
      <c r="D6" s="46"/>
      <c r="E6" s="47" t="s">
        <v>20</v>
      </c>
      <c r="F6" s="48"/>
      <c r="G6" s="49"/>
      <c r="H6" s="47" t="s">
        <v>21</v>
      </c>
      <c r="I6" s="48"/>
      <c r="J6" s="49"/>
      <c r="K6" s="47" t="s">
        <v>22</v>
      </c>
      <c r="L6" s="48"/>
      <c r="M6" s="49"/>
      <c r="N6" s="47" t="s">
        <v>23</v>
      </c>
      <c r="O6" s="48"/>
      <c r="P6" s="49"/>
    </row>
    <row r="7" spans="3:16" ht="30" customHeight="1" thickBot="1">
      <c r="C7" s="50"/>
      <c r="D7" s="51"/>
      <c r="E7" s="52" t="s">
        <v>3</v>
      </c>
      <c r="F7" s="53" t="s">
        <v>4</v>
      </c>
      <c r="G7" s="54" t="s">
        <v>5</v>
      </c>
      <c r="H7" s="52" t="s">
        <v>3</v>
      </c>
      <c r="I7" s="53" t="s">
        <v>4</v>
      </c>
      <c r="J7" s="54" t="s">
        <v>5</v>
      </c>
      <c r="K7" s="52" t="s">
        <v>3</v>
      </c>
      <c r="L7" s="53" t="s">
        <v>4</v>
      </c>
      <c r="M7" s="54" t="s">
        <v>5</v>
      </c>
      <c r="N7" s="52" t="s">
        <v>3</v>
      </c>
      <c r="O7" s="53" t="s">
        <v>4</v>
      </c>
      <c r="P7" s="54" t="s">
        <v>5</v>
      </c>
    </row>
    <row r="8" spans="3:16" ht="28.5" customHeight="1">
      <c r="C8" s="22" t="s">
        <v>29</v>
      </c>
      <c r="D8" s="23"/>
      <c r="E8" s="1">
        <v>8967320</v>
      </c>
      <c r="F8" s="2">
        <v>104500</v>
      </c>
      <c r="G8" s="3">
        <f>SUM(E8:F8)</f>
        <v>9071820</v>
      </c>
      <c r="H8" s="1">
        <v>12119730</v>
      </c>
      <c r="I8" s="2">
        <v>327149</v>
      </c>
      <c r="J8" s="3">
        <f>SUM(H8:I8)</f>
        <v>12446879</v>
      </c>
      <c r="K8" s="1">
        <v>10513770</v>
      </c>
      <c r="L8" s="2">
        <v>28754</v>
      </c>
      <c r="M8" s="3">
        <f>SUM(K8:L8)</f>
        <v>10542524</v>
      </c>
      <c r="N8" s="1">
        <v>10897686</v>
      </c>
      <c r="O8" s="2">
        <v>14500</v>
      </c>
      <c r="P8" s="3">
        <f>SUM(N8:O8)</f>
        <v>10912186</v>
      </c>
    </row>
    <row r="9" spans="3:16" ht="28.5" customHeight="1">
      <c r="C9" s="24" t="s">
        <v>25</v>
      </c>
      <c r="D9" s="25"/>
      <c r="E9" s="4">
        <v>1174783</v>
      </c>
      <c r="F9" s="5">
        <v>0</v>
      </c>
      <c r="G9" s="3">
        <f>SUM(E9:F9)</f>
        <v>1174783</v>
      </c>
      <c r="H9" s="4">
        <v>1138333</v>
      </c>
      <c r="I9" s="5">
        <v>0</v>
      </c>
      <c r="J9" s="3">
        <f>SUM(H9:I9)</f>
        <v>1138333</v>
      </c>
      <c r="K9" s="4">
        <v>1152061</v>
      </c>
      <c r="L9" s="5">
        <v>0</v>
      </c>
      <c r="M9" s="3">
        <f>SUM(K9:L9)</f>
        <v>1152061</v>
      </c>
      <c r="N9" s="4">
        <v>1368863</v>
      </c>
      <c r="O9" s="5">
        <v>0</v>
      </c>
      <c r="P9" s="3">
        <f>SUM(N9:O9)</f>
        <v>1368863</v>
      </c>
    </row>
    <row r="10" spans="3:16" ht="28.5" customHeight="1" thickBot="1">
      <c r="C10" s="32" t="s">
        <v>26</v>
      </c>
      <c r="D10" s="33"/>
      <c r="E10" s="20">
        <f aca="true" t="shared" si="0" ref="E10:P10">E8+E9</f>
        <v>10142103</v>
      </c>
      <c r="F10" s="18">
        <f t="shared" si="0"/>
        <v>104500</v>
      </c>
      <c r="G10" s="7">
        <f t="shared" si="0"/>
        <v>10246603</v>
      </c>
      <c r="H10" s="19">
        <f t="shared" si="0"/>
        <v>13258063</v>
      </c>
      <c r="I10" s="19">
        <f t="shared" si="0"/>
        <v>327149</v>
      </c>
      <c r="J10" s="7">
        <f t="shared" si="0"/>
        <v>13585212</v>
      </c>
      <c r="K10" s="20">
        <f t="shared" si="0"/>
        <v>11665831</v>
      </c>
      <c r="L10" s="18">
        <f t="shared" si="0"/>
        <v>28754</v>
      </c>
      <c r="M10" s="17">
        <f t="shared" si="0"/>
        <v>11694585</v>
      </c>
      <c r="N10" s="6">
        <f t="shared" si="0"/>
        <v>12266549</v>
      </c>
      <c r="O10" s="18">
        <f t="shared" si="0"/>
        <v>14500</v>
      </c>
      <c r="P10" s="7">
        <f t="shared" si="0"/>
        <v>12281049</v>
      </c>
    </row>
    <row r="11" spans="3:16" ht="28.5" customHeight="1" thickTop="1">
      <c r="C11" s="34" t="s">
        <v>27</v>
      </c>
      <c r="D11" s="35"/>
      <c r="E11" s="26">
        <f>SUM(E12:E24)</f>
        <v>10057116</v>
      </c>
      <c r="F11" s="27"/>
      <c r="G11" s="8">
        <f>SUM(G12:G24)</f>
        <v>10057116</v>
      </c>
      <c r="H11" s="26">
        <f>SUM(H12:H24)</f>
        <v>12498305</v>
      </c>
      <c r="I11" s="27"/>
      <c r="J11" s="8">
        <f>SUM(J12:J24)</f>
        <v>12498305</v>
      </c>
      <c r="K11" s="26">
        <f>SUM(K12:K24)</f>
        <v>11826765</v>
      </c>
      <c r="L11" s="27"/>
      <c r="M11" s="8">
        <f>SUM(M12:M24)</f>
        <v>11826765</v>
      </c>
      <c r="N11" s="26">
        <f>SUM(N12:N24)</f>
        <v>11561450</v>
      </c>
      <c r="O11" s="27"/>
      <c r="P11" s="21">
        <f>SUM(P12:P24)</f>
        <v>11561450</v>
      </c>
    </row>
    <row r="12" spans="3:16" ht="28.5" customHeight="1">
      <c r="C12" s="9"/>
      <c r="D12" s="10" t="s">
        <v>6</v>
      </c>
      <c r="E12" s="28">
        <v>1271567</v>
      </c>
      <c r="F12" s="29"/>
      <c r="G12" s="11">
        <f aca="true" t="shared" si="1" ref="G12:G24">SUM(E12:F12)</f>
        <v>1271567</v>
      </c>
      <c r="H12" s="28">
        <v>2504101</v>
      </c>
      <c r="I12" s="29"/>
      <c r="J12" s="11">
        <f aca="true" t="shared" si="2" ref="J12:J17">SUM(H12:I12)</f>
        <v>2504101</v>
      </c>
      <c r="K12" s="28">
        <v>3375638</v>
      </c>
      <c r="L12" s="29"/>
      <c r="M12" s="11">
        <f aca="true" t="shared" si="3" ref="M12:M24">SUM(K12:L12)</f>
        <v>3375638</v>
      </c>
      <c r="N12" s="28">
        <v>3509879</v>
      </c>
      <c r="O12" s="29"/>
      <c r="P12" s="11">
        <f aca="true" t="shared" si="4" ref="P12:P24">SUM(N12:O12)</f>
        <v>3509879</v>
      </c>
    </row>
    <row r="13" spans="3:16" ht="28.5" customHeight="1">
      <c r="C13" s="9"/>
      <c r="D13" s="10" t="s">
        <v>7</v>
      </c>
      <c r="E13" s="28">
        <v>3235279</v>
      </c>
      <c r="F13" s="29"/>
      <c r="G13" s="11">
        <f t="shared" si="1"/>
        <v>3235279</v>
      </c>
      <c r="H13" s="28">
        <v>3573739</v>
      </c>
      <c r="I13" s="29"/>
      <c r="J13" s="11">
        <f t="shared" si="2"/>
        <v>3573739</v>
      </c>
      <c r="K13" s="28">
        <v>3174367</v>
      </c>
      <c r="L13" s="29"/>
      <c r="M13" s="11">
        <f t="shared" si="3"/>
        <v>3174367</v>
      </c>
      <c r="N13" s="28">
        <v>3412647</v>
      </c>
      <c r="O13" s="29"/>
      <c r="P13" s="11">
        <f t="shared" si="4"/>
        <v>3412647</v>
      </c>
    </row>
    <row r="14" spans="3:16" ht="28.5" customHeight="1">
      <c r="C14" s="9"/>
      <c r="D14" s="10" t="s">
        <v>8</v>
      </c>
      <c r="E14" s="28">
        <v>330984</v>
      </c>
      <c r="F14" s="29"/>
      <c r="G14" s="11">
        <f t="shared" si="1"/>
        <v>330984</v>
      </c>
      <c r="H14" s="28">
        <v>207788</v>
      </c>
      <c r="I14" s="29"/>
      <c r="J14" s="11">
        <f t="shared" si="2"/>
        <v>207788</v>
      </c>
      <c r="K14" s="28">
        <v>212952</v>
      </c>
      <c r="L14" s="29"/>
      <c r="M14" s="11">
        <f t="shared" si="3"/>
        <v>212952</v>
      </c>
      <c r="N14" s="28">
        <v>178381</v>
      </c>
      <c r="O14" s="29"/>
      <c r="P14" s="11">
        <f t="shared" si="4"/>
        <v>178381</v>
      </c>
    </row>
    <row r="15" spans="3:16" ht="28.5" customHeight="1">
      <c r="C15" s="9"/>
      <c r="D15" s="10" t="s">
        <v>9</v>
      </c>
      <c r="E15" s="28">
        <v>0</v>
      </c>
      <c r="F15" s="29"/>
      <c r="G15" s="11">
        <f t="shared" si="1"/>
        <v>0</v>
      </c>
      <c r="H15" s="28">
        <v>0</v>
      </c>
      <c r="I15" s="29"/>
      <c r="J15" s="11">
        <f t="shared" si="2"/>
        <v>0</v>
      </c>
      <c r="K15" s="28">
        <v>0</v>
      </c>
      <c r="L15" s="29"/>
      <c r="M15" s="11">
        <f t="shared" si="3"/>
        <v>0</v>
      </c>
      <c r="N15" s="28">
        <v>0</v>
      </c>
      <c r="O15" s="29"/>
      <c r="P15" s="11">
        <f t="shared" si="4"/>
        <v>0</v>
      </c>
    </row>
    <row r="16" spans="3:16" ht="28.5" customHeight="1">
      <c r="C16" s="9"/>
      <c r="D16" s="12" t="s">
        <v>10</v>
      </c>
      <c r="E16" s="28">
        <v>80080</v>
      </c>
      <c r="F16" s="29"/>
      <c r="G16" s="11">
        <f t="shared" si="1"/>
        <v>80080</v>
      </c>
      <c r="H16" s="28">
        <v>990919</v>
      </c>
      <c r="I16" s="29"/>
      <c r="J16" s="11">
        <f t="shared" si="2"/>
        <v>990919</v>
      </c>
      <c r="K16" s="28">
        <v>285263</v>
      </c>
      <c r="L16" s="29"/>
      <c r="M16" s="11">
        <f t="shared" si="3"/>
        <v>285263</v>
      </c>
      <c r="N16" s="28">
        <v>588492</v>
      </c>
      <c r="O16" s="29"/>
      <c r="P16" s="11">
        <f t="shared" si="4"/>
        <v>588492</v>
      </c>
    </row>
    <row r="17" spans="3:16" ht="28.5" customHeight="1">
      <c r="C17" s="9"/>
      <c r="D17" s="10" t="s">
        <v>11</v>
      </c>
      <c r="E17" s="28">
        <v>48736</v>
      </c>
      <c r="F17" s="29"/>
      <c r="G17" s="11">
        <f t="shared" si="1"/>
        <v>48736</v>
      </c>
      <c r="H17" s="28">
        <v>523009</v>
      </c>
      <c r="I17" s="29"/>
      <c r="J17" s="11">
        <f t="shared" si="2"/>
        <v>523009</v>
      </c>
      <c r="K17" s="28">
        <v>879552</v>
      </c>
      <c r="L17" s="29"/>
      <c r="M17" s="11">
        <f t="shared" si="3"/>
        <v>879552</v>
      </c>
      <c r="N17" s="28">
        <v>6414</v>
      </c>
      <c r="O17" s="29"/>
      <c r="P17" s="11">
        <f t="shared" si="4"/>
        <v>6414</v>
      </c>
    </row>
    <row r="18" spans="3:16" ht="28.5" customHeight="1">
      <c r="C18" s="9"/>
      <c r="D18" s="10" t="s">
        <v>12</v>
      </c>
      <c r="E18" s="28">
        <v>22652</v>
      </c>
      <c r="F18" s="29"/>
      <c r="G18" s="11">
        <f t="shared" si="1"/>
        <v>22652</v>
      </c>
      <c r="H18" s="28">
        <v>33948</v>
      </c>
      <c r="I18" s="29"/>
      <c r="J18" s="11">
        <f aca="true" t="shared" si="5" ref="J18:J24">SUM(H18:I18)</f>
        <v>33948</v>
      </c>
      <c r="K18" s="28">
        <v>280156</v>
      </c>
      <c r="L18" s="29"/>
      <c r="M18" s="11">
        <f t="shared" si="3"/>
        <v>280156</v>
      </c>
      <c r="N18" s="28">
        <v>378288</v>
      </c>
      <c r="O18" s="29"/>
      <c r="P18" s="11">
        <f t="shared" si="4"/>
        <v>378288</v>
      </c>
    </row>
    <row r="19" spans="3:16" ht="28.5" customHeight="1">
      <c r="C19" s="9"/>
      <c r="D19" s="10" t="s">
        <v>13</v>
      </c>
      <c r="E19" s="28">
        <v>4117698</v>
      </c>
      <c r="F19" s="29"/>
      <c r="G19" s="11">
        <f t="shared" si="1"/>
        <v>4117698</v>
      </c>
      <c r="H19" s="28">
        <v>2637711</v>
      </c>
      <c r="I19" s="29"/>
      <c r="J19" s="11">
        <f t="shared" si="5"/>
        <v>2637711</v>
      </c>
      <c r="K19" s="28">
        <v>2581632</v>
      </c>
      <c r="L19" s="29"/>
      <c r="M19" s="11">
        <f t="shared" si="3"/>
        <v>2581632</v>
      </c>
      <c r="N19" s="28">
        <v>2637936</v>
      </c>
      <c r="O19" s="29"/>
      <c r="P19" s="11">
        <f t="shared" si="4"/>
        <v>2637936</v>
      </c>
    </row>
    <row r="20" spans="3:16" ht="28.5" customHeight="1">
      <c r="C20" s="9"/>
      <c r="D20" s="10" t="s">
        <v>14</v>
      </c>
      <c r="E20" s="28">
        <v>0</v>
      </c>
      <c r="F20" s="29"/>
      <c r="G20" s="11">
        <f t="shared" si="1"/>
        <v>0</v>
      </c>
      <c r="H20" s="28">
        <v>0</v>
      </c>
      <c r="I20" s="29"/>
      <c r="J20" s="11">
        <f t="shared" si="5"/>
        <v>0</v>
      </c>
      <c r="K20" s="28">
        <v>310045</v>
      </c>
      <c r="L20" s="29"/>
      <c r="M20" s="11">
        <f t="shared" si="3"/>
        <v>310045</v>
      </c>
      <c r="N20" s="28">
        <v>0</v>
      </c>
      <c r="O20" s="29"/>
      <c r="P20" s="11">
        <f t="shared" si="4"/>
        <v>0</v>
      </c>
    </row>
    <row r="21" spans="3:16" ht="28.5" customHeight="1">
      <c r="C21" s="9"/>
      <c r="D21" s="10" t="s">
        <v>15</v>
      </c>
      <c r="E21" s="28">
        <v>0</v>
      </c>
      <c r="F21" s="29"/>
      <c r="G21" s="11">
        <f t="shared" si="1"/>
        <v>0</v>
      </c>
      <c r="H21" s="28">
        <v>0</v>
      </c>
      <c r="I21" s="29"/>
      <c r="J21" s="11">
        <f t="shared" si="5"/>
        <v>0</v>
      </c>
      <c r="K21" s="28">
        <v>0</v>
      </c>
      <c r="L21" s="29"/>
      <c r="M21" s="11">
        <f t="shared" si="3"/>
        <v>0</v>
      </c>
      <c r="N21" s="28">
        <v>0</v>
      </c>
      <c r="O21" s="29"/>
      <c r="P21" s="11">
        <f t="shared" si="4"/>
        <v>0</v>
      </c>
    </row>
    <row r="22" spans="3:16" ht="28.5" customHeight="1">
      <c r="C22" s="9"/>
      <c r="D22" s="10" t="s">
        <v>16</v>
      </c>
      <c r="E22" s="28">
        <v>0</v>
      </c>
      <c r="F22" s="29"/>
      <c r="G22" s="11">
        <f t="shared" si="1"/>
        <v>0</v>
      </c>
      <c r="H22" s="28">
        <v>1198920</v>
      </c>
      <c r="I22" s="29"/>
      <c r="J22" s="11">
        <f t="shared" si="5"/>
        <v>1198920</v>
      </c>
      <c r="K22" s="28">
        <v>83160</v>
      </c>
      <c r="L22" s="29"/>
      <c r="M22" s="11">
        <f t="shared" si="3"/>
        <v>83160</v>
      </c>
      <c r="N22" s="28">
        <v>138240</v>
      </c>
      <c r="O22" s="29"/>
      <c r="P22" s="11">
        <f t="shared" si="4"/>
        <v>138240</v>
      </c>
    </row>
    <row r="23" spans="3:16" ht="28.5" customHeight="1">
      <c r="C23" s="9"/>
      <c r="D23" s="13" t="s">
        <v>18</v>
      </c>
      <c r="E23" s="15"/>
      <c r="F23" s="16">
        <v>0</v>
      </c>
      <c r="G23" s="11">
        <f t="shared" si="1"/>
        <v>0</v>
      </c>
      <c r="H23" s="28">
        <v>0</v>
      </c>
      <c r="I23" s="29"/>
      <c r="J23" s="11">
        <f>SUM(H23:H23)</f>
        <v>0</v>
      </c>
      <c r="K23" s="28">
        <v>0</v>
      </c>
      <c r="L23" s="29"/>
      <c r="M23" s="11">
        <f>SUM(K23:L23)</f>
        <v>0</v>
      </c>
      <c r="N23" s="28">
        <v>20000</v>
      </c>
      <c r="O23" s="29"/>
      <c r="P23" s="11">
        <f t="shared" si="4"/>
        <v>20000</v>
      </c>
    </row>
    <row r="24" spans="3:16" ht="28.5" customHeight="1" thickBot="1">
      <c r="C24" s="9"/>
      <c r="D24" s="13" t="s">
        <v>17</v>
      </c>
      <c r="E24" s="38">
        <v>950120</v>
      </c>
      <c r="F24" s="39"/>
      <c r="G24" s="11">
        <f t="shared" si="1"/>
        <v>950120</v>
      </c>
      <c r="H24" s="28">
        <v>828170</v>
      </c>
      <c r="I24" s="29"/>
      <c r="J24" s="11">
        <f t="shared" si="5"/>
        <v>828170</v>
      </c>
      <c r="K24" s="28">
        <v>644000</v>
      </c>
      <c r="L24" s="29"/>
      <c r="M24" s="11">
        <f t="shared" si="3"/>
        <v>644000</v>
      </c>
      <c r="N24" s="28">
        <v>691173</v>
      </c>
      <c r="O24" s="29"/>
      <c r="P24" s="11">
        <f t="shared" si="4"/>
        <v>691173</v>
      </c>
    </row>
    <row r="25" spans="3:16" ht="28.5" customHeight="1" thickBot="1" thickTop="1">
      <c r="C25" s="30" t="s">
        <v>28</v>
      </c>
      <c r="D25" s="31"/>
      <c r="E25" s="36"/>
      <c r="F25" s="37"/>
      <c r="G25" s="14">
        <f>+G10-G11</f>
        <v>189487</v>
      </c>
      <c r="H25" s="36"/>
      <c r="I25" s="37"/>
      <c r="J25" s="14">
        <f>+J10-J11</f>
        <v>1086907</v>
      </c>
      <c r="K25" s="36"/>
      <c r="L25" s="37"/>
      <c r="M25" s="14">
        <f>+M10-M11</f>
        <v>-132180</v>
      </c>
      <c r="N25" s="36"/>
      <c r="O25" s="37"/>
      <c r="P25" s="14">
        <f>+P10-P11</f>
        <v>719599</v>
      </c>
    </row>
    <row r="26" ht="13.5">
      <c r="E26" t="s">
        <v>19</v>
      </c>
    </row>
  </sheetData>
  <sheetProtection/>
  <mergeCells count="70">
    <mergeCell ref="K21:L21"/>
    <mergeCell ref="K22:L22"/>
    <mergeCell ref="E22:F22"/>
    <mergeCell ref="N20:O20"/>
    <mergeCell ref="N21:O21"/>
    <mergeCell ref="N22:O22"/>
    <mergeCell ref="E20:F20"/>
    <mergeCell ref="E21:F21"/>
    <mergeCell ref="C4:P4"/>
    <mergeCell ref="N23:O23"/>
    <mergeCell ref="K23:L23"/>
    <mergeCell ref="N16:O16"/>
    <mergeCell ref="N17:O17"/>
    <mergeCell ref="N18:O18"/>
    <mergeCell ref="K20:L20"/>
    <mergeCell ref="K15:L15"/>
    <mergeCell ref="K16:L16"/>
    <mergeCell ref="K17:L17"/>
    <mergeCell ref="K24:L24"/>
    <mergeCell ref="K25:L25"/>
    <mergeCell ref="N11:O11"/>
    <mergeCell ref="N12:O12"/>
    <mergeCell ref="N13:O13"/>
    <mergeCell ref="N14:O14"/>
    <mergeCell ref="N15:O15"/>
    <mergeCell ref="N24:O24"/>
    <mergeCell ref="N25:O25"/>
    <mergeCell ref="N19:O19"/>
    <mergeCell ref="H25:I25"/>
    <mergeCell ref="K11:L11"/>
    <mergeCell ref="K12:L12"/>
    <mergeCell ref="K13:L13"/>
    <mergeCell ref="K14:L14"/>
    <mergeCell ref="H24:I24"/>
    <mergeCell ref="H23:I23"/>
    <mergeCell ref="H20:I20"/>
    <mergeCell ref="H21:I21"/>
    <mergeCell ref="H22:I22"/>
    <mergeCell ref="K19:L19"/>
    <mergeCell ref="H18:I18"/>
    <mergeCell ref="H17:I17"/>
    <mergeCell ref="H19:I19"/>
    <mergeCell ref="E18:F18"/>
    <mergeCell ref="E19:F19"/>
    <mergeCell ref="K18:L18"/>
    <mergeCell ref="E24:F24"/>
    <mergeCell ref="E16:F16"/>
    <mergeCell ref="E17:F17"/>
    <mergeCell ref="H11:I11"/>
    <mergeCell ref="H12:I12"/>
    <mergeCell ref="H13:I13"/>
    <mergeCell ref="H14:I14"/>
    <mergeCell ref="H15:I15"/>
    <mergeCell ref="H16:I16"/>
    <mergeCell ref="C9:D9"/>
    <mergeCell ref="E11:F11"/>
    <mergeCell ref="E12:F12"/>
    <mergeCell ref="E13:F13"/>
    <mergeCell ref="E14:F14"/>
    <mergeCell ref="C25:D25"/>
    <mergeCell ref="C10:D10"/>
    <mergeCell ref="C11:D11"/>
    <mergeCell ref="E15:F15"/>
    <mergeCell ref="E25:F25"/>
    <mergeCell ref="N6:P6"/>
    <mergeCell ref="E6:G6"/>
    <mergeCell ref="C6:D7"/>
    <mergeCell ref="H6:J6"/>
    <mergeCell ref="K6:M6"/>
    <mergeCell ref="C8:D8"/>
  </mergeCells>
  <printOptions/>
  <pageMargins left="0.3937007874015748" right="0.2362204724409449" top="0.8661417322834646" bottom="0.1968503937007874" header="0.5118110236220472" footer="0.196850393700787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2020-08-08T07:57:59Z</cp:lastPrinted>
  <dcterms:created xsi:type="dcterms:W3CDTF">2010-07-07T02:59:23Z</dcterms:created>
  <dcterms:modified xsi:type="dcterms:W3CDTF">2020-08-08T07:58:00Z</dcterms:modified>
  <cp:category/>
  <cp:version/>
  <cp:contentType/>
  <cp:contentStatus/>
</cp:coreProperties>
</file>