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表４　企業規模別" sheetId="1" r:id="rId1"/>
  </sheets>
  <definedNames>
    <definedName name="_xlnm.Print_Area" localSheetId="0">'表４　企業規模別'!$A$1:$S$18</definedName>
  </definedNames>
  <calcPr fullCalcOnLoad="1"/>
</workbook>
</file>

<file path=xl/sharedStrings.xml><?xml version="1.0" encoding="utf-8"?>
<sst xmlns="http://schemas.openxmlformats.org/spreadsheetml/2006/main" count="89" uniqueCount="50">
  <si>
    <t>組合数</t>
  </si>
  <si>
    <t>組合員計</t>
  </si>
  <si>
    <t>構成比</t>
  </si>
  <si>
    <t>男子計</t>
  </si>
  <si>
    <t>女子計</t>
  </si>
  <si>
    <t>企業規模</t>
  </si>
  <si>
    <t>合            計</t>
  </si>
  <si>
    <t>民営企業</t>
  </si>
  <si>
    <t>５，０００人以上</t>
  </si>
  <si>
    <t>１，０００～４，９９９人</t>
  </si>
  <si>
    <t>５００～９９９人</t>
  </si>
  <si>
    <t>３００～４９９人</t>
  </si>
  <si>
    <t>１００～２９９人</t>
  </si>
  <si>
    <t>３０～９９人</t>
  </si>
  <si>
    <t>２９人以下</t>
  </si>
  <si>
    <t>その他</t>
  </si>
  <si>
    <t>国公営</t>
  </si>
  <si>
    <t>％</t>
  </si>
  <si>
    <t>増減</t>
  </si>
  <si>
    <t>人</t>
  </si>
  <si>
    <t>組合</t>
  </si>
  <si>
    <t>％</t>
  </si>
  <si>
    <t>人</t>
  </si>
  <si>
    <t>［注］　構成比欄の（　　）内数値は、民営企業全体を１００％として算出したもの。</t>
  </si>
  <si>
    <t>△45
（△1.0%）</t>
  </si>
  <si>
    <t>［注］　増減欄の（　　）内数値は、対前年増減比率を示す。</t>
  </si>
  <si>
    <t>△42
（△1.0%）</t>
  </si>
  <si>
    <t>0
（0）</t>
  </si>
  <si>
    <t>＋60
（＋9.0%）</t>
  </si>
  <si>
    <t>(</t>
  </si>
  <si>
    <t>)</t>
  </si>
  <si>
    <t>△54
（△12.1%）</t>
  </si>
  <si>
    <t>△9
（△2.5%）</t>
  </si>
  <si>
    <t>△11
（△1.5%）</t>
  </si>
  <si>
    <t>△27
（△7.2%）</t>
  </si>
  <si>
    <t>＋4
（＋1.9%）</t>
  </si>
  <si>
    <t>△3
（△0.7）</t>
  </si>
  <si>
    <t>△5
（△0.6%）</t>
  </si>
  <si>
    <t>△14,527
（△1.9%）</t>
  </si>
  <si>
    <t>△9,743
（△1.5%）</t>
  </si>
  <si>
    <t>△4,645
（△1.7%）</t>
  </si>
  <si>
    <t>＋432
（＋0.2%)</t>
  </si>
  <si>
    <t>△1,359
（△2.1%）</t>
  </si>
  <si>
    <t>△601
（△1.6%）</t>
  </si>
  <si>
    <t>△1,442
（△2.9%）</t>
  </si>
  <si>
    <t>△444
（△2.6%）</t>
  </si>
  <si>
    <t>△120
（△4.4%）</t>
  </si>
  <si>
    <t>△1,564
（△5.9%）</t>
  </si>
  <si>
    <t>△4,784
（△5.1%）</t>
  </si>
  <si>
    <t>【表４】企業規模別の状況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</si>
</sst>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[Red]\(#,##0\)"/>
    <numFmt numFmtId="180" formatCode="0_);[Red]\(0\)"/>
    <numFmt numFmtId="181" formatCode="0.0%"/>
    <numFmt numFmtId="182" formatCode="#,##0.0;[Red]#,##0.0"/>
    <numFmt numFmtId="183" formatCode="#,##0.0_ "/>
    <numFmt numFmtId="184" formatCode="0.0_ "/>
    <numFmt numFmtId="185" formatCode="0_ "/>
    <numFmt numFmtId="186" formatCode="0.0_);[Red]\(0.0\)"/>
    <numFmt numFmtId="187" formatCode="#,##0.0_);[Red]\(#,##0.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;&quot;△ &quot;0"/>
    <numFmt numFmtId="193" formatCode="[&lt;=999]000;000\-00"/>
    <numFmt numFmtId="194" formatCode="0.000%"/>
    <numFmt numFmtId="195" formatCode="0.0000%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ck"/>
      <top style="dotted"/>
      <bottom style="hair"/>
    </border>
    <border>
      <left style="thin"/>
      <right style="thick"/>
      <top style="hair"/>
      <bottom style="hair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horizontal="right" vertical="top"/>
    </xf>
    <xf numFmtId="0" fontId="6" fillId="33" borderId="17" xfId="0" applyFont="1" applyFill="1" applyBorder="1" applyAlignment="1">
      <alignment horizontal="right" vertical="top"/>
    </xf>
    <xf numFmtId="0" fontId="6" fillId="33" borderId="18" xfId="0" applyFont="1" applyFill="1" applyBorder="1" applyAlignment="1">
      <alignment horizontal="right" vertical="top"/>
    </xf>
    <xf numFmtId="176" fontId="48" fillId="33" borderId="19" xfId="0" applyNumberFormat="1" applyFont="1" applyFill="1" applyBorder="1" applyAlignment="1">
      <alignment/>
    </xf>
    <xf numFmtId="49" fontId="48" fillId="33" borderId="20" xfId="42" applyNumberFormat="1" applyFont="1" applyFill="1" applyBorder="1" applyAlignment="1">
      <alignment horizontal="right" wrapText="1"/>
    </xf>
    <xf numFmtId="176" fontId="48" fillId="33" borderId="21" xfId="0" applyNumberFormat="1" applyFont="1" applyFill="1" applyBorder="1" applyAlignment="1">
      <alignment/>
    </xf>
    <xf numFmtId="176" fontId="48" fillId="33" borderId="22" xfId="0" applyNumberFormat="1" applyFont="1" applyFill="1" applyBorder="1" applyAlignment="1">
      <alignment/>
    </xf>
    <xf numFmtId="176" fontId="48" fillId="33" borderId="23" xfId="0" applyNumberFormat="1" applyFont="1" applyFill="1" applyBorder="1" applyAlignment="1">
      <alignment/>
    </xf>
    <xf numFmtId="49" fontId="48" fillId="33" borderId="24" xfId="42" applyNumberFormat="1" applyFont="1" applyFill="1" applyBorder="1" applyAlignment="1">
      <alignment horizontal="right" wrapText="1"/>
    </xf>
    <xf numFmtId="176" fontId="48" fillId="33" borderId="25" xfId="0" applyNumberFormat="1" applyFont="1" applyFill="1" applyBorder="1" applyAlignment="1">
      <alignment/>
    </xf>
    <xf numFmtId="176" fontId="48" fillId="33" borderId="26" xfId="0" applyNumberFormat="1" applyFont="1" applyFill="1" applyBorder="1" applyAlignment="1">
      <alignment/>
    </xf>
    <xf numFmtId="176" fontId="48" fillId="33" borderId="27" xfId="0" applyNumberFormat="1" applyFont="1" applyFill="1" applyBorder="1" applyAlignment="1">
      <alignment/>
    </xf>
    <xf numFmtId="176" fontId="48" fillId="33" borderId="28" xfId="0" applyNumberFormat="1" applyFont="1" applyFill="1" applyBorder="1" applyAlignment="1">
      <alignment/>
    </xf>
    <xf numFmtId="49" fontId="2" fillId="33" borderId="29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176" fontId="49" fillId="33" borderId="31" xfId="0" applyNumberFormat="1" applyFont="1" applyFill="1" applyBorder="1" applyAlignment="1">
      <alignment/>
    </xf>
    <xf numFmtId="176" fontId="49" fillId="33" borderId="32" xfId="0" applyNumberFormat="1" applyFont="1" applyFill="1" applyBorder="1" applyAlignment="1">
      <alignment/>
    </xf>
    <xf numFmtId="176" fontId="49" fillId="33" borderId="33" xfId="0" applyNumberFormat="1" applyFont="1" applyFill="1" applyBorder="1" applyAlignment="1">
      <alignment/>
    </xf>
    <xf numFmtId="176" fontId="49" fillId="33" borderId="34" xfId="0" applyNumberFormat="1" applyFont="1" applyFill="1" applyBorder="1" applyAlignment="1">
      <alignment/>
    </xf>
    <xf numFmtId="49" fontId="49" fillId="33" borderId="35" xfId="42" applyNumberFormat="1" applyFont="1" applyFill="1" applyBorder="1" applyAlignment="1">
      <alignment horizontal="right" wrapText="1"/>
    </xf>
    <xf numFmtId="0" fontId="2" fillId="33" borderId="36" xfId="0" applyFont="1" applyFill="1" applyBorder="1" applyAlignment="1">
      <alignment horizontal="center" vertical="center"/>
    </xf>
    <xf numFmtId="176" fontId="49" fillId="33" borderId="37" xfId="0" applyNumberFormat="1" applyFont="1" applyFill="1" applyBorder="1" applyAlignment="1">
      <alignment/>
    </xf>
    <xf numFmtId="176" fontId="49" fillId="33" borderId="38" xfId="0" applyNumberFormat="1" applyFont="1" applyFill="1" applyBorder="1" applyAlignment="1">
      <alignment/>
    </xf>
    <xf numFmtId="176" fontId="49" fillId="33" borderId="39" xfId="0" applyNumberFormat="1" applyFont="1" applyFill="1" applyBorder="1" applyAlignment="1">
      <alignment/>
    </xf>
    <xf numFmtId="176" fontId="49" fillId="33" borderId="40" xfId="0" applyNumberFormat="1" applyFont="1" applyFill="1" applyBorder="1" applyAlignment="1">
      <alignment/>
    </xf>
    <xf numFmtId="49" fontId="49" fillId="33" borderId="41" xfId="42" applyNumberFormat="1" applyFont="1" applyFill="1" applyBorder="1" applyAlignment="1">
      <alignment horizontal="right" wrapText="1"/>
    </xf>
    <xf numFmtId="49" fontId="49" fillId="33" borderId="42" xfId="42" applyNumberFormat="1" applyFont="1" applyFill="1" applyBorder="1" applyAlignment="1">
      <alignment horizontal="right" wrapText="1"/>
    </xf>
    <xf numFmtId="49" fontId="2" fillId="33" borderId="29" xfId="0" applyNumberFormat="1" applyFont="1" applyFill="1" applyBorder="1" applyAlignment="1">
      <alignment horizontal="left"/>
    </xf>
    <xf numFmtId="49" fontId="2" fillId="33" borderId="43" xfId="0" applyNumberFormat="1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176" fontId="49" fillId="33" borderId="45" xfId="0" applyNumberFormat="1" applyFont="1" applyFill="1" applyBorder="1" applyAlignment="1">
      <alignment/>
    </xf>
    <xf numFmtId="176" fontId="49" fillId="33" borderId="46" xfId="0" applyNumberFormat="1" applyFont="1" applyFill="1" applyBorder="1" applyAlignment="1">
      <alignment/>
    </xf>
    <xf numFmtId="176" fontId="49" fillId="33" borderId="47" xfId="0" applyNumberFormat="1" applyFont="1" applyFill="1" applyBorder="1" applyAlignment="1">
      <alignment/>
    </xf>
    <xf numFmtId="176" fontId="49" fillId="33" borderId="48" xfId="0" applyNumberFormat="1" applyFont="1" applyFill="1" applyBorder="1" applyAlignment="1">
      <alignment/>
    </xf>
    <xf numFmtId="49" fontId="49" fillId="33" borderId="24" xfId="42" applyNumberFormat="1" applyFont="1" applyFill="1" applyBorder="1" applyAlignment="1">
      <alignment horizontal="right" wrapText="1"/>
    </xf>
    <xf numFmtId="176" fontId="48" fillId="33" borderId="49" xfId="0" applyNumberFormat="1" applyFont="1" applyFill="1" applyBorder="1" applyAlignment="1">
      <alignment/>
    </xf>
    <xf numFmtId="49" fontId="48" fillId="33" borderId="50" xfId="42" applyNumberFormat="1" applyFont="1" applyFill="1" applyBorder="1" applyAlignment="1">
      <alignment horizontal="right" wrapText="1"/>
    </xf>
    <xf numFmtId="181" fontId="48" fillId="33" borderId="20" xfId="42" applyNumberFormat="1" applyFont="1" applyFill="1" applyBorder="1" applyAlignment="1">
      <alignment/>
    </xf>
    <xf numFmtId="181" fontId="48" fillId="33" borderId="20" xfId="42" applyNumberFormat="1" applyFont="1" applyFill="1" applyBorder="1" applyAlignment="1">
      <alignment horizontal="right"/>
    </xf>
    <xf numFmtId="181" fontId="48" fillId="33" borderId="23" xfId="42" applyNumberFormat="1" applyFont="1" applyFill="1" applyBorder="1" applyAlignment="1">
      <alignment/>
    </xf>
    <xf numFmtId="181" fontId="48" fillId="33" borderId="23" xfId="42" applyNumberFormat="1" applyFont="1" applyFill="1" applyBorder="1" applyAlignment="1">
      <alignment horizontal="right"/>
    </xf>
    <xf numFmtId="0" fontId="6" fillId="33" borderId="51" xfId="0" applyFont="1" applyFill="1" applyBorder="1" applyAlignment="1">
      <alignment horizontal="right" vertical="top"/>
    </xf>
    <xf numFmtId="181" fontId="48" fillId="33" borderId="52" xfId="42" applyNumberFormat="1" applyFont="1" applyFill="1" applyBorder="1" applyAlignment="1">
      <alignment/>
    </xf>
    <xf numFmtId="181" fontId="48" fillId="33" borderId="52" xfId="42" applyNumberFormat="1" applyFont="1" applyFill="1" applyBorder="1" applyAlignment="1">
      <alignment horizontal="right"/>
    </xf>
    <xf numFmtId="176" fontId="48" fillId="33" borderId="53" xfId="0" applyNumberFormat="1" applyFont="1" applyFill="1" applyBorder="1" applyAlignment="1">
      <alignment/>
    </xf>
    <xf numFmtId="49" fontId="48" fillId="33" borderId="54" xfId="42" applyNumberFormat="1" applyFont="1" applyFill="1" applyBorder="1" applyAlignment="1">
      <alignment horizontal="right" wrapText="1"/>
    </xf>
    <xf numFmtId="176" fontId="48" fillId="33" borderId="55" xfId="0" applyNumberFormat="1" applyFont="1" applyFill="1" applyBorder="1" applyAlignment="1">
      <alignment/>
    </xf>
    <xf numFmtId="176" fontId="48" fillId="33" borderId="56" xfId="0" applyNumberFormat="1" applyFont="1" applyFill="1" applyBorder="1" applyAlignment="1">
      <alignment/>
    </xf>
    <xf numFmtId="181" fontId="48" fillId="33" borderId="30" xfId="42" applyNumberFormat="1" applyFont="1" applyFill="1" applyBorder="1" applyAlignment="1">
      <alignment horizontal="right"/>
    </xf>
    <xf numFmtId="181" fontId="48" fillId="33" borderId="36" xfId="42" applyNumberFormat="1" applyFont="1" applyFill="1" applyBorder="1" applyAlignment="1">
      <alignment horizontal="right"/>
    </xf>
    <xf numFmtId="177" fontId="0" fillId="33" borderId="0" xfId="0" applyNumberFormat="1" applyFill="1" applyAlignment="1">
      <alignment/>
    </xf>
    <xf numFmtId="177" fontId="5" fillId="33" borderId="0" xfId="0" applyNumberFormat="1" applyFont="1" applyFill="1" applyAlignment="1">
      <alignment/>
    </xf>
    <xf numFmtId="181" fontId="50" fillId="33" borderId="57" xfId="42" applyNumberFormat="1" applyFont="1" applyFill="1" applyBorder="1" applyAlignment="1">
      <alignment horizontal="right"/>
    </xf>
    <xf numFmtId="176" fontId="49" fillId="33" borderId="58" xfId="0" applyNumberFormat="1" applyFont="1" applyFill="1" applyBorder="1" applyAlignment="1">
      <alignment/>
    </xf>
    <xf numFmtId="181" fontId="50" fillId="33" borderId="20" xfId="42" applyNumberFormat="1" applyFont="1" applyFill="1" applyBorder="1" applyAlignment="1">
      <alignment horizontal="right"/>
    </xf>
    <xf numFmtId="181" fontId="50" fillId="33" borderId="0" xfId="42" applyNumberFormat="1" applyFont="1" applyFill="1" applyBorder="1" applyAlignment="1">
      <alignment horizontal="right"/>
    </xf>
    <xf numFmtId="49" fontId="49" fillId="33" borderId="59" xfId="42" applyNumberFormat="1" applyFont="1" applyFill="1" applyBorder="1" applyAlignment="1">
      <alignment horizontal="right" wrapText="1"/>
    </xf>
    <xf numFmtId="181" fontId="50" fillId="33" borderId="60" xfId="42" applyNumberFormat="1" applyFont="1" applyFill="1" applyBorder="1" applyAlignment="1">
      <alignment horizontal="right"/>
    </xf>
    <xf numFmtId="49" fontId="49" fillId="33" borderId="61" xfId="42" applyNumberFormat="1" applyFont="1" applyFill="1" applyBorder="1" applyAlignment="1">
      <alignment horizontal="right" wrapText="1"/>
    </xf>
    <xf numFmtId="49" fontId="49" fillId="33" borderId="62" xfId="42" applyNumberFormat="1" applyFont="1" applyFill="1" applyBorder="1" applyAlignment="1">
      <alignment horizontal="right" wrapText="1"/>
    </xf>
    <xf numFmtId="181" fontId="48" fillId="33" borderId="49" xfId="42" applyNumberFormat="1" applyFont="1" applyFill="1" applyBorder="1" applyAlignment="1">
      <alignment horizontal="right"/>
    </xf>
    <xf numFmtId="181" fontId="48" fillId="33" borderId="63" xfId="42" applyNumberFormat="1" applyFont="1" applyFill="1" applyBorder="1" applyAlignment="1">
      <alignment horizontal="right"/>
    </xf>
    <xf numFmtId="181" fontId="48" fillId="33" borderId="64" xfId="42" applyNumberFormat="1" applyFont="1" applyFill="1" applyBorder="1" applyAlignment="1">
      <alignment horizontal="right"/>
    </xf>
    <xf numFmtId="181" fontId="48" fillId="33" borderId="65" xfId="42" applyNumberFormat="1" applyFont="1" applyFill="1" applyBorder="1" applyAlignment="1">
      <alignment horizontal="right"/>
    </xf>
    <xf numFmtId="0" fontId="3" fillId="33" borderId="66" xfId="0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49" fontId="2" fillId="33" borderId="81" xfId="0" applyNumberFormat="1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8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8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8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49" fontId="2" fillId="33" borderId="86" xfId="0" applyNumberFormat="1" applyFont="1" applyFill="1" applyBorder="1" applyAlignment="1">
      <alignment horizontal="center" vertical="center"/>
    </xf>
    <xf numFmtId="0" fontId="28" fillId="33" borderId="8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8"/>
  <sheetViews>
    <sheetView showZeros="0" tabSelected="1" zoomScalePageLayoutView="0" workbookViewId="0" topLeftCell="A1">
      <selection activeCell="B1" sqref="B1:Q1"/>
    </sheetView>
  </sheetViews>
  <sheetFormatPr defaultColWidth="9.00390625" defaultRowHeight="13.5"/>
  <cols>
    <col min="1" max="1" width="1.25" style="1" customWidth="1"/>
    <col min="2" max="2" width="1.4921875" style="1" customWidth="1"/>
    <col min="3" max="3" width="19.00390625" style="1" customWidth="1"/>
    <col min="4" max="4" width="10.75390625" style="1" customWidth="1"/>
    <col min="5" max="5" width="8.875" style="1" customWidth="1"/>
    <col min="6" max="6" width="2.00390625" style="1" bestFit="1" customWidth="1"/>
    <col min="7" max="7" width="6.25390625" style="1" bestFit="1" customWidth="1"/>
    <col min="8" max="8" width="2.00390625" style="1" bestFit="1" customWidth="1"/>
    <col min="9" max="9" width="10.00390625" style="1" bestFit="1" customWidth="1"/>
    <col min="10" max="10" width="10.625" style="1" customWidth="1"/>
    <col min="11" max="12" width="8.75390625" style="1" bestFit="1" customWidth="1"/>
    <col min="13" max="13" width="8.875" style="1" customWidth="1"/>
    <col min="14" max="14" width="2.125" style="1" bestFit="1" customWidth="1"/>
    <col min="15" max="15" width="6.25390625" style="1" bestFit="1" customWidth="1"/>
    <col min="16" max="16" width="2.125" style="1" bestFit="1" customWidth="1"/>
    <col min="17" max="17" width="10.00390625" style="1" customWidth="1"/>
    <col min="18" max="18" width="1.4921875" style="1" customWidth="1"/>
    <col min="19" max="19" width="2.375" style="2" customWidth="1"/>
    <col min="20" max="20" width="12.125" style="2" bestFit="1" customWidth="1"/>
    <col min="21" max="22" width="9.00390625" style="61" customWidth="1"/>
    <col min="23" max="16384" width="9.00390625" style="1" customWidth="1"/>
  </cols>
  <sheetData>
    <row r="1" spans="2:17" ht="33" customHeight="1" thickBot="1">
      <c r="B1" s="106" t="s">
        <v>49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22" s="6" customFormat="1" ht="22.5" customHeight="1" thickTop="1">
      <c r="B2" s="97" t="s">
        <v>5</v>
      </c>
      <c r="C2" s="98"/>
      <c r="D2" s="90" t="s">
        <v>0</v>
      </c>
      <c r="E2" s="3"/>
      <c r="F2" s="3"/>
      <c r="G2" s="3"/>
      <c r="H2" s="3"/>
      <c r="I2" s="4"/>
      <c r="J2" s="77" t="s">
        <v>1</v>
      </c>
      <c r="K2" s="3"/>
      <c r="L2" s="3"/>
      <c r="M2" s="3"/>
      <c r="N2" s="3"/>
      <c r="O2" s="3"/>
      <c r="P2" s="3"/>
      <c r="Q2" s="5"/>
      <c r="S2" s="7"/>
      <c r="T2" s="7"/>
      <c r="U2" s="62"/>
      <c r="V2" s="62"/>
    </row>
    <row r="3" spans="2:17" ht="22.5" customHeight="1">
      <c r="B3" s="99"/>
      <c r="C3" s="100"/>
      <c r="D3" s="91"/>
      <c r="E3" s="86" t="s">
        <v>2</v>
      </c>
      <c r="F3" s="87"/>
      <c r="G3" s="87"/>
      <c r="H3" s="84"/>
      <c r="I3" s="80" t="s">
        <v>18</v>
      </c>
      <c r="J3" s="78"/>
      <c r="K3" s="82" t="s">
        <v>3</v>
      </c>
      <c r="L3" s="84" t="s">
        <v>4</v>
      </c>
      <c r="M3" s="86" t="s">
        <v>2</v>
      </c>
      <c r="N3" s="87"/>
      <c r="O3" s="87"/>
      <c r="P3" s="84"/>
      <c r="Q3" s="75" t="s">
        <v>18</v>
      </c>
    </row>
    <row r="4" spans="2:17" ht="34.5" customHeight="1" thickBot="1">
      <c r="B4" s="99"/>
      <c r="C4" s="100"/>
      <c r="D4" s="92"/>
      <c r="E4" s="88"/>
      <c r="F4" s="89"/>
      <c r="G4" s="89"/>
      <c r="H4" s="85"/>
      <c r="I4" s="81"/>
      <c r="J4" s="79"/>
      <c r="K4" s="83"/>
      <c r="L4" s="85"/>
      <c r="M4" s="88"/>
      <c r="N4" s="89"/>
      <c r="O4" s="89"/>
      <c r="P4" s="85"/>
      <c r="Q4" s="76"/>
    </row>
    <row r="5" spans="2:17" ht="15" customHeight="1" thickTop="1">
      <c r="B5" s="101" t="s">
        <v>6</v>
      </c>
      <c r="C5" s="102"/>
      <c r="D5" s="8" t="s">
        <v>20</v>
      </c>
      <c r="E5" s="52" t="s">
        <v>21</v>
      </c>
      <c r="F5" s="9"/>
      <c r="G5" s="9"/>
      <c r="H5" s="12"/>
      <c r="I5" s="9" t="s">
        <v>20</v>
      </c>
      <c r="J5" s="10" t="s">
        <v>22</v>
      </c>
      <c r="K5" s="11" t="s">
        <v>22</v>
      </c>
      <c r="L5" s="12" t="s">
        <v>22</v>
      </c>
      <c r="M5" s="52" t="s">
        <v>17</v>
      </c>
      <c r="N5" s="9"/>
      <c r="O5" s="9"/>
      <c r="P5" s="12"/>
      <c r="Q5" s="13" t="s">
        <v>19</v>
      </c>
    </row>
    <row r="6" spans="2:17" ht="30" customHeight="1">
      <c r="B6" s="103"/>
      <c r="C6" s="104"/>
      <c r="D6" s="14">
        <v>4608</v>
      </c>
      <c r="E6" s="53">
        <f>E7+E16</f>
        <v>0.9994999999999999</v>
      </c>
      <c r="F6" s="48"/>
      <c r="G6" s="48"/>
      <c r="H6" s="50"/>
      <c r="I6" s="15" t="s">
        <v>24</v>
      </c>
      <c r="J6" s="16">
        <v>744281</v>
      </c>
      <c r="K6" s="17">
        <v>502445</v>
      </c>
      <c r="L6" s="18">
        <v>241836</v>
      </c>
      <c r="M6" s="53">
        <f>M7+M16</f>
        <v>1.0001</v>
      </c>
      <c r="N6" s="48"/>
      <c r="O6" s="48"/>
      <c r="P6" s="50"/>
      <c r="Q6" s="19" t="s">
        <v>38</v>
      </c>
    </row>
    <row r="7" spans="2:17" ht="30" customHeight="1">
      <c r="B7" s="105" t="s">
        <v>7</v>
      </c>
      <c r="C7" s="96"/>
      <c r="D7" s="20">
        <v>4170</v>
      </c>
      <c r="E7" s="54">
        <f>SUM(E8:E15)</f>
        <v>0.9045</v>
      </c>
      <c r="F7" s="49" t="s">
        <v>29</v>
      </c>
      <c r="G7" s="65">
        <f>SUM(G8:G15)</f>
        <v>1</v>
      </c>
      <c r="H7" s="51" t="s">
        <v>30</v>
      </c>
      <c r="I7" s="15" t="s">
        <v>26</v>
      </c>
      <c r="J7" s="21">
        <v>655417</v>
      </c>
      <c r="K7" s="22">
        <v>452466</v>
      </c>
      <c r="L7" s="23">
        <v>202951</v>
      </c>
      <c r="M7" s="54">
        <f>SUM(M8:M15)</f>
        <v>0.8807</v>
      </c>
      <c r="N7" s="49" t="s">
        <v>29</v>
      </c>
      <c r="O7" s="65">
        <f>SUM(O8:O15)</f>
        <v>1.0001</v>
      </c>
      <c r="P7" s="51" t="s">
        <v>30</v>
      </c>
      <c r="Q7" s="19" t="s">
        <v>39</v>
      </c>
    </row>
    <row r="8" spans="2:17" ht="30" customHeight="1">
      <c r="B8" s="24"/>
      <c r="C8" s="25" t="s">
        <v>8</v>
      </c>
      <c r="D8" s="26">
        <v>640</v>
      </c>
      <c r="E8" s="59">
        <f aca="true" t="shared" si="0" ref="E8:E14">ROUND(D8/4608,4)</f>
        <v>0.1389</v>
      </c>
      <c r="F8" s="63" t="s">
        <v>29</v>
      </c>
      <c r="G8" s="63">
        <f aca="true" t="shared" si="1" ref="G8:G15">ROUND(D8/4170,4)</f>
        <v>0.1535</v>
      </c>
      <c r="H8" s="63" t="s">
        <v>30</v>
      </c>
      <c r="I8" s="67" t="s">
        <v>27</v>
      </c>
      <c r="J8" s="27">
        <v>272258</v>
      </c>
      <c r="K8" s="28">
        <v>171611</v>
      </c>
      <c r="L8" s="29">
        <v>100647</v>
      </c>
      <c r="M8" s="60">
        <f aca="true" t="shared" si="2" ref="M8:M16">ROUND(J8/744281,4)</f>
        <v>0.3658</v>
      </c>
      <c r="N8" s="63" t="s">
        <v>29</v>
      </c>
      <c r="O8" s="63">
        <f aca="true" t="shared" si="3" ref="O8:O15">ROUND(J8/655417,4)</f>
        <v>0.4154</v>
      </c>
      <c r="P8" s="63" t="s">
        <v>30</v>
      </c>
      <c r="Q8" s="30" t="s">
        <v>40</v>
      </c>
    </row>
    <row r="9" spans="2:17" ht="30" customHeight="1">
      <c r="B9" s="24"/>
      <c r="C9" s="31" t="s">
        <v>9</v>
      </c>
      <c r="D9" s="32">
        <v>727</v>
      </c>
      <c r="E9" s="60">
        <f t="shared" si="0"/>
        <v>0.1578</v>
      </c>
      <c r="F9" s="68" t="s">
        <v>29</v>
      </c>
      <c r="G9" s="68">
        <f t="shared" si="1"/>
        <v>0.1743</v>
      </c>
      <c r="H9" s="68" t="s">
        <v>30</v>
      </c>
      <c r="I9" s="69" t="s">
        <v>28</v>
      </c>
      <c r="J9" s="33">
        <v>191044</v>
      </c>
      <c r="K9" s="34">
        <v>132986</v>
      </c>
      <c r="L9" s="35">
        <v>58058</v>
      </c>
      <c r="M9" s="60">
        <f t="shared" si="2"/>
        <v>0.2567</v>
      </c>
      <c r="N9" s="68" t="s">
        <v>29</v>
      </c>
      <c r="O9" s="68">
        <f t="shared" si="3"/>
        <v>0.2915</v>
      </c>
      <c r="P9" s="68" t="s">
        <v>30</v>
      </c>
      <c r="Q9" s="36" t="s">
        <v>41</v>
      </c>
    </row>
    <row r="10" spans="2:17" ht="30" customHeight="1">
      <c r="B10" s="24"/>
      <c r="C10" s="31" t="s">
        <v>10</v>
      </c>
      <c r="D10" s="64">
        <v>394</v>
      </c>
      <c r="E10" s="60">
        <v>0.085</v>
      </c>
      <c r="F10" s="68" t="s">
        <v>29</v>
      </c>
      <c r="G10" s="68">
        <f t="shared" si="1"/>
        <v>0.0945</v>
      </c>
      <c r="H10" s="68" t="s">
        <v>30</v>
      </c>
      <c r="I10" s="69" t="s">
        <v>31</v>
      </c>
      <c r="J10" s="33">
        <v>63460</v>
      </c>
      <c r="K10" s="34">
        <v>48202</v>
      </c>
      <c r="L10" s="35">
        <v>15258</v>
      </c>
      <c r="M10" s="60">
        <f t="shared" si="2"/>
        <v>0.0853</v>
      </c>
      <c r="N10" s="68" t="s">
        <v>29</v>
      </c>
      <c r="O10" s="68">
        <f t="shared" si="3"/>
        <v>0.0968</v>
      </c>
      <c r="P10" s="68" t="s">
        <v>30</v>
      </c>
      <c r="Q10" s="37" t="s">
        <v>42</v>
      </c>
    </row>
    <row r="11" spans="2:17" ht="30" customHeight="1">
      <c r="B11" s="24"/>
      <c r="C11" s="31" t="s">
        <v>11</v>
      </c>
      <c r="D11" s="32">
        <v>353</v>
      </c>
      <c r="E11" s="60">
        <f t="shared" si="0"/>
        <v>0.0766</v>
      </c>
      <c r="F11" s="68" t="s">
        <v>29</v>
      </c>
      <c r="G11" s="68">
        <f t="shared" si="1"/>
        <v>0.0847</v>
      </c>
      <c r="H11" s="68" t="s">
        <v>30</v>
      </c>
      <c r="I11" s="69" t="s">
        <v>32</v>
      </c>
      <c r="J11" s="33">
        <v>36822</v>
      </c>
      <c r="K11" s="34">
        <v>26753</v>
      </c>
      <c r="L11" s="35">
        <v>10069</v>
      </c>
      <c r="M11" s="60">
        <f t="shared" si="2"/>
        <v>0.0495</v>
      </c>
      <c r="N11" s="68" t="s">
        <v>29</v>
      </c>
      <c r="O11" s="68">
        <f t="shared" si="3"/>
        <v>0.0562</v>
      </c>
      <c r="P11" s="68" t="s">
        <v>30</v>
      </c>
      <c r="Q11" s="37" t="s">
        <v>43</v>
      </c>
    </row>
    <row r="12" spans="2:17" ht="30" customHeight="1">
      <c r="B12" s="24"/>
      <c r="C12" s="31" t="s">
        <v>12</v>
      </c>
      <c r="D12" s="64">
        <v>794</v>
      </c>
      <c r="E12" s="60">
        <f t="shared" si="0"/>
        <v>0.1723</v>
      </c>
      <c r="F12" s="68" t="s">
        <v>29</v>
      </c>
      <c r="G12" s="68">
        <f t="shared" si="1"/>
        <v>0.1904</v>
      </c>
      <c r="H12" s="68" t="s">
        <v>30</v>
      </c>
      <c r="I12" s="69" t="s">
        <v>37</v>
      </c>
      <c r="J12" s="33">
        <v>47906</v>
      </c>
      <c r="K12" s="34">
        <v>37670</v>
      </c>
      <c r="L12" s="35">
        <v>10236</v>
      </c>
      <c r="M12" s="60">
        <f t="shared" si="2"/>
        <v>0.0644</v>
      </c>
      <c r="N12" s="68" t="s">
        <v>29</v>
      </c>
      <c r="O12" s="68">
        <f t="shared" si="3"/>
        <v>0.0731</v>
      </c>
      <c r="P12" s="68" t="s">
        <v>30</v>
      </c>
      <c r="Q12" s="37" t="s">
        <v>44</v>
      </c>
    </row>
    <row r="13" spans="2:17" ht="30" customHeight="1">
      <c r="B13" s="24"/>
      <c r="C13" s="31" t="s">
        <v>13</v>
      </c>
      <c r="D13" s="32">
        <v>745</v>
      </c>
      <c r="E13" s="60">
        <f t="shared" si="0"/>
        <v>0.1617</v>
      </c>
      <c r="F13" s="68" t="s">
        <v>29</v>
      </c>
      <c r="G13" s="68">
        <f t="shared" si="1"/>
        <v>0.1787</v>
      </c>
      <c r="H13" s="68" t="s">
        <v>30</v>
      </c>
      <c r="I13" s="69" t="s">
        <v>33</v>
      </c>
      <c r="J13" s="33">
        <v>16591</v>
      </c>
      <c r="K13" s="34">
        <v>13596</v>
      </c>
      <c r="L13" s="35">
        <v>2995</v>
      </c>
      <c r="M13" s="60">
        <f t="shared" si="2"/>
        <v>0.0223</v>
      </c>
      <c r="N13" s="68" t="s">
        <v>29</v>
      </c>
      <c r="O13" s="68">
        <f t="shared" si="3"/>
        <v>0.0253</v>
      </c>
      <c r="P13" s="68" t="s">
        <v>30</v>
      </c>
      <c r="Q13" s="37" t="s">
        <v>45</v>
      </c>
    </row>
    <row r="14" spans="2:17" ht="30" customHeight="1">
      <c r="B14" s="38"/>
      <c r="C14" s="31" t="s">
        <v>14</v>
      </c>
      <c r="D14" s="32">
        <v>350</v>
      </c>
      <c r="E14" s="60">
        <f t="shared" si="0"/>
        <v>0.076</v>
      </c>
      <c r="F14" s="68" t="s">
        <v>29</v>
      </c>
      <c r="G14" s="68">
        <f t="shared" si="1"/>
        <v>0.0839</v>
      </c>
      <c r="H14" s="68" t="s">
        <v>30</v>
      </c>
      <c r="I14" s="69" t="s">
        <v>34</v>
      </c>
      <c r="J14" s="33">
        <v>2589</v>
      </c>
      <c r="K14" s="34">
        <v>2201</v>
      </c>
      <c r="L14" s="35">
        <v>388</v>
      </c>
      <c r="M14" s="60">
        <f t="shared" si="2"/>
        <v>0.0035</v>
      </c>
      <c r="N14" s="68" t="s">
        <v>29</v>
      </c>
      <c r="O14" s="68">
        <f t="shared" si="3"/>
        <v>0.004</v>
      </c>
      <c r="P14" s="68" t="s">
        <v>30</v>
      </c>
      <c r="Q14" s="37" t="s">
        <v>46</v>
      </c>
    </row>
    <row r="15" spans="2:17" ht="30" customHeight="1">
      <c r="B15" s="39"/>
      <c r="C15" s="40" t="s">
        <v>15</v>
      </c>
      <c r="D15" s="41">
        <v>167</v>
      </c>
      <c r="E15" s="54">
        <f>ROUND(D15/4608,4)</f>
        <v>0.0362</v>
      </c>
      <c r="F15" s="65" t="s">
        <v>29</v>
      </c>
      <c r="G15" s="65">
        <f t="shared" si="1"/>
        <v>0.04</v>
      </c>
      <c r="H15" s="66" t="s">
        <v>30</v>
      </c>
      <c r="I15" s="70" t="s">
        <v>35</v>
      </c>
      <c r="J15" s="42">
        <v>24747</v>
      </c>
      <c r="K15" s="43">
        <v>19447</v>
      </c>
      <c r="L15" s="44">
        <v>5300</v>
      </c>
      <c r="M15" s="54">
        <f t="shared" si="2"/>
        <v>0.0332</v>
      </c>
      <c r="N15" s="65" t="s">
        <v>29</v>
      </c>
      <c r="O15" s="65">
        <f t="shared" si="3"/>
        <v>0.0378</v>
      </c>
      <c r="P15" s="66" t="s">
        <v>30</v>
      </c>
      <c r="Q15" s="45" t="s">
        <v>47</v>
      </c>
    </row>
    <row r="16" spans="2:17" ht="30" customHeight="1" thickBot="1">
      <c r="B16" s="95" t="s">
        <v>16</v>
      </c>
      <c r="C16" s="96"/>
      <c r="D16" s="55">
        <v>438</v>
      </c>
      <c r="E16" s="74">
        <f>ROUND(D16/4608,3)</f>
        <v>0.095</v>
      </c>
      <c r="F16" s="73"/>
      <c r="G16" s="72">
        <f>ROUND(E16/4608,3)</f>
        <v>0</v>
      </c>
      <c r="H16" s="71"/>
      <c r="I16" s="56" t="s">
        <v>36</v>
      </c>
      <c r="J16" s="57">
        <v>88864</v>
      </c>
      <c r="K16" s="58">
        <v>49979</v>
      </c>
      <c r="L16" s="46">
        <v>38885</v>
      </c>
      <c r="M16" s="74">
        <f t="shared" si="2"/>
        <v>0.1194</v>
      </c>
      <c r="N16" s="72"/>
      <c r="O16" s="72">
        <f>ROUND(M16/4608,3)</f>
        <v>0</v>
      </c>
      <c r="P16" s="71"/>
      <c r="Q16" s="47" t="s">
        <v>48</v>
      </c>
    </row>
    <row r="17" spans="3:11" ht="17.25" customHeight="1" thickTop="1">
      <c r="C17" s="93" t="s">
        <v>23</v>
      </c>
      <c r="D17" s="93"/>
      <c r="E17" s="93"/>
      <c r="F17" s="93"/>
      <c r="G17" s="93"/>
      <c r="H17" s="93"/>
      <c r="I17" s="93"/>
      <c r="J17" s="93"/>
      <c r="K17" s="93"/>
    </row>
    <row r="18" spans="3:11" ht="17.25" customHeight="1">
      <c r="C18" s="94" t="s">
        <v>25</v>
      </c>
      <c r="D18" s="94"/>
      <c r="E18" s="94"/>
      <c r="F18" s="94"/>
      <c r="G18" s="94"/>
      <c r="H18" s="94"/>
      <c r="I18" s="94"/>
      <c r="J18" s="94"/>
      <c r="K18" s="94"/>
    </row>
  </sheetData>
  <sheetProtection/>
  <mergeCells count="15">
    <mergeCell ref="B1:Q1"/>
    <mergeCell ref="D2:D4"/>
    <mergeCell ref="C17:K17"/>
    <mergeCell ref="C18:K18"/>
    <mergeCell ref="B16:C16"/>
    <mergeCell ref="B2:C4"/>
    <mergeCell ref="B5:C6"/>
    <mergeCell ref="B7:C7"/>
    <mergeCell ref="Q3:Q4"/>
    <mergeCell ref="J2:J4"/>
    <mergeCell ref="I3:I4"/>
    <mergeCell ref="K3:K4"/>
    <mergeCell ref="L3:L4"/>
    <mergeCell ref="E3:H4"/>
    <mergeCell ref="M3:P4"/>
  </mergeCells>
  <printOptions horizontalCentered="1"/>
  <pageMargins left="0" right="0" top="1.5748031496062993" bottom="0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職員端末機23年度3月調達</cp:lastModifiedBy>
  <cp:lastPrinted>2015-01-28T03:09:05Z</cp:lastPrinted>
  <dcterms:created xsi:type="dcterms:W3CDTF">1999-05-06T01:17:45Z</dcterms:created>
  <dcterms:modified xsi:type="dcterms:W3CDTF">2015-01-28T03:09:19Z</dcterms:modified>
  <cp:category/>
  <cp:version/>
  <cp:contentType/>
  <cp:contentStatus/>
</cp:coreProperties>
</file>