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４\03_教育支援体制整備事業費補助金\04 府_事業計画\01 起案\"/>
    </mc:Choice>
  </mc:AlternateContent>
  <bookViews>
    <workbookView xWindow="0" yWindow="0" windowWidth="20490" windowHeight="7680"/>
  </bookViews>
  <sheets>
    <sheet name="【記入例】 計画書（鑑）" sheetId="1" r:id="rId1"/>
    <sheet name="【記入例】 別紙１（コロナ）" sheetId="2" r:id="rId2"/>
    <sheet name="【記入例】 別紙２（コロナ②） " sheetId="3" r:id="rId3"/>
    <sheet name="【記入例】 別紙３（遊具等）" sheetId="4" r:id="rId4"/>
    <sheet name="【記入例】 別紙４（移行のための準備支援）" sheetId="5" r:id="rId5"/>
    <sheet name="【記入例】 別紙５（ICT①）" sheetId="6" r:id="rId6"/>
    <sheet name="【記入例】 別紙６（ICT②）" sheetId="7" r:id="rId7"/>
    <sheet name="【記入例】 別紙７（ICT③）" sheetId="9" r:id="rId8"/>
    <sheet name="【記入例】 別紙８（研修）" sheetId="8" r:id="rId9"/>
  </sheets>
  <definedNames>
    <definedName name="_xlnm.Print_Area" localSheetId="0">'【記入例】 計画書（鑑）'!$A$1:$D$33</definedName>
    <definedName name="_xlnm.Print_Area" localSheetId="3">'【記入例】 別紙３（遊具等）'!$A$1:$F$44</definedName>
    <definedName name="_xlnm.Print_Area" localSheetId="4">'【記入例】 別紙４（移行のための準備支援）'!$A$1:$F$38</definedName>
    <definedName name="_xlnm.Print_Area" localSheetId="5">'【記入例】 別紙５（ICT①）'!$A$1:$F$35</definedName>
    <definedName name="_xlnm.Print_Area" localSheetId="6">'【記入例】 別紙６（ICT②）'!$A$1:$F$34</definedName>
    <definedName name="_xlnm.Print_Area" localSheetId="7">'【記入例】 別紙７（ICT③）'!$A$1:$F$38</definedName>
    <definedName name="_xlnm.Print_Area" localSheetId="8">'【記入例】 別紙８（研修）'!$A$1:$F$46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6" l="1"/>
  <c r="D27" i="1" l="1"/>
  <c r="D22" i="1"/>
  <c r="C7" i="9"/>
  <c r="C6" i="9"/>
  <c r="E5" i="9"/>
  <c r="C5" i="9"/>
  <c r="F31" i="9"/>
  <c r="F23" i="9"/>
  <c r="F33" i="9" s="1"/>
  <c r="F36" i="9" s="1"/>
  <c r="F38" i="9" s="1"/>
  <c r="C5" i="8"/>
  <c r="E5" i="8"/>
  <c r="G21" i="8" s="1"/>
  <c r="C6" i="8"/>
  <c r="C7" i="8"/>
  <c r="G26" i="8"/>
  <c r="G31" i="8"/>
  <c r="F39" i="8"/>
  <c r="F43" i="8"/>
  <c r="F44" i="8" s="1"/>
  <c r="F46" i="8" s="1"/>
  <c r="D28" i="1" s="1"/>
  <c r="C5" i="7"/>
  <c r="E5" i="7"/>
  <c r="C6" i="7"/>
  <c r="C7" i="7"/>
  <c r="F29" i="7"/>
  <c r="F32" i="7"/>
  <c r="F34" i="7"/>
  <c r="C5" i="6"/>
  <c r="E5" i="6"/>
  <c r="C6" i="6"/>
  <c r="C7" i="6"/>
  <c r="F29" i="6"/>
  <c r="F33" i="6" s="1"/>
  <c r="D25" i="1" s="1"/>
  <c r="C5" i="5"/>
  <c r="E5" i="5"/>
  <c r="C6" i="5"/>
  <c r="C7" i="5"/>
  <c r="F33" i="5"/>
  <c r="F36" i="5"/>
  <c r="F38" i="5" s="1"/>
  <c r="D24" i="1" s="1"/>
  <c r="C5" i="4"/>
  <c r="E5" i="4"/>
  <c r="F43" i="4" s="1"/>
  <c r="C6" i="4"/>
  <c r="C7" i="4"/>
  <c r="G19" i="4"/>
  <c r="G20" i="4"/>
  <c r="G21" i="4"/>
  <c r="G22" i="4"/>
  <c r="G23" i="4"/>
  <c r="G24" i="4"/>
  <c r="G25" i="4"/>
  <c r="G26" i="4"/>
  <c r="G27" i="4"/>
  <c r="G28" i="4"/>
  <c r="G29" i="4"/>
  <c r="G30" i="4"/>
  <c r="G31" i="4"/>
  <c r="G32" i="4"/>
  <c r="G33" i="4"/>
  <c r="G34" i="4"/>
  <c r="G35" i="4"/>
  <c r="G36" i="4"/>
  <c r="G37" i="4"/>
  <c r="G38" i="4"/>
  <c r="F39" i="4"/>
  <c r="F41" i="4"/>
  <c r="F42" i="4"/>
  <c r="C5" i="3"/>
  <c r="E5" i="3"/>
  <c r="C6" i="3"/>
  <c r="C7" i="3"/>
  <c r="F39" i="3"/>
  <c r="F42" i="3"/>
  <c r="F43" i="3" s="1"/>
  <c r="C5" i="2"/>
  <c r="E5" i="2"/>
  <c r="C6" i="2"/>
  <c r="C7" i="2"/>
  <c r="F39" i="2"/>
  <c r="F42" i="2"/>
  <c r="F43" i="2" s="1"/>
  <c r="D26" i="1"/>
  <c r="F44" i="4" l="1"/>
  <c r="D23" i="1" s="1"/>
  <c r="G36" i="8"/>
  <c r="F45" i="2"/>
  <c r="D21" i="1" s="1"/>
  <c r="F45" i="3"/>
  <c r="D29" i="1" l="1"/>
</calcChain>
</file>

<file path=xl/comments1.xml><?xml version="1.0" encoding="utf-8"?>
<comments xmlns="http://schemas.openxmlformats.org/spreadsheetml/2006/main">
  <authors>
    <author>大阪府</author>
  </authors>
  <commentList>
    <comment ref="D3" authorId="0" shapeId="0">
      <text>
        <r>
          <rPr>
            <sz val="9"/>
            <color indexed="81"/>
            <rFont val="MS P ゴシック"/>
            <family val="3"/>
            <charset val="128"/>
          </rPr>
          <t>日付を入力してください。</t>
        </r>
      </text>
    </comment>
    <comment ref="B11" authorId="0" shapeId="0">
      <text>
        <r>
          <rPr>
            <sz val="9"/>
            <color indexed="81"/>
            <rFont val="MS P ゴシック"/>
            <family val="3"/>
            <charset val="128"/>
          </rPr>
          <t>　6桁の幼稚園番号を正しく入力してください。
　番号がない場合は、0を入力してください。</t>
        </r>
      </text>
    </comment>
    <comment ref="D11" authorId="0" shapeId="0">
      <text>
        <r>
          <rPr>
            <sz val="9"/>
            <color indexed="81"/>
            <rFont val="MS P ゴシック"/>
            <family val="3"/>
            <charset val="128"/>
          </rPr>
          <t>プルダウンリストから選択してください。</t>
        </r>
      </text>
    </comment>
    <comment ref="B12" authorId="0" shapeId="0">
      <text>
        <r>
          <rPr>
            <sz val="9"/>
            <color indexed="81"/>
            <rFont val="MS P ゴシック"/>
            <family val="3"/>
            <charset val="128"/>
          </rPr>
          <t>幼稚園・認定こども園の名称を入力してください。（例：○○幼稚園）</t>
        </r>
      </text>
    </comment>
    <comment ref="B13" authorId="0" shapeId="0">
      <text>
        <r>
          <rPr>
            <sz val="9"/>
            <color indexed="81"/>
            <rFont val="MS P ゴシック"/>
            <family val="3"/>
            <charset val="128"/>
          </rPr>
          <t>法人所在地（個人立の場合は園所在地）を入力してください。</t>
        </r>
      </text>
    </comment>
    <comment ref="B14" authorId="0" shapeId="0">
      <text>
        <r>
          <rPr>
            <sz val="9"/>
            <color indexed="81"/>
            <rFont val="MS P ゴシック"/>
            <family val="3"/>
            <charset val="128"/>
          </rPr>
          <t>法人名（個人立の場合は設置者名）を入力してください。（例：学校法人○○学園）</t>
        </r>
      </text>
    </comment>
    <comment ref="B15" authorId="0" shapeId="0">
      <text>
        <r>
          <rPr>
            <sz val="9"/>
            <color indexed="81"/>
            <rFont val="MS P ゴシック"/>
            <family val="3"/>
            <charset val="128"/>
          </rPr>
          <t>（例：理事長　○○　○○）</t>
        </r>
      </text>
    </comment>
    <comment ref="B16" authorId="0" shapeId="0">
      <text>
        <r>
          <rPr>
            <sz val="9"/>
            <color indexed="81"/>
            <rFont val="MS P ゴシック"/>
            <family val="3"/>
            <charset val="128"/>
          </rPr>
          <t>　本件に関して、府からの問い合わせ等に対応いただける方について入力してください。
　（例：事務長　○○ ○○）</t>
        </r>
      </text>
    </comment>
    <comment ref="A21" authorId="0" shapeId="0">
      <text>
        <r>
          <rPr>
            <sz val="9"/>
            <color indexed="81"/>
            <rFont val="MS P ゴシック"/>
            <family val="3"/>
            <charset val="128"/>
          </rPr>
          <t>【該当の意向確認】
　R4.6.10付け教私第1584号
　「幼稚園への通知･照会」52番</t>
        </r>
      </text>
    </comment>
    <comment ref="A22" authorId="0" shapeId="0">
      <text>
        <r>
          <rPr>
            <sz val="9"/>
            <color indexed="81"/>
            <rFont val="MS P ゴシック"/>
            <family val="3"/>
            <charset val="128"/>
          </rPr>
          <t>【該当の意向確認】
　R4.8.18付け教私第1584-3号
　「幼稚園への通知･照会」69番</t>
        </r>
      </text>
    </comment>
    <comment ref="A23" authorId="0" shapeId="0">
      <text>
        <r>
          <rPr>
            <sz val="9"/>
            <color indexed="81"/>
            <rFont val="MS P ゴシック"/>
            <family val="3"/>
            <charset val="128"/>
          </rPr>
          <t>【該当の意向確認】
　R4.6.10付け教私第1584号
　「幼稚園への通知･照会」52番</t>
        </r>
      </text>
    </comment>
    <comment ref="A24" authorId="0" shapeId="0">
      <text>
        <r>
          <rPr>
            <sz val="9"/>
            <color indexed="81"/>
            <rFont val="MS P ゴシック"/>
            <family val="3"/>
            <charset val="128"/>
          </rPr>
          <t>【該当の意向確認】
　R4.6.10付け教私第1584号
　「幼稚園への通知･照会」52番</t>
        </r>
      </text>
    </comment>
    <comment ref="A25" authorId="0" shapeId="0">
      <text>
        <r>
          <rPr>
            <sz val="9"/>
            <color indexed="81"/>
            <rFont val="MS P ゴシック"/>
            <family val="3"/>
            <charset val="128"/>
          </rPr>
          <t>【該当の意向確認】
　R4.6.10付け教私第1584号
　「幼稚園への通知･照会」52番</t>
        </r>
      </text>
    </comment>
    <comment ref="A26" authorId="0" shapeId="0">
      <text>
        <r>
          <rPr>
            <sz val="9"/>
            <color indexed="81"/>
            <rFont val="MS P ゴシック"/>
            <family val="3"/>
            <charset val="128"/>
          </rPr>
          <t>【該当の意向確認】
　R4.6.27付け教私第1584-2号
　「幼稚園への通知･照会」56番</t>
        </r>
      </text>
    </comment>
    <comment ref="A27" authorId="0" shapeId="0">
      <text>
        <r>
          <rPr>
            <sz val="9"/>
            <color indexed="81"/>
            <rFont val="MS P ゴシック"/>
            <family val="3"/>
            <charset val="128"/>
          </rPr>
          <t>【該当の意向確認】
　R4.8.18付け教私第1584-3号
　「幼稚園への通知･照会」69番</t>
        </r>
      </text>
    </comment>
    <comment ref="A28" authorId="0" shapeId="0">
      <text>
        <r>
          <rPr>
            <sz val="9"/>
            <color indexed="81"/>
            <rFont val="MS P ゴシック"/>
            <family val="3"/>
            <charset val="128"/>
          </rPr>
          <t>【該当の意向確認】
　R4.6.10付け教私第1584号
　「幼稚園への通知･照会」52番</t>
        </r>
      </text>
    </comment>
  </commentList>
</comments>
</file>

<file path=xl/comments2.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comments3.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comments4.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プルダウンリストから
選択してください。</t>
        </r>
      </text>
    </comment>
    <comment ref="C18" authorId="0" shapeId="0">
      <text>
        <r>
          <rPr>
            <sz val="9"/>
            <color indexed="81"/>
            <rFont val="MS P ゴシック"/>
            <family val="3"/>
            <charset val="128"/>
          </rPr>
          <t>記入例を参考の上、
詳細に記入してください。</t>
        </r>
      </text>
    </comment>
    <comment ref="E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comments5.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D19" authorId="0" shapeId="0">
      <text>
        <r>
          <rPr>
            <sz val="9"/>
            <color indexed="81"/>
            <rFont val="MS P ゴシック"/>
            <family val="3"/>
            <charset val="128"/>
          </rPr>
          <t>年月日を入力してください。</t>
        </r>
      </text>
    </comment>
    <comment ref="D20" authorId="0" shapeId="0">
      <text>
        <r>
          <rPr>
            <sz val="9"/>
            <color indexed="81"/>
            <rFont val="MS P ゴシック"/>
            <family val="3"/>
            <charset val="128"/>
          </rPr>
          <t>プルダウンリストから選択してください。</t>
        </r>
      </text>
    </comment>
    <comment ref="D23" authorId="0" shapeId="0">
      <text>
        <r>
          <rPr>
            <sz val="9"/>
            <color indexed="81"/>
            <rFont val="MS P ゴシック"/>
            <family val="3"/>
            <charset val="128"/>
          </rPr>
          <t>業務内容の詳細を入力してください。</t>
        </r>
      </text>
    </comment>
    <comment ref="D24" authorId="0" shapeId="0">
      <text>
        <r>
          <rPr>
            <sz val="9"/>
            <color indexed="81"/>
            <rFont val="MS P ゴシック"/>
            <family val="3"/>
            <charset val="128"/>
          </rPr>
          <t>　雇用期間を入力してください。
　※令和4年4月1日～令和5年3月31日の期間内であること。</t>
        </r>
      </text>
    </comment>
    <comment ref="D28" authorId="0" shapeId="0">
      <text>
        <r>
          <rPr>
            <sz val="9"/>
            <color indexed="81"/>
            <rFont val="MS P ゴシック"/>
            <family val="3"/>
            <charset val="128"/>
          </rPr>
          <t>当該業務に係る経費のみ計上してください。
※半角数字のみ入力（単位の入力不要）</t>
        </r>
      </text>
    </comment>
    <comment ref="D31" authorId="0" shapeId="0">
      <text>
        <r>
          <rPr>
            <sz val="9"/>
            <color indexed="81"/>
            <rFont val="MS P ゴシック"/>
            <family val="3"/>
            <charset val="128"/>
          </rPr>
          <t>　委託期間を入力してください。
　※令和4年4月1日～令和5年3月31日の期間内であること。</t>
        </r>
      </text>
    </comment>
    <comment ref="D32" authorId="0" shapeId="0">
      <text>
        <r>
          <rPr>
            <sz val="9"/>
            <color indexed="81"/>
            <rFont val="MS P ゴシック"/>
            <family val="3"/>
            <charset val="128"/>
          </rPr>
          <t>当該業務に係る経費のみ計上してください。
※半角数字のみ入力（単位の入力不要）</t>
        </r>
      </text>
    </comment>
  </commentList>
</comments>
</file>

<file path=xl/comments6.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comments7.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comments8.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9" authorId="0" shapeId="0">
      <text>
        <r>
          <rPr>
            <sz val="9"/>
            <color indexed="81"/>
            <rFont val="MS P ゴシック"/>
            <family val="3"/>
            <charset val="128"/>
          </rPr>
          <t>記入例を参考の上、
詳細に記入してください。</t>
        </r>
      </text>
    </comment>
    <comment ref="D19" authorId="0" shapeId="0">
      <text>
        <r>
          <rPr>
            <sz val="9"/>
            <color indexed="81"/>
            <rFont val="MS P ゴシック"/>
            <family val="3"/>
            <charset val="128"/>
          </rPr>
          <t>記入例を参考の上、
詳細に記入してください。</t>
        </r>
      </text>
    </comment>
    <comment ref="F19" authorId="0" shapeId="0">
      <text>
        <r>
          <rPr>
            <sz val="9"/>
            <color indexed="81"/>
            <rFont val="MS P ゴシック"/>
            <family val="3"/>
            <charset val="128"/>
          </rPr>
          <t>半角数字のみ入力してください。
（全角や単位は入力不可）</t>
        </r>
      </text>
    </comment>
    <comment ref="B25" authorId="0" shapeId="0">
      <text>
        <r>
          <rPr>
            <sz val="9"/>
            <color indexed="81"/>
            <rFont val="MS P ゴシック"/>
            <family val="3"/>
            <charset val="128"/>
          </rPr>
          <t>記入例を参考の上、
詳細に記入してください。</t>
        </r>
      </text>
    </comment>
    <comment ref="D25" authorId="0" shapeId="0">
      <text>
        <r>
          <rPr>
            <sz val="9"/>
            <color indexed="81"/>
            <rFont val="MS P ゴシック"/>
            <family val="3"/>
            <charset val="128"/>
          </rPr>
          <t>記入例を参考の上、
詳細に記入してください。</t>
        </r>
      </text>
    </comment>
    <comment ref="F25" authorId="0" shapeId="0">
      <text>
        <r>
          <rPr>
            <sz val="9"/>
            <color indexed="81"/>
            <rFont val="MS P ゴシック"/>
            <family val="3"/>
            <charset val="128"/>
          </rPr>
          <t>半角数字のみ入力してください。
（全角や単位は入力不可）</t>
        </r>
      </text>
    </comment>
  </commentList>
</comments>
</file>

<file path=xl/comments9.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C19" authorId="0" shapeId="0">
      <text>
        <r>
          <rPr>
            <sz val="9"/>
            <color indexed="81"/>
            <rFont val="MS P ゴシック"/>
            <family val="3"/>
            <charset val="128"/>
          </rPr>
          <t>正式名称を記入してください。</t>
        </r>
      </text>
    </comment>
    <comment ref="C20" authorId="0" shapeId="0">
      <text>
        <r>
          <rPr>
            <sz val="9"/>
            <color indexed="81"/>
            <rFont val="MS P ゴシック"/>
            <family val="3"/>
            <charset val="128"/>
          </rPr>
          <t>　自園で開催した場合は自園名を、
　外部研修へ参加した場合は開催者を、記入してください。</t>
        </r>
      </text>
    </comment>
    <comment ref="C21" authorId="0" shapeId="0">
      <text>
        <r>
          <rPr>
            <sz val="9"/>
            <color indexed="81"/>
            <rFont val="MS P ゴシック"/>
            <family val="3"/>
            <charset val="128"/>
          </rPr>
          <t>プルダウンリストから選択してください</t>
        </r>
      </text>
    </comment>
    <comment ref="C22" authorId="0" shapeId="0">
      <text>
        <r>
          <rPr>
            <sz val="9"/>
            <color indexed="81"/>
            <rFont val="MS P ゴシック"/>
            <family val="3"/>
            <charset val="128"/>
          </rPr>
          <t>（例）自園開催：講師謝金、講師交通費
　    外部研修：交通費、受講料、教材費</t>
        </r>
      </text>
    </comment>
    <comment ref="C23" authorId="0" shapeId="0">
      <text>
        <r>
          <rPr>
            <sz val="9"/>
            <color indexed="81"/>
            <rFont val="MS P ゴシック"/>
            <family val="3"/>
            <charset val="128"/>
          </rPr>
          <t>当該研修「経費の内容」の合計額を記入してください。
※半角数字のみ入力（全角や単位は入力不可）</t>
        </r>
      </text>
    </comment>
    <comment ref="C24" authorId="0" shapeId="0">
      <text>
        <r>
          <rPr>
            <sz val="9"/>
            <color indexed="81"/>
            <rFont val="MS P ゴシック"/>
            <family val="3"/>
            <charset val="128"/>
          </rPr>
          <t>正式名称を記入してください。</t>
        </r>
      </text>
    </comment>
    <comment ref="C25" authorId="0" shapeId="0">
      <text>
        <r>
          <rPr>
            <sz val="9"/>
            <color indexed="81"/>
            <rFont val="MS P ゴシック"/>
            <family val="3"/>
            <charset val="128"/>
          </rPr>
          <t>　自園で開催した場合は自園名を、
　外部研修へ参加した場合は開催者を、記入してください。</t>
        </r>
      </text>
    </comment>
    <comment ref="C26" authorId="0" shapeId="0">
      <text>
        <r>
          <rPr>
            <sz val="9"/>
            <color indexed="81"/>
            <rFont val="MS P ゴシック"/>
            <family val="3"/>
            <charset val="128"/>
          </rPr>
          <t>プルダウンリストから選択してください</t>
        </r>
      </text>
    </comment>
    <comment ref="C27" authorId="0" shapeId="0">
      <text>
        <r>
          <rPr>
            <sz val="9"/>
            <color indexed="81"/>
            <rFont val="MS P ゴシック"/>
            <family val="3"/>
            <charset val="128"/>
          </rPr>
          <t>（例）
　自園開催：講師謝金、講師交通費
　外部研修：交通費、受講料、教材費</t>
        </r>
      </text>
    </comment>
    <comment ref="C28" authorId="0" shapeId="0">
      <text>
        <r>
          <rPr>
            <sz val="9"/>
            <color indexed="81"/>
            <rFont val="MS P ゴシック"/>
            <family val="3"/>
            <charset val="128"/>
          </rPr>
          <t>当該研修「経費の内容」の合計額を記入してください。
※半角数字のみ入力（全角や単位は入力不可）</t>
        </r>
      </text>
    </comment>
    <comment ref="C29" authorId="0" shapeId="0">
      <text>
        <r>
          <rPr>
            <sz val="9"/>
            <color indexed="81"/>
            <rFont val="MS P ゴシック"/>
            <family val="3"/>
            <charset val="128"/>
          </rPr>
          <t>正式名称を記入してください。</t>
        </r>
      </text>
    </comment>
    <comment ref="C30" authorId="0" shapeId="0">
      <text>
        <r>
          <rPr>
            <sz val="9"/>
            <color indexed="81"/>
            <rFont val="MS P ゴシック"/>
            <family val="3"/>
            <charset val="128"/>
          </rPr>
          <t>　自園で開催した場合は自園名を、
　外部研修へ参加した場合は開催者を、記入してください。</t>
        </r>
      </text>
    </comment>
    <comment ref="C31" authorId="0" shapeId="0">
      <text>
        <r>
          <rPr>
            <sz val="9"/>
            <color indexed="81"/>
            <rFont val="MS P ゴシック"/>
            <family val="3"/>
            <charset val="128"/>
          </rPr>
          <t>プルダウンリストから選択してください</t>
        </r>
      </text>
    </comment>
    <comment ref="C32" authorId="0" shapeId="0">
      <text>
        <r>
          <rPr>
            <sz val="9"/>
            <color indexed="81"/>
            <rFont val="MS P ゴシック"/>
            <family val="3"/>
            <charset val="128"/>
          </rPr>
          <t>（例）
　自園開催：講師謝金、講師交通費
　外部研修：交通費、受講料、教材費</t>
        </r>
      </text>
    </comment>
    <comment ref="C33" authorId="0" shapeId="0">
      <text>
        <r>
          <rPr>
            <sz val="9"/>
            <color indexed="81"/>
            <rFont val="MS P ゴシック"/>
            <family val="3"/>
            <charset val="128"/>
          </rPr>
          <t>当該研修「経費の内容」の合計額を記入してください。
※半角数字のみ入力（全角や単位は入力不可）</t>
        </r>
      </text>
    </comment>
    <comment ref="C34" authorId="0" shapeId="0">
      <text>
        <r>
          <rPr>
            <sz val="9"/>
            <color indexed="81"/>
            <rFont val="MS P ゴシック"/>
            <family val="3"/>
            <charset val="128"/>
          </rPr>
          <t>正式名称を記入してください。</t>
        </r>
      </text>
    </comment>
    <comment ref="C35" authorId="0" shapeId="0">
      <text>
        <r>
          <rPr>
            <sz val="9"/>
            <color indexed="81"/>
            <rFont val="MS P ゴシック"/>
            <family val="3"/>
            <charset val="128"/>
          </rPr>
          <t>　自園で開催した場合は自園名を、
　外部研修へ参加した場合は開催者を、記入してください。</t>
        </r>
      </text>
    </comment>
    <comment ref="C36" authorId="0" shapeId="0">
      <text>
        <r>
          <rPr>
            <sz val="9"/>
            <color indexed="81"/>
            <rFont val="MS P ゴシック"/>
            <family val="3"/>
            <charset val="128"/>
          </rPr>
          <t>プルダウンリストから選択してください</t>
        </r>
      </text>
    </comment>
    <comment ref="C37" authorId="0" shapeId="0">
      <text>
        <r>
          <rPr>
            <sz val="9"/>
            <color indexed="81"/>
            <rFont val="MS P ゴシック"/>
            <family val="3"/>
            <charset val="128"/>
          </rPr>
          <t>（例）
　自園開催：講師謝金、講師交通費
　外部研修：交通費、受講料、教材費</t>
        </r>
      </text>
    </comment>
    <comment ref="C38" authorId="0" shapeId="0">
      <text>
        <r>
          <rPr>
            <sz val="9"/>
            <color indexed="81"/>
            <rFont val="MS P ゴシック"/>
            <family val="3"/>
            <charset val="128"/>
          </rPr>
          <t>当該研修「経費の内容」の合計額を記入してください。
※半角数字のみ入力（全角や単位は入力不可）</t>
        </r>
      </text>
    </comment>
    <comment ref="F41" authorId="0" shapeId="0">
      <text>
        <r>
          <rPr>
            <sz val="9"/>
            <color indexed="81"/>
            <rFont val="MS P ゴシック"/>
            <family val="3"/>
            <charset val="128"/>
          </rPr>
          <t>　半角数字のみ入力
　（全角や単位は入力不可）
　※意向確認で回答された
　　人数が上限です。</t>
        </r>
      </text>
    </comment>
  </commentList>
</comments>
</file>

<file path=xl/sharedStrings.xml><?xml version="1.0" encoding="utf-8"?>
<sst xmlns="http://schemas.openxmlformats.org/spreadsheetml/2006/main" count="488" uniqueCount="196">
  <si>
    <t>　別紙参照</t>
    <rPh sb="1" eb="3">
      <t>ベッシ</t>
    </rPh>
    <rPh sb="3" eb="5">
      <t>サンショウ</t>
    </rPh>
    <phoneticPr fontId="4"/>
  </si>
  <si>
    <t>事業計画の内訳</t>
    <rPh sb="0" eb="2">
      <t>ジギョウ</t>
    </rPh>
    <rPh sb="2" eb="4">
      <t>ケイカク</t>
    </rPh>
    <rPh sb="5" eb="7">
      <t>ウチワケ</t>
    </rPh>
    <phoneticPr fontId="4"/>
  </si>
  <si>
    <t>合計　</t>
    <rPh sb="0" eb="2">
      <t>ゴウケイ</t>
    </rPh>
    <phoneticPr fontId="3"/>
  </si>
  <si>
    <t>認定こども園等における教育の質の向上のための
研修支援</t>
    <rPh sb="0" eb="2">
      <t>ニンテイ</t>
    </rPh>
    <rPh sb="5" eb="7">
      <t>エントウ</t>
    </rPh>
    <rPh sb="11" eb="13">
      <t>キョウイク</t>
    </rPh>
    <rPh sb="14" eb="15">
      <t>シツ</t>
    </rPh>
    <rPh sb="16" eb="18">
      <t>コウジョウ</t>
    </rPh>
    <rPh sb="23" eb="25">
      <t>ケンシュウ</t>
    </rPh>
    <rPh sb="25" eb="27">
      <t>シエン</t>
    </rPh>
    <phoneticPr fontId="7"/>
  </si>
  <si>
    <t>園務改善のためのＩＣＴ化支援支援事業 ３次</t>
    <rPh sb="0" eb="1">
      <t>エン</t>
    </rPh>
    <rPh sb="1" eb="2">
      <t>ム</t>
    </rPh>
    <rPh sb="2" eb="4">
      <t>カイゼン</t>
    </rPh>
    <rPh sb="11" eb="14">
      <t>カシエン</t>
    </rPh>
    <rPh sb="14" eb="16">
      <t>シエン</t>
    </rPh>
    <rPh sb="16" eb="18">
      <t>ジギョウ</t>
    </rPh>
    <rPh sb="20" eb="21">
      <t>ジ</t>
    </rPh>
    <phoneticPr fontId="7"/>
  </si>
  <si>
    <t>園務改善のためのＩＣＴ化支援支援事業 ２次</t>
    <rPh sb="0" eb="1">
      <t>エン</t>
    </rPh>
    <rPh sb="1" eb="2">
      <t>ム</t>
    </rPh>
    <rPh sb="2" eb="4">
      <t>カイゼン</t>
    </rPh>
    <rPh sb="11" eb="14">
      <t>カシエン</t>
    </rPh>
    <rPh sb="14" eb="16">
      <t>シエン</t>
    </rPh>
    <rPh sb="16" eb="18">
      <t>ジギョウ</t>
    </rPh>
    <rPh sb="20" eb="21">
      <t>ジ</t>
    </rPh>
    <phoneticPr fontId="7"/>
  </si>
  <si>
    <t>園務改善のためのＩＣＴ化支援支援事業</t>
    <rPh sb="0" eb="1">
      <t>エン</t>
    </rPh>
    <rPh sb="1" eb="2">
      <t>ム</t>
    </rPh>
    <rPh sb="2" eb="4">
      <t>カイゼン</t>
    </rPh>
    <rPh sb="11" eb="14">
      <t>カシエン</t>
    </rPh>
    <rPh sb="14" eb="16">
      <t>シエン</t>
    </rPh>
    <rPh sb="16" eb="18">
      <t>ジギョウ</t>
    </rPh>
    <phoneticPr fontId="7"/>
  </si>
  <si>
    <t>認定こども園等への円滑な移行のための準備支援</t>
    <rPh sb="0" eb="2">
      <t>ニンテイ</t>
    </rPh>
    <rPh sb="5" eb="6">
      <t>エン</t>
    </rPh>
    <rPh sb="6" eb="7">
      <t>トウ</t>
    </rPh>
    <rPh sb="9" eb="11">
      <t>エンカツ</t>
    </rPh>
    <rPh sb="12" eb="14">
      <t>イコウ</t>
    </rPh>
    <rPh sb="18" eb="20">
      <t>ジュンビ</t>
    </rPh>
    <rPh sb="20" eb="22">
      <t>シエン</t>
    </rPh>
    <phoneticPr fontId="7"/>
  </si>
  <si>
    <t>幼児教育の質の向上のための緊急環境整備事業
（遊具・運動用具・教具・保健衛生用品等の設備整備）</t>
    <rPh sb="0" eb="2">
      <t>ヨウジ</t>
    </rPh>
    <rPh sb="2" eb="4">
      <t>キョウイク</t>
    </rPh>
    <rPh sb="5" eb="6">
      <t>シツ</t>
    </rPh>
    <rPh sb="7" eb="9">
      <t>コウジョウ</t>
    </rPh>
    <rPh sb="13" eb="15">
      <t>キンキュウ</t>
    </rPh>
    <rPh sb="15" eb="17">
      <t>カンキョウ</t>
    </rPh>
    <rPh sb="17" eb="19">
      <t>セイビ</t>
    </rPh>
    <rPh sb="19" eb="21">
      <t>ジギョウ</t>
    </rPh>
    <rPh sb="23" eb="25">
      <t>ユウグ</t>
    </rPh>
    <rPh sb="26" eb="28">
      <t>ウンドウ</t>
    </rPh>
    <rPh sb="28" eb="30">
      <t>ヨウグ</t>
    </rPh>
    <rPh sb="31" eb="33">
      <t>キョウグ</t>
    </rPh>
    <rPh sb="34" eb="36">
      <t>ホケン</t>
    </rPh>
    <rPh sb="36" eb="38">
      <t>エイセイ</t>
    </rPh>
    <rPh sb="38" eb="39">
      <t>ヨウ</t>
    </rPh>
    <rPh sb="39" eb="40">
      <t>ヒン</t>
    </rPh>
    <rPh sb="40" eb="41">
      <t>トウ</t>
    </rPh>
    <rPh sb="42" eb="44">
      <t>セツビ</t>
    </rPh>
    <rPh sb="44" eb="46">
      <t>セイビ</t>
    </rPh>
    <phoneticPr fontId="7"/>
  </si>
  <si>
    <t>幼児教育の質の向上のための緊急環境整備事業
（新型コロナウイルス感染症対策） ２次</t>
    <rPh sb="0" eb="2">
      <t>ヨウジ</t>
    </rPh>
    <rPh sb="2" eb="4">
      <t>キョウイク</t>
    </rPh>
    <rPh sb="5" eb="6">
      <t>シツ</t>
    </rPh>
    <rPh sb="7" eb="9">
      <t>コウジョウ</t>
    </rPh>
    <rPh sb="13" eb="15">
      <t>キンキュウ</t>
    </rPh>
    <rPh sb="15" eb="17">
      <t>カンキョウ</t>
    </rPh>
    <rPh sb="17" eb="19">
      <t>セイビ</t>
    </rPh>
    <rPh sb="19" eb="21">
      <t>ジギョウ</t>
    </rPh>
    <rPh sb="23" eb="25">
      <t>シンガタ</t>
    </rPh>
    <rPh sb="32" eb="35">
      <t>カンセンショウ</t>
    </rPh>
    <rPh sb="35" eb="37">
      <t>タイサク</t>
    </rPh>
    <rPh sb="40" eb="41">
      <t>ジ</t>
    </rPh>
    <phoneticPr fontId="7"/>
  </si>
  <si>
    <t xml:space="preserve">幼児教育の質の向上のための緊急環境整備事業
（新型コロナウイルス感染症対策） </t>
    <rPh sb="0" eb="2">
      <t>ヨウジ</t>
    </rPh>
    <rPh sb="2" eb="4">
      <t>キョウイク</t>
    </rPh>
    <rPh sb="5" eb="6">
      <t>シツ</t>
    </rPh>
    <rPh sb="7" eb="9">
      <t>コウジョウ</t>
    </rPh>
    <rPh sb="13" eb="15">
      <t>キンキュウ</t>
    </rPh>
    <rPh sb="15" eb="17">
      <t>カンキョウ</t>
    </rPh>
    <rPh sb="17" eb="19">
      <t>セイビ</t>
    </rPh>
    <rPh sb="19" eb="21">
      <t>ジギョウ</t>
    </rPh>
    <rPh sb="23" eb="25">
      <t>シンガタ</t>
    </rPh>
    <rPh sb="32" eb="35">
      <t>カンセンショウ</t>
    </rPh>
    <rPh sb="35" eb="37">
      <t>タイサク</t>
    </rPh>
    <phoneticPr fontId="7"/>
  </si>
  <si>
    <t>交付希望額</t>
    <rPh sb="0" eb="5">
      <t>コウフキボウガク</t>
    </rPh>
    <phoneticPr fontId="3"/>
  </si>
  <si>
    <t>事業名</t>
    <rPh sb="0" eb="2">
      <t>ジギョウ</t>
    </rPh>
    <rPh sb="2" eb="3">
      <t>メイ</t>
    </rPh>
    <phoneticPr fontId="7"/>
  </si>
  <si>
    <t>事業計画における交付希望額</t>
    <rPh sb="0" eb="2">
      <t>ジギョウ</t>
    </rPh>
    <rPh sb="2" eb="4">
      <t>ケイカク</t>
    </rPh>
    <rPh sb="8" eb="10">
      <t>コウフ</t>
    </rPh>
    <rPh sb="10" eb="12">
      <t>キボウ</t>
    </rPh>
    <rPh sb="12" eb="13">
      <t>ガク</t>
    </rPh>
    <phoneticPr fontId="3"/>
  </si>
  <si>
    <t>０６－６２１０－９２７３</t>
    <phoneticPr fontId="3"/>
  </si>
  <si>
    <t>担当者電話番号</t>
    <rPh sb="0" eb="3">
      <t>タントウシャ</t>
    </rPh>
    <rPh sb="3" eb="7">
      <t>デンワバンゴウ</t>
    </rPh>
    <phoneticPr fontId="3"/>
  </si>
  <si>
    <t>事務　△△、□□</t>
    <rPh sb="0" eb="2">
      <t>ジム</t>
    </rPh>
    <phoneticPr fontId="3"/>
  </si>
  <si>
    <t>担当者職・氏名</t>
    <rPh sb="0" eb="3">
      <t>タントウシャ</t>
    </rPh>
    <rPh sb="3" eb="4">
      <t>ショク</t>
    </rPh>
    <rPh sb="5" eb="7">
      <t>シメイ</t>
    </rPh>
    <phoneticPr fontId="3"/>
  </si>
  <si>
    <t>理事長　○○　○○</t>
    <rPh sb="0" eb="3">
      <t>リジチョウ</t>
    </rPh>
    <phoneticPr fontId="3"/>
  </si>
  <si>
    <t>代表者名</t>
    <rPh sb="0" eb="3">
      <t>ダイヒョウシャ</t>
    </rPh>
    <rPh sb="3" eb="4">
      <t>メイ</t>
    </rPh>
    <phoneticPr fontId="3"/>
  </si>
  <si>
    <t>学校法人○○○学園</t>
    <rPh sb="0" eb="2">
      <t>ガッコウ</t>
    </rPh>
    <rPh sb="2" eb="4">
      <t>ホウジン</t>
    </rPh>
    <rPh sb="7" eb="9">
      <t>ガクエン</t>
    </rPh>
    <phoneticPr fontId="3"/>
  </si>
  <si>
    <t>設置者名</t>
    <rPh sb="0" eb="3">
      <t>セッチシャ</t>
    </rPh>
    <rPh sb="3" eb="4">
      <t>メイ</t>
    </rPh>
    <phoneticPr fontId="3"/>
  </si>
  <si>
    <t>大阪市中央区大手前３－１－４３</t>
    <rPh sb="0" eb="3">
      <t>オオサカシ</t>
    </rPh>
    <rPh sb="3" eb="6">
      <t>チュウオウク</t>
    </rPh>
    <rPh sb="6" eb="9">
      <t>オオテマエ</t>
    </rPh>
    <phoneticPr fontId="3"/>
  </si>
  <si>
    <t>設置者所在地</t>
    <rPh sb="0" eb="3">
      <t>セッチシャ</t>
    </rPh>
    <rPh sb="3" eb="6">
      <t>ショザイチ</t>
    </rPh>
    <phoneticPr fontId="3"/>
  </si>
  <si>
    <t>○○幼稚園</t>
    <rPh sb="2" eb="5">
      <t>ヨウチエン</t>
    </rPh>
    <phoneticPr fontId="3"/>
  </si>
  <si>
    <t>施設名</t>
    <rPh sb="0" eb="2">
      <t>シセツ</t>
    </rPh>
    <rPh sb="2" eb="3">
      <t>メイ</t>
    </rPh>
    <phoneticPr fontId="3"/>
  </si>
  <si>
    <t>私学助成</t>
  </si>
  <si>
    <t>施設類型</t>
    <rPh sb="0" eb="2">
      <t>シセツ</t>
    </rPh>
    <rPh sb="2" eb="4">
      <t>ルイケイ</t>
    </rPh>
    <phoneticPr fontId="3"/>
  </si>
  <si>
    <t>幼稚園番号</t>
    <rPh sb="0" eb="3">
      <t>ヨウチエン</t>
    </rPh>
    <rPh sb="3" eb="5">
      <t>バンゴウ</t>
    </rPh>
    <phoneticPr fontId="3"/>
  </si>
  <si>
    <t>　令和４年度 大阪府教育支援体制整備事業補助金の事業計画について、関係書類を添えて次のとおり提出します。</t>
    <rPh sb="41" eb="42">
      <t>ツギ</t>
    </rPh>
    <rPh sb="46" eb="48">
      <t>テイシュツ</t>
    </rPh>
    <phoneticPr fontId="3"/>
  </si>
  <si>
    <t>令和４度大阪府教育支援体制整備事業補助金　事業計画書</t>
    <phoneticPr fontId="3"/>
  </si>
  <si>
    <t>大阪府教育長　様</t>
    <rPh sb="0" eb="3">
      <t>オオサカフ</t>
    </rPh>
    <rPh sb="3" eb="6">
      <t>キョウイクチョウ</t>
    </rPh>
    <phoneticPr fontId="7"/>
  </si>
  <si>
    <t>令和４年９月●日</t>
    <rPh sb="0" eb="2">
      <t>レイワ</t>
    </rPh>
    <rPh sb="3" eb="4">
      <t>ネン</t>
    </rPh>
    <rPh sb="5" eb="6">
      <t>ガツ</t>
    </rPh>
    <rPh sb="7" eb="8">
      <t>ニチ</t>
    </rPh>
    <phoneticPr fontId="3"/>
  </si>
  <si>
    <t>（大阪府教育支援体制整備事業補助金）</t>
    <rPh sb="4" eb="6">
      <t>キョウイク</t>
    </rPh>
    <rPh sb="6" eb="8">
      <t>シエン</t>
    </rPh>
    <rPh sb="8" eb="10">
      <t>タイセイ</t>
    </rPh>
    <rPh sb="10" eb="12">
      <t>セイビ</t>
    </rPh>
    <rPh sb="12" eb="14">
      <t>ジギョウ</t>
    </rPh>
    <rPh sb="14" eb="17">
      <t>ホジョキン</t>
    </rPh>
    <phoneticPr fontId="7"/>
  </si>
  <si>
    <r>
      <t xml:space="preserve">【参考】 ［｛②-(①×2)}×④]・③×④のいずれか低い額 </t>
    </r>
    <r>
      <rPr>
        <sz val="9"/>
        <color theme="1" tint="0.499984740745262"/>
        <rFont val="ＭＳ Ｐゴシック"/>
        <family val="3"/>
        <charset val="128"/>
      </rPr>
      <t>（千円未満切捨）</t>
    </r>
    <rPh sb="1" eb="3">
      <t>サンコウ</t>
    </rPh>
    <phoneticPr fontId="3"/>
  </si>
  <si>
    <t>交付希望額</t>
    <rPh sb="0" eb="2">
      <t>コウフ</t>
    </rPh>
    <rPh sb="2" eb="4">
      <t>キボウ</t>
    </rPh>
    <rPh sb="4" eb="5">
      <t>ガク</t>
    </rPh>
    <phoneticPr fontId="3"/>
  </si>
  <si>
    <t>【参考】 全園 10/10</t>
    <rPh sb="1" eb="3">
      <t>サンコウ</t>
    </rPh>
    <rPh sb="5" eb="6">
      <t>ゼン</t>
    </rPh>
    <rPh sb="6" eb="7">
      <t>エン</t>
    </rPh>
    <phoneticPr fontId="3"/>
  </si>
  <si>
    <t>補助率</t>
    <rPh sb="0" eb="3">
      <t>ホジョリツ</t>
    </rPh>
    <phoneticPr fontId="3"/>
  </si>
  <si>
    <t>④</t>
    <phoneticPr fontId="3"/>
  </si>
  <si>
    <t>【参考】　総事業費または②のいずれか低い額</t>
    <rPh sb="5" eb="6">
      <t>ソウ</t>
    </rPh>
    <rPh sb="6" eb="8">
      <t>ジギョウ</t>
    </rPh>
    <rPh sb="8" eb="9">
      <t>ヒ</t>
    </rPh>
    <rPh sb="18" eb="19">
      <t>ヒク</t>
    </rPh>
    <rPh sb="20" eb="21">
      <t>ガク</t>
    </rPh>
    <phoneticPr fontId="3"/>
  </si>
  <si>
    <t>補助対象経費</t>
    <rPh sb="0" eb="6">
      <t>ホジョタイショウケイヒ</t>
    </rPh>
    <phoneticPr fontId="3"/>
  </si>
  <si>
    <t>③</t>
    <phoneticPr fontId="3"/>
  </si>
  <si>
    <t>【参考】　全園 500,000円</t>
    <rPh sb="5" eb="6">
      <t>ゼン</t>
    </rPh>
    <rPh sb="6" eb="7">
      <t>エン</t>
    </rPh>
    <rPh sb="15" eb="16">
      <t>エン</t>
    </rPh>
    <phoneticPr fontId="3"/>
  </si>
  <si>
    <t>交付基準額</t>
    <rPh sb="0" eb="2">
      <t>コウフ</t>
    </rPh>
    <rPh sb="2" eb="4">
      <t>キジュン</t>
    </rPh>
    <rPh sb="4" eb="5">
      <t>ガク</t>
    </rPh>
    <phoneticPr fontId="3"/>
  </si>
  <si>
    <t>②</t>
    <phoneticPr fontId="3"/>
  </si>
  <si>
    <t>①</t>
    <phoneticPr fontId="3"/>
  </si>
  <si>
    <t>４．交付希望額の算出</t>
    <rPh sb="2" eb="4">
      <t>コウフ</t>
    </rPh>
    <rPh sb="4" eb="6">
      <t>キボウ</t>
    </rPh>
    <rPh sb="6" eb="7">
      <t>ガク</t>
    </rPh>
    <rPh sb="8" eb="10">
      <t>サンシュツ</t>
    </rPh>
    <phoneticPr fontId="3"/>
  </si>
  <si>
    <t>総事業費</t>
    <rPh sb="0" eb="4">
      <t>ソウジギョウヒ</t>
    </rPh>
    <phoneticPr fontId="3"/>
  </si>
  <si>
    <t>陽性者発生に伴う臨時休園中、教材を各家庭に配布</t>
    <rPh sb="0" eb="2">
      <t>ヨウセイ</t>
    </rPh>
    <rPh sb="2" eb="3">
      <t>シャ</t>
    </rPh>
    <rPh sb="3" eb="5">
      <t>ハッセイ</t>
    </rPh>
    <rPh sb="6" eb="7">
      <t>トモナ</t>
    </rPh>
    <rPh sb="8" eb="10">
      <t>リンジ</t>
    </rPh>
    <rPh sb="10" eb="13">
      <t>キュウエンチュウ</t>
    </rPh>
    <rPh sb="14" eb="16">
      <t>キョウザイ</t>
    </rPh>
    <rPh sb="17" eb="20">
      <t>カクカテイ</t>
    </rPh>
    <rPh sb="21" eb="23">
      <t>ハイフ</t>
    </rPh>
    <phoneticPr fontId="3"/>
  </si>
  <si>
    <t>教材作成費用</t>
    <rPh sb="0" eb="2">
      <t>キョウザイ</t>
    </rPh>
    <rPh sb="2" eb="4">
      <t>サクセイ</t>
    </rPh>
    <rPh sb="4" eb="6">
      <t>ヒヨウ</t>
    </rPh>
    <phoneticPr fontId="3"/>
  </si>
  <si>
    <t>教職員の負担軽減のため施設消毒を外部へ委託</t>
    <rPh sb="0" eb="3">
      <t>キョウショクイン</t>
    </rPh>
    <rPh sb="4" eb="6">
      <t>フタン</t>
    </rPh>
    <rPh sb="6" eb="8">
      <t>ケイゲン</t>
    </rPh>
    <rPh sb="11" eb="13">
      <t>シセツ</t>
    </rPh>
    <rPh sb="13" eb="15">
      <t>ショウドク</t>
    </rPh>
    <rPh sb="16" eb="18">
      <t>ガイブ</t>
    </rPh>
    <rPh sb="19" eb="21">
      <t>イタク</t>
    </rPh>
    <phoneticPr fontId="3"/>
  </si>
  <si>
    <t>消毒作業の外部委託費用</t>
    <rPh sb="0" eb="2">
      <t>ショウドク</t>
    </rPh>
    <rPh sb="2" eb="4">
      <t>サギョウ</t>
    </rPh>
    <rPh sb="5" eb="7">
      <t>ガイブ</t>
    </rPh>
    <rPh sb="7" eb="9">
      <t>イタク</t>
    </rPh>
    <rPh sb="9" eb="11">
      <t>ヒヨウ</t>
    </rPh>
    <phoneticPr fontId="3"/>
  </si>
  <si>
    <t>教員の定期検査用</t>
    <rPh sb="0" eb="2">
      <t>キョウイン</t>
    </rPh>
    <rPh sb="3" eb="5">
      <t>テイキ</t>
    </rPh>
    <rPh sb="5" eb="7">
      <t>ケンサ</t>
    </rPh>
    <rPh sb="7" eb="8">
      <t>ヨウ</t>
    </rPh>
    <phoneticPr fontId="3"/>
  </si>
  <si>
    <t>抗原検査キット（またはＰＣＲ検査キット）の購入</t>
    <rPh sb="0" eb="2">
      <t>コウゲン</t>
    </rPh>
    <rPh sb="2" eb="4">
      <t>ケンサ</t>
    </rPh>
    <rPh sb="14" eb="16">
      <t>ケンサ</t>
    </rPh>
    <rPh sb="21" eb="23">
      <t>コウニュウ</t>
    </rPh>
    <phoneticPr fontId="3"/>
  </si>
  <si>
    <t>園児の給食時に使用</t>
    <rPh sb="0" eb="2">
      <t>エンジ</t>
    </rPh>
    <rPh sb="3" eb="5">
      <t>キュウショク</t>
    </rPh>
    <rPh sb="5" eb="6">
      <t>トキ</t>
    </rPh>
    <rPh sb="7" eb="9">
      <t>シヨウ</t>
    </rPh>
    <phoneticPr fontId="3"/>
  </si>
  <si>
    <t>机上パーテーションの購入</t>
    <rPh sb="0" eb="2">
      <t>キジョウ</t>
    </rPh>
    <rPh sb="10" eb="12">
      <t>コウニュウ</t>
    </rPh>
    <phoneticPr fontId="3"/>
  </si>
  <si>
    <t>おもちゃ消毒・汚物処理用</t>
    <phoneticPr fontId="3"/>
  </si>
  <si>
    <t>ペーパータオルの購入</t>
    <rPh sb="8" eb="10">
      <t>コウニュウ</t>
    </rPh>
    <phoneticPr fontId="3"/>
  </si>
  <si>
    <t>汚物処理用</t>
    <phoneticPr fontId="3"/>
  </si>
  <si>
    <t>ビニール手袋の購入</t>
    <rPh sb="4" eb="6">
      <t>テブクロ</t>
    </rPh>
    <rPh sb="7" eb="9">
      <t>コウニュウ</t>
    </rPh>
    <phoneticPr fontId="3"/>
  </si>
  <si>
    <t>園児・教職員の手指消毒用</t>
    <rPh sb="0" eb="2">
      <t>エンジ</t>
    </rPh>
    <rPh sb="3" eb="6">
      <t>キョウショクイン</t>
    </rPh>
    <rPh sb="7" eb="8">
      <t>テ</t>
    </rPh>
    <rPh sb="8" eb="9">
      <t>ユビ</t>
    </rPh>
    <rPh sb="9" eb="11">
      <t>ショウドク</t>
    </rPh>
    <rPh sb="11" eb="12">
      <t>ヨウ</t>
    </rPh>
    <phoneticPr fontId="3"/>
  </si>
  <si>
    <t>アルコール消毒液の購入</t>
    <rPh sb="5" eb="7">
      <t>ショウドク</t>
    </rPh>
    <rPh sb="7" eb="8">
      <t>エキ</t>
    </rPh>
    <rPh sb="9" eb="11">
      <t>コウニュウ</t>
    </rPh>
    <phoneticPr fontId="3"/>
  </si>
  <si>
    <t>金額</t>
    <rPh sb="0" eb="2">
      <t>キンガク</t>
    </rPh>
    <phoneticPr fontId="3"/>
  </si>
  <si>
    <t>用途等</t>
    <rPh sb="0" eb="2">
      <t>ヨウト</t>
    </rPh>
    <rPh sb="2" eb="3">
      <t>ナド</t>
    </rPh>
    <phoneticPr fontId="3"/>
  </si>
  <si>
    <t>内容</t>
    <rPh sb="0" eb="2">
      <t>ナイヨウ</t>
    </rPh>
    <phoneticPr fontId="3"/>
  </si>
  <si>
    <t>No.</t>
    <phoneticPr fontId="3"/>
  </si>
  <si>
    <t>３．事業計画の内訳</t>
    <rPh sb="2" eb="4">
      <t>ジギョウ</t>
    </rPh>
    <rPh sb="4" eb="6">
      <t>ケイカク</t>
    </rPh>
    <rPh sb="7" eb="9">
      <t>ウチワケ</t>
    </rPh>
    <phoneticPr fontId="3"/>
  </si>
  <si>
    <t>本紙に記載のない事業内容については、今後いかなる場合も追加計上できません。</t>
    <rPh sb="0" eb="2">
      <t>ホンシ</t>
    </rPh>
    <rPh sb="3" eb="5">
      <t>キサイ</t>
    </rPh>
    <rPh sb="8" eb="10">
      <t>ジギョウ</t>
    </rPh>
    <rPh sb="10" eb="12">
      <t>ナイヨウ</t>
    </rPh>
    <rPh sb="18" eb="20">
      <t>コンゴ</t>
    </rPh>
    <rPh sb="24" eb="26">
      <t>バアイ</t>
    </rPh>
    <rPh sb="27" eb="29">
      <t>ツイカ</t>
    </rPh>
    <rPh sb="29" eb="31">
      <t>ケイジョウ</t>
    </rPh>
    <phoneticPr fontId="3"/>
  </si>
  <si>
    <t>✔</t>
  </si>
  <si>
    <t>本補助金の他事業および他補助金の対象となる経費を、重複・按分して計上することは出来ません。</t>
    <rPh sb="0" eb="1">
      <t>ホン</t>
    </rPh>
    <rPh sb="1" eb="4">
      <t>ホジョキン</t>
    </rPh>
    <rPh sb="5" eb="6">
      <t>ホカ</t>
    </rPh>
    <rPh sb="6" eb="8">
      <t>ジギョウ</t>
    </rPh>
    <rPh sb="11" eb="12">
      <t>ホカ</t>
    </rPh>
    <rPh sb="12" eb="15">
      <t>ホジョキン</t>
    </rPh>
    <rPh sb="16" eb="18">
      <t>タイショウ</t>
    </rPh>
    <rPh sb="21" eb="23">
      <t>ケイヒ</t>
    </rPh>
    <rPh sb="25" eb="27">
      <t>チョウフク</t>
    </rPh>
    <rPh sb="28" eb="30">
      <t>アンブン</t>
    </rPh>
    <rPh sb="32" eb="34">
      <t>ケイジョウ</t>
    </rPh>
    <rPh sb="39" eb="41">
      <t>デキ</t>
    </rPh>
    <phoneticPr fontId="3"/>
  </si>
  <si>
    <t>根拠となりうる資料は、園(法人)においてすべて保管してください。</t>
    <rPh sb="0" eb="2">
      <t>コンキョ</t>
    </rPh>
    <rPh sb="7" eb="9">
      <t>シリョウ</t>
    </rPh>
    <rPh sb="11" eb="12">
      <t>エン</t>
    </rPh>
    <rPh sb="13" eb="15">
      <t>ホウジン</t>
    </rPh>
    <rPh sb="23" eb="25">
      <t>ホカン</t>
    </rPh>
    <phoneticPr fontId="3"/>
  </si>
  <si>
    <t>適正価格で支出を行ってください。</t>
    <rPh sb="0" eb="2">
      <t>テキセイ</t>
    </rPh>
    <rPh sb="2" eb="4">
      <t>カカク</t>
    </rPh>
    <rPh sb="5" eb="7">
      <t>シシュツ</t>
    </rPh>
    <rPh sb="8" eb="9">
      <t>オコナ</t>
    </rPh>
    <phoneticPr fontId="3"/>
  </si>
  <si>
    <t>本事業にかかる各通知文、FAQ、留意点、交付要綱等をすべて確認してください。</t>
    <rPh sb="0" eb="1">
      <t>ホン</t>
    </rPh>
    <rPh sb="1" eb="3">
      <t>ジギョウ</t>
    </rPh>
    <rPh sb="7" eb="8">
      <t>カク</t>
    </rPh>
    <rPh sb="8" eb="10">
      <t>ツウチ</t>
    </rPh>
    <rPh sb="10" eb="11">
      <t>ブン</t>
    </rPh>
    <rPh sb="16" eb="19">
      <t>リュウイテン</t>
    </rPh>
    <rPh sb="20" eb="22">
      <t>コウフ</t>
    </rPh>
    <rPh sb="22" eb="24">
      <t>ヨウコウ</t>
    </rPh>
    <rPh sb="24" eb="25">
      <t>ナド</t>
    </rPh>
    <rPh sb="29" eb="31">
      <t>カクニン</t>
    </rPh>
    <phoneticPr fontId="3"/>
  </si>
  <si>
    <t>令和4年4月1日から令和5年3月31日の期間中に、発注(契約)、納品、支出が完了する経費が対象です。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5" eb="27">
      <t>ハッチュウ</t>
    </rPh>
    <rPh sb="28" eb="30">
      <t>ケイヤク</t>
    </rPh>
    <rPh sb="32" eb="34">
      <t>ノウヒン</t>
    </rPh>
    <rPh sb="35" eb="37">
      <t>シシュツ</t>
    </rPh>
    <rPh sb="38" eb="40">
      <t>カンリョウ</t>
    </rPh>
    <rPh sb="42" eb="44">
      <t>ケイヒ</t>
    </rPh>
    <rPh sb="45" eb="47">
      <t>タイショウ</t>
    </rPh>
    <phoneticPr fontId="3"/>
  </si>
  <si>
    <t>意向確認（令和４年６月10日付け教私第1584号）において、「意向がある」旨を回答いただいた事業が対象です。</t>
    <rPh sb="0" eb="2">
      <t>イコウ</t>
    </rPh>
    <rPh sb="2" eb="4">
      <t>カクニン</t>
    </rPh>
    <rPh sb="5" eb="7">
      <t>レイワ</t>
    </rPh>
    <rPh sb="8" eb="9">
      <t>ネン</t>
    </rPh>
    <rPh sb="10" eb="11">
      <t>ガツ</t>
    </rPh>
    <rPh sb="13" eb="14">
      <t>ニチ</t>
    </rPh>
    <rPh sb="14" eb="15">
      <t>ヅ</t>
    </rPh>
    <rPh sb="16" eb="17">
      <t>キョウ</t>
    </rPh>
    <rPh sb="17" eb="18">
      <t>シ</t>
    </rPh>
    <rPh sb="18" eb="19">
      <t>ダイ</t>
    </rPh>
    <rPh sb="23" eb="24">
      <t>ゴウ</t>
    </rPh>
    <rPh sb="31" eb="33">
      <t>イコウ</t>
    </rPh>
    <rPh sb="37" eb="38">
      <t>ムネ</t>
    </rPh>
    <rPh sb="39" eb="41">
      <t>カイトウ</t>
    </rPh>
    <rPh sb="46" eb="48">
      <t>ジギョウ</t>
    </rPh>
    <rPh sb="49" eb="51">
      <t>タイショウ</t>
    </rPh>
    <phoneticPr fontId="3"/>
  </si>
  <si>
    <t>２．確認事項</t>
    <rPh sb="2" eb="4">
      <t>カクニン</t>
    </rPh>
    <rPh sb="4" eb="6">
      <t>ジコウ</t>
    </rPh>
    <phoneticPr fontId="3"/>
  </si>
  <si>
    <t>１．施設・設置者情報</t>
    <rPh sb="2" eb="4">
      <t>シセツ</t>
    </rPh>
    <rPh sb="5" eb="8">
      <t>セッチシャ</t>
    </rPh>
    <rPh sb="8" eb="10">
      <t>ジョウホウ</t>
    </rPh>
    <phoneticPr fontId="3"/>
  </si>
  <si>
    <t>【 幼児教育の質の向上のための緊急環境整備事業（新型コロナウイルス感染症対策）】</t>
    <rPh sb="2" eb="4">
      <t>ヨウジキ</t>
    </rPh>
    <rPh sb="4" eb="17">
      <t>ョウイクノシツノコウジョウノタメノキンキュウ</t>
    </rPh>
    <rPh sb="17" eb="19">
      <t>カンキョウ</t>
    </rPh>
    <rPh sb="19" eb="21">
      <t>セイビ</t>
    </rPh>
    <rPh sb="21" eb="23">
      <t>ジギョウ</t>
    </rPh>
    <rPh sb="24" eb="26">
      <t>シンガタ</t>
    </rPh>
    <rPh sb="33" eb="36">
      <t>カンセンショウ</t>
    </rPh>
    <rPh sb="36" eb="38">
      <t>タイサク</t>
    </rPh>
    <phoneticPr fontId="7"/>
  </si>
  <si>
    <t>事業計画書（別紙１）</t>
    <rPh sb="0" eb="2">
      <t>ジギョウ</t>
    </rPh>
    <rPh sb="2" eb="4">
      <t>ケイカク</t>
    </rPh>
    <rPh sb="6" eb="8">
      <t>ベッシ</t>
    </rPh>
    <phoneticPr fontId="3"/>
  </si>
  <si>
    <t>大阪府教育支援体制整備事業補助金</t>
    <rPh sb="0" eb="3">
      <t>オオサカフ</t>
    </rPh>
    <rPh sb="3" eb="5">
      <t>キョウイク</t>
    </rPh>
    <rPh sb="5" eb="7">
      <t>シエン</t>
    </rPh>
    <rPh sb="7" eb="9">
      <t>タイセイ</t>
    </rPh>
    <rPh sb="9" eb="11">
      <t>セイビ</t>
    </rPh>
    <rPh sb="11" eb="13">
      <t>ジギョウ</t>
    </rPh>
    <rPh sb="13" eb="16">
      <t>ホジョキン</t>
    </rPh>
    <phoneticPr fontId="3"/>
  </si>
  <si>
    <t>【参考】 幼稚園 1/3、認定こども園 1/2</t>
    <rPh sb="1" eb="3">
      <t>サンコウ</t>
    </rPh>
    <rPh sb="5" eb="8">
      <t>ヨウチエン</t>
    </rPh>
    <rPh sb="13" eb="15">
      <t>ニンテイ</t>
    </rPh>
    <rPh sb="18" eb="19">
      <t>エン</t>
    </rPh>
    <phoneticPr fontId="3"/>
  </si>
  <si>
    <t>【参考】　総事業費または交付基準額のいずれか低い額</t>
    <rPh sb="5" eb="6">
      <t>ソウ</t>
    </rPh>
    <rPh sb="6" eb="8">
      <t>ジギョウ</t>
    </rPh>
    <rPh sb="8" eb="9">
      <t>ヒ</t>
    </rPh>
    <rPh sb="12" eb="14">
      <t>コウフ</t>
    </rPh>
    <rPh sb="14" eb="16">
      <t>キジュン</t>
    </rPh>
    <rPh sb="16" eb="17">
      <t>ガク</t>
    </rPh>
    <rPh sb="22" eb="23">
      <t>ヒク</t>
    </rPh>
    <rPh sb="24" eb="25">
      <t>ガク</t>
    </rPh>
    <phoneticPr fontId="3"/>
  </si>
  <si>
    <t>【参考】　全園 2,000,000円</t>
    <rPh sb="5" eb="6">
      <t>ゼン</t>
    </rPh>
    <rPh sb="6" eb="7">
      <t>エン</t>
    </rPh>
    <rPh sb="17" eb="18">
      <t>エン</t>
    </rPh>
    <phoneticPr fontId="3"/>
  </si>
  <si>
    <t>感染症対策用に一括購入</t>
    <rPh sb="0" eb="3">
      <t>カンセンショウ</t>
    </rPh>
    <rPh sb="3" eb="5">
      <t>タイサク</t>
    </rPh>
    <rPh sb="5" eb="6">
      <t>ヨウ</t>
    </rPh>
    <rPh sb="7" eb="9">
      <t>イッカツ</t>
    </rPh>
    <rPh sb="9" eb="11">
      <t>コウニュウ</t>
    </rPh>
    <phoneticPr fontId="3"/>
  </si>
  <si>
    <t>マスク、アルコール消毒液、手洗い石鹸</t>
    <rPh sb="9" eb="11">
      <t>ショウドク</t>
    </rPh>
    <rPh sb="11" eb="12">
      <t>エキ</t>
    </rPh>
    <rPh sb="13" eb="15">
      <t>テアラ</t>
    </rPh>
    <rPh sb="16" eb="18">
      <t>セッケン</t>
    </rPh>
    <phoneticPr fontId="3"/>
  </si>
  <si>
    <t>保健衛生用品</t>
  </si>
  <si>
    <t>園児の熱中症対策用に購入</t>
    <rPh sb="0" eb="2">
      <t>エンジ</t>
    </rPh>
    <rPh sb="3" eb="8">
      <t>ネッチュウショウタイサク</t>
    </rPh>
    <rPh sb="8" eb="9">
      <t>ヨウ</t>
    </rPh>
    <rPh sb="10" eb="12">
      <t>コウニュウ</t>
    </rPh>
    <phoneticPr fontId="3"/>
  </si>
  <si>
    <t>組み立て式テント</t>
    <rPh sb="0" eb="1">
      <t>ク</t>
    </rPh>
    <rPh sb="2" eb="3">
      <t>タ</t>
    </rPh>
    <rPh sb="4" eb="5">
      <t>シキ</t>
    </rPh>
    <phoneticPr fontId="3"/>
  </si>
  <si>
    <t>保育室用に購入</t>
    <rPh sb="0" eb="3">
      <t>ホイクシツ</t>
    </rPh>
    <rPh sb="3" eb="4">
      <t>ヨウ</t>
    </rPh>
    <rPh sb="5" eb="7">
      <t>コウニュウ</t>
    </rPh>
    <phoneticPr fontId="3"/>
  </si>
  <si>
    <t>電子オルガンの購入</t>
    <rPh sb="0" eb="2">
      <t>デンシ</t>
    </rPh>
    <rPh sb="7" eb="9">
      <t>コウニュウ</t>
    </rPh>
    <phoneticPr fontId="3"/>
  </si>
  <si>
    <t>教具</t>
  </si>
  <si>
    <t>サーキット運動に使用</t>
    <rPh sb="5" eb="7">
      <t>ウンドウ</t>
    </rPh>
    <rPh sb="8" eb="10">
      <t>シヨウ</t>
    </rPh>
    <phoneticPr fontId="3"/>
  </si>
  <si>
    <t>カラーマットの購入</t>
    <rPh sb="7" eb="9">
      <t>コウニュウ</t>
    </rPh>
    <phoneticPr fontId="3"/>
  </si>
  <si>
    <t>運動用具</t>
  </si>
  <si>
    <t>新たに園庭に設置</t>
    <rPh sb="0" eb="1">
      <t>アラ</t>
    </rPh>
    <rPh sb="3" eb="5">
      <t>エンテイ</t>
    </rPh>
    <rPh sb="6" eb="8">
      <t>セッチ</t>
    </rPh>
    <phoneticPr fontId="3"/>
  </si>
  <si>
    <t>すべり台の購入</t>
    <rPh sb="3" eb="4">
      <t>ダイ</t>
    </rPh>
    <rPh sb="5" eb="7">
      <t>コウニュウ</t>
    </rPh>
    <phoneticPr fontId="3"/>
  </si>
  <si>
    <t>遊具</t>
  </si>
  <si>
    <t>種別</t>
    <rPh sb="0" eb="2">
      <t>シュベツ</t>
    </rPh>
    <phoneticPr fontId="3"/>
  </si>
  <si>
    <t>【 幼児教育の質の向上のための緊急環境整備事業（遊具・運動用具・教具・保健衛生用品等の設備整備）】</t>
    <rPh sb="2" eb="4">
      <t>ヨウジ</t>
    </rPh>
    <rPh sb="4" eb="6">
      <t>キョウイク</t>
    </rPh>
    <rPh sb="7" eb="8">
      <t>シツ</t>
    </rPh>
    <rPh sb="9" eb="11">
      <t>コウジョウ</t>
    </rPh>
    <rPh sb="15" eb="21">
      <t>キンキュウカンキョウセイビ</t>
    </rPh>
    <rPh sb="21" eb="23">
      <t>ジギョウ</t>
    </rPh>
    <rPh sb="24" eb="26">
      <t>ユウグ</t>
    </rPh>
    <rPh sb="27" eb="29">
      <t>ウンドウ</t>
    </rPh>
    <rPh sb="29" eb="31">
      <t>ヨウグ</t>
    </rPh>
    <rPh sb="32" eb="34">
      <t>キョウグ</t>
    </rPh>
    <rPh sb="35" eb="42">
      <t>ホケンエイセイヨウヒンナド</t>
    </rPh>
    <rPh sb="43" eb="45">
      <t>セツビ</t>
    </rPh>
    <rPh sb="45" eb="47">
      <t>セイビ</t>
    </rPh>
    <phoneticPr fontId="7"/>
  </si>
  <si>
    <r>
      <t xml:space="preserve">【参考】 補助対象経費×補助率 </t>
    </r>
    <r>
      <rPr>
        <sz val="9"/>
        <color theme="1" tint="0.499984740745262"/>
        <rFont val="ＭＳ Ｐゴシック"/>
        <family val="3"/>
        <charset val="128"/>
      </rPr>
      <t>（千円未満切捨）</t>
    </r>
    <rPh sb="1" eb="3">
      <t>サンコウ</t>
    </rPh>
    <rPh sb="5" eb="11">
      <t>ホジョタイショウケイヒ</t>
    </rPh>
    <rPh sb="12" eb="15">
      <t>ホジョリツ</t>
    </rPh>
    <phoneticPr fontId="3"/>
  </si>
  <si>
    <t>【参考】 全園 1/2</t>
    <rPh sb="1" eb="3">
      <t>サンコウ</t>
    </rPh>
    <rPh sb="5" eb="6">
      <t>ゼン</t>
    </rPh>
    <rPh sb="6" eb="7">
      <t>エン</t>
    </rPh>
    <phoneticPr fontId="3"/>
  </si>
  <si>
    <t>【参考】　全園 1,600,000円</t>
    <rPh sb="5" eb="6">
      <t>ゼン</t>
    </rPh>
    <rPh sb="6" eb="7">
      <t>エン</t>
    </rPh>
    <rPh sb="17" eb="18">
      <t>エン</t>
    </rPh>
    <phoneticPr fontId="3"/>
  </si>
  <si>
    <t>委託料（年間）　※単位：円</t>
    <rPh sb="0" eb="3">
      <t>イタクリョウ</t>
    </rPh>
    <rPh sb="4" eb="6">
      <t>ネンカン</t>
    </rPh>
    <rPh sb="9" eb="11">
      <t>タンイ</t>
    </rPh>
    <rPh sb="12" eb="13">
      <t>エン</t>
    </rPh>
    <phoneticPr fontId="3"/>
  </si>
  <si>
    <t>委託期間（いつから・いつまで）</t>
    <rPh sb="0" eb="2">
      <t>イタク</t>
    </rPh>
    <rPh sb="2" eb="4">
      <t>キカン</t>
    </rPh>
    <phoneticPr fontId="3"/>
  </si>
  <si>
    <t>委託内容</t>
    <rPh sb="0" eb="2">
      <t>イタク</t>
    </rPh>
    <rPh sb="2" eb="4">
      <t>ナイヨウ</t>
    </rPh>
    <phoneticPr fontId="3"/>
  </si>
  <si>
    <t>　　職員を雇用する場合</t>
    <rPh sb="2" eb="4">
      <t>ショクイン</t>
    </rPh>
    <rPh sb="5" eb="7">
      <t>コヨウ</t>
    </rPh>
    <rPh sb="9" eb="11">
      <t>バアイ</t>
    </rPh>
    <phoneticPr fontId="3"/>
  </si>
  <si>
    <t>雇上費（年間）　※単位：円</t>
    <rPh sb="0" eb="1">
      <t>ヤトイ</t>
    </rPh>
    <rPh sb="1" eb="2">
      <t>ウエ</t>
    </rPh>
    <rPh sb="2" eb="3">
      <t>ヒ</t>
    </rPh>
    <rPh sb="4" eb="6">
      <t>ネンカン</t>
    </rPh>
    <rPh sb="9" eb="11">
      <t>タンイ</t>
    </rPh>
    <rPh sb="12" eb="13">
      <t>エン</t>
    </rPh>
    <phoneticPr fontId="3"/>
  </si>
  <si>
    <t>当該業務への従事時間数（1日あたり）</t>
    <rPh sb="0" eb="2">
      <t>トウガイ</t>
    </rPh>
    <rPh sb="2" eb="4">
      <t>ギョウム</t>
    </rPh>
    <rPh sb="6" eb="8">
      <t>ジュウジ</t>
    </rPh>
    <rPh sb="8" eb="10">
      <t>ジカン</t>
    </rPh>
    <rPh sb="10" eb="11">
      <t>スウ</t>
    </rPh>
    <rPh sb="13" eb="14">
      <t>ニチ</t>
    </rPh>
    <phoneticPr fontId="3"/>
  </si>
  <si>
    <t>勤務時間数（1日あたり）</t>
    <rPh sb="0" eb="2">
      <t>キンム</t>
    </rPh>
    <rPh sb="2" eb="4">
      <t>ジカン</t>
    </rPh>
    <rPh sb="4" eb="5">
      <t>スウ</t>
    </rPh>
    <rPh sb="7" eb="8">
      <t>ニチ</t>
    </rPh>
    <phoneticPr fontId="3"/>
  </si>
  <si>
    <t>勤務日数（年間）</t>
    <rPh sb="0" eb="2">
      <t>キンム</t>
    </rPh>
    <rPh sb="2" eb="4">
      <t>ニッスウ</t>
    </rPh>
    <rPh sb="5" eb="7">
      <t>ネンカン</t>
    </rPh>
    <phoneticPr fontId="3"/>
  </si>
  <si>
    <t>令和４年６月１日から令和５年３月３１日まで</t>
    <rPh sb="0" eb="2">
      <t>レイワ</t>
    </rPh>
    <rPh sb="3" eb="4">
      <t>ネン</t>
    </rPh>
    <rPh sb="5" eb="6">
      <t>ガツ</t>
    </rPh>
    <rPh sb="7" eb="8">
      <t>ニチ</t>
    </rPh>
    <rPh sb="10" eb="12">
      <t>レイワ</t>
    </rPh>
    <rPh sb="13" eb="14">
      <t>ネン</t>
    </rPh>
    <rPh sb="15" eb="16">
      <t>ガツ</t>
    </rPh>
    <rPh sb="18" eb="19">
      <t>ニチ</t>
    </rPh>
    <phoneticPr fontId="3"/>
  </si>
  <si>
    <t>雇用期間（いつから・いつまで）</t>
    <rPh sb="0" eb="2">
      <t>コヨウ</t>
    </rPh>
    <rPh sb="2" eb="4">
      <t>キカン</t>
    </rPh>
    <phoneticPr fontId="3"/>
  </si>
  <si>
    <t>新制度移行に関する書類作成業務、行政機関との連絡調整業務</t>
    <rPh sb="0" eb="3">
      <t>シンセイド</t>
    </rPh>
    <rPh sb="3" eb="5">
      <t>イコウ</t>
    </rPh>
    <rPh sb="6" eb="7">
      <t>カン</t>
    </rPh>
    <rPh sb="9" eb="11">
      <t>ショルイ</t>
    </rPh>
    <rPh sb="11" eb="13">
      <t>サクセイ</t>
    </rPh>
    <rPh sb="13" eb="15">
      <t>ギョウム</t>
    </rPh>
    <rPh sb="16" eb="18">
      <t>ギョウセイ</t>
    </rPh>
    <rPh sb="18" eb="20">
      <t>キカン</t>
    </rPh>
    <rPh sb="22" eb="24">
      <t>レンラク</t>
    </rPh>
    <rPh sb="24" eb="26">
      <t>チョウセイ</t>
    </rPh>
    <rPh sb="26" eb="28">
      <t>ギョウム</t>
    </rPh>
    <phoneticPr fontId="3"/>
  </si>
  <si>
    <t>業務内容</t>
    <rPh sb="0" eb="2">
      <t>ギョウム</t>
    </rPh>
    <rPh sb="2" eb="4">
      <t>ナイヨウ</t>
    </rPh>
    <phoneticPr fontId="3"/>
  </si>
  <si>
    <t>（２）業務を行わせる者について</t>
    <rPh sb="3" eb="5">
      <t>ギョウム</t>
    </rPh>
    <rPh sb="6" eb="7">
      <t>オコナ</t>
    </rPh>
    <rPh sb="10" eb="11">
      <t>モノ</t>
    </rPh>
    <phoneticPr fontId="3"/>
  </si>
  <si>
    <t>施設型給付</t>
  </si>
  <si>
    <t>移行先の施設類型</t>
    <rPh sb="0" eb="2">
      <t>イコウ</t>
    </rPh>
    <rPh sb="2" eb="3">
      <t>サキ</t>
    </rPh>
    <rPh sb="4" eb="6">
      <t>シセツ</t>
    </rPh>
    <rPh sb="6" eb="8">
      <t>ルイケイ</t>
    </rPh>
    <phoneticPr fontId="3"/>
  </si>
  <si>
    <t>移行の時期</t>
    <rPh sb="0" eb="2">
      <t>イコウ</t>
    </rPh>
    <rPh sb="3" eb="5">
      <t>ジキ</t>
    </rPh>
    <phoneticPr fontId="3"/>
  </si>
  <si>
    <t>（１）移行について</t>
    <rPh sb="3" eb="5">
      <t>イコウ</t>
    </rPh>
    <phoneticPr fontId="3"/>
  </si>
  <si>
    <t>原則として、本年度内に認定こども園の認可等を受けない場合は、補助条件違反として交付額の返還を命じます。</t>
    <rPh sb="0" eb="2">
      <t>ゲンソク</t>
    </rPh>
    <rPh sb="6" eb="7">
      <t>ホン</t>
    </rPh>
    <phoneticPr fontId="3"/>
  </si>
  <si>
    <t>令和4年4月1日から令和5年3月31日の期間中に、契約、支出が完了する経費が対象です。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5" eb="27">
      <t>ケイヤク</t>
    </rPh>
    <rPh sb="28" eb="30">
      <t>シシュツ</t>
    </rPh>
    <rPh sb="31" eb="33">
      <t>カンリョウ</t>
    </rPh>
    <rPh sb="35" eb="37">
      <t>ケイヒ</t>
    </rPh>
    <rPh sb="38" eb="40">
      <t>タイショウ</t>
    </rPh>
    <phoneticPr fontId="3"/>
  </si>
  <si>
    <t>【 認定こども園等への円滑な移行のための準備支援 】</t>
    <rPh sb="2" eb="4">
      <t>ニンテイ</t>
    </rPh>
    <rPh sb="7" eb="9">
      <t>エンナド</t>
    </rPh>
    <rPh sb="11" eb="13">
      <t>エンカツ</t>
    </rPh>
    <rPh sb="14" eb="16">
      <t>イコウ</t>
    </rPh>
    <rPh sb="20" eb="22">
      <t>ジュンビ</t>
    </rPh>
    <rPh sb="22" eb="24">
      <t>シエン</t>
    </rPh>
    <phoneticPr fontId="7"/>
  </si>
  <si>
    <r>
      <t xml:space="preserve">【参考】 ［｛②-(①÷3/4)}×④]・③×④のいずれか低い額 </t>
    </r>
    <r>
      <rPr>
        <sz val="9"/>
        <color theme="1" tint="0.499984740745262"/>
        <rFont val="ＭＳ Ｐゴシック"/>
        <family val="3"/>
        <charset val="128"/>
      </rPr>
      <t>（千円未満切捨）</t>
    </r>
    <rPh sb="1" eb="3">
      <t>サンコウ</t>
    </rPh>
    <phoneticPr fontId="3"/>
  </si>
  <si>
    <t>【参考】 全園 3/4</t>
    <rPh sb="1" eb="3">
      <t>サンコウ</t>
    </rPh>
    <rPh sb="5" eb="6">
      <t>ゼン</t>
    </rPh>
    <rPh sb="6" eb="7">
      <t>エン</t>
    </rPh>
    <phoneticPr fontId="3"/>
  </si>
  <si>
    <t>【参考】　全園 1,000,000円</t>
    <rPh sb="5" eb="6">
      <t>ゼン</t>
    </rPh>
    <rPh sb="6" eb="7">
      <t>エン</t>
    </rPh>
    <rPh sb="17" eb="18">
      <t>エン</t>
    </rPh>
    <phoneticPr fontId="3"/>
  </si>
  <si>
    <t>上記システム・タブレットを各保育室で利用するために園内の無線LAN配線工事を実施（Wi-Fiルータ等の購入費用も工事費に含まれる）</t>
    <rPh sb="0" eb="2">
      <t>ジョウキ</t>
    </rPh>
    <rPh sb="13" eb="16">
      <t>カクホイク</t>
    </rPh>
    <rPh sb="16" eb="17">
      <t>シツ</t>
    </rPh>
    <rPh sb="18" eb="20">
      <t>リヨウ</t>
    </rPh>
    <rPh sb="25" eb="27">
      <t>エンナイ</t>
    </rPh>
    <rPh sb="28" eb="30">
      <t>ムセン</t>
    </rPh>
    <rPh sb="33" eb="35">
      <t>ハイセン</t>
    </rPh>
    <rPh sb="35" eb="37">
      <t>コウジ</t>
    </rPh>
    <rPh sb="38" eb="40">
      <t>ジッシ</t>
    </rPh>
    <rPh sb="49" eb="50">
      <t>ナド</t>
    </rPh>
    <rPh sb="51" eb="53">
      <t>コウニュウ</t>
    </rPh>
    <rPh sb="53" eb="55">
      <t>ヒヨウ</t>
    </rPh>
    <rPh sb="56" eb="59">
      <t>コウジヒ</t>
    </rPh>
    <rPh sb="60" eb="61">
      <t>フク</t>
    </rPh>
    <phoneticPr fontId="3"/>
  </si>
  <si>
    <t>Wi-Fi環境整備費用</t>
    <rPh sb="0" eb="9">
      <t>ワイファイカンキョウセイビ</t>
    </rPh>
    <rPh sb="9" eb="11">
      <t>ヒヨウ</t>
    </rPh>
    <phoneticPr fontId="3"/>
  </si>
  <si>
    <t>上記システムを各保育室で担任が利用できるよう購入</t>
    <rPh sb="0" eb="2">
      <t>ジョウキ</t>
    </rPh>
    <rPh sb="7" eb="10">
      <t>カクホイク</t>
    </rPh>
    <rPh sb="10" eb="11">
      <t>シツ</t>
    </rPh>
    <rPh sb="12" eb="14">
      <t>タンニン</t>
    </rPh>
    <rPh sb="15" eb="17">
      <t>リヨウ</t>
    </rPh>
    <rPh sb="22" eb="24">
      <t>コウニュウ</t>
    </rPh>
    <phoneticPr fontId="3"/>
  </si>
  <si>
    <t>上記システム利用のためのタブレット購入費用</t>
    <rPh sb="0" eb="2">
      <t>ジョウキ</t>
    </rPh>
    <rPh sb="6" eb="8">
      <t>リヨウ</t>
    </rPh>
    <rPh sb="17" eb="19">
      <t>コウニュウ</t>
    </rPh>
    <rPh sb="19" eb="21">
      <t>ヒヨウ</t>
    </rPh>
    <phoneticPr fontId="3"/>
  </si>
  <si>
    <t>これまで教員が電話やお手紙で行っていた連絡・お知らせをシステムで一斉配信することにより、教員の事務負担軽減につなげる</t>
    <rPh sb="4" eb="6">
      <t>キョウイン</t>
    </rPh>
    <rPh sb="7" eb="9">
      <t>デンワ</t>
    </rPh>
    <rPh sb="11" eb="13">
      <t>テガミ</t>
    </rPh>
    <rPh sb="14" eb="15">
      <t>オコナ</t>
    </rPh>
    <rPh sb="19" eb="21">
      <t>レンラク</t>
    </rPh>
    <rPh sb="23" eb="24">
      <t>シ</t>
    </rPh>
    <rPh sb="32" eb="34">
      <t>イッセイ</t>
    </rPh>
    <rPh sb="34" eb="36">
      <t>ハイシン</t>
    </rPh>
    <rPh sb="44" eb="46">
      <t>キョウイン</t>
    </rPh>
    <rPh sb="47" eb="49">
      <t>ジム</t>
    </rPh>
    <rPh sb="49" eb="51">
      <t>フタン</t>
    </rPh>
    <rPh sb="51" eb="53">
      <t>ケイゲン</t>
    </rPh>
    <phoneticPr fontId="3"/>
  </si>
  <si>
    <t>保護者連絡・お知らせ配信用システムの導入費用</t>
    <rPh sb="0" eb="3">
      <t>ホゴシャ</t>
    </rPh>
    <rPh sb="3" eb="5">
      <t>レンラク</t>
    </rPh>
    <rPh sb="7" eb="8">
      <t>シ</t>
    </rPh>
    <rPh sb="10" eb="12">
      <t>ハイシン</t>
    </rPh>
    <rPh sb="12" eb="13">
      <t>ヨウ</t>
    </rPh>
    <rPh sb="18" eb="20">
      <t>ドウニュウ</t>
    </rPh>
    <rPh sb="20" eb="22">
      <t>ヒヨウ</t>
    </rPh>
    <phoneticPr fontId="3"/>
  </si>
  <si>
    <t>目的・用途等</t>
    <rPh sb="0" eb="2">
      <t>モクテキ</t>
    </rPh>
    <rPh sb="3" eb="5">
      <t>ヨウト</t>
    </rPh>
    <rPh sb="5" eb="6">
      <t>ナド</t>
    </rPh>
    <phoneticPr fontId="3"/>
  </si>
  <si>
    <r>
      <t>意向確認（</t>
    </r>
    <r>
      <rPr>
        <b/>
        <sz val="11"/>
        <color rgb="FF00B050"/>
        <rFont val="ＭＳ Ｐゴシック"/>
        <family val="3"/>
        <charset val="128"/>
      </rPr>
      <t>令和４年６月10日付け教私第1584号</t>
    </r>
    <r>
      <rPr>
        <sz val="11"/>
        <rFont val="ＭＳ Ｐゴシック"/>
        <family val="3"/>
        <charset val="128"/>
      </rPr>
      <t>）において、「意向がある」旨を回答いただいた事業が対象です。</t>
    </r>
    <rPh sb="0" eb="2">
      <t>イコウ</t>
    </rPh>
    <rPh sb="2" eb="4">
      <t>カクニン</t>
    </rPh>
    <rPh sb="5" eb="7">
      <t>レイワ</t>
    </rPh>
    <rPh sb="8" eb="9">
      <t>ネン</t>
    </rPh>
    <rPh sb="10" eb="11">
      <t>ガツ</t>
    </rPh>
    <rPh sb="13" eb="14">
      <t>ニチ</t>
    </rPh>
    <rPh sb="14" eb="15">
      <t>ヅ</t>
    </rPh>
    <rPh sb="16" eb="17">
      <t>キョウ</t>
    </rPh>
    <rPh sb="17" eb="18">
      <t>シ</t>
    </rPh>
    <rPh sb="18" eb="19">
      <t>ダイ</t>
    </rPh>
    <rPh sb="23" eb="24">
      <t>ゴウ</t>
    </rPh>
    <rPh sb="31" eb="33">
      <t>イコウ</t>
    </rPh>
    <rPh sb="37" eb="38">
      <t>ムネ</t>
    </rPh>
    <rPh sb="39" eb="41">
      <t>カイトウ</t>
    </rPh>
    <rPh sb="46" eb="48">
      <t>ジギョウ</t>
    </rPh>
    <rPh sb="49" eb="51">
      <t>タイショウ</t>
    </rPh>
    <phoneticPr fontId="3"/>
  </si>
  <si>
    <t>【 園務改善のためのＩＣＴ化支援支援事業 】</t>
    <rPh sb="2" eb="3">
      <t>エン</t>
    </rPh>
    <rPh sb="3" eb="4">
      <t>ム</t>
    </rPh>
    <rPh sb="4" eb="6">
      <t>カイゼン</t>
    </rPh>
    <rPh sb="13" eb="14">
      <t>カ</t>
    </rPh>
    <rPh sb="14" eb="16">
      <t>シエン</t>
    </rPh>
    <rPh sb="16" eb="18">
      <t>シエン</t>
    </rPh>
    <rPh sb="18" eb="20">
      <t>ジギョウ</t>
    </rPh>
    <phoneticPr fontId="7"/>
  </si>
  <si>
    <t>これまで手書きで作成していたものをＰＣでデータ入力・管理することで業務の効率化を図る。空いた時間は教員の意見交換や保育内容の検討等に充て、園全体の教育の質の向上につなげる。</t>
    <rPh sb="4" eb="6">
      <t>テガ</t>
    </rPh>
    <rPh sb="8" eb="10">
      <t>サクセイ</t>
    </rPh>
    <rPh sb="23" eb="25">
      <t>ニュウリョク</t>
    </rPh>
    <rPh sb="26" eb="28">
      <t>カンリ</t>
    </rPh>
    <rPh sb="33" eb="35">
      <t>ギョウム</t>
    </rPh>
    <rPh sb="36" eb="39">
      <t>コウリツカ</t>
    </rPh>
    <rPh sb="40" eb="41">
      <t>ハカ</t>
    </rPh>
    <rPh sb="43" eb="44">
      <t>ア</t>
    </rPh>
    <rPh sb="46" eb="48">
      <t>ジカン</t>
    </rPh>
    <rPh sb="49" eb="51">
      <t>キョウイン</t>
    </rPh>
    <rPh sb="52" eb="54">
      <t>イケン</t>
    </rPh>
    <rPh sb="54" eb="56">
      <t>コウカン</t>
    </rPh>
    <rPh sb="57" eb="59">
      <t>ホイク</t>
    </rPh>
    <rPh sb="59" eb="61">
      <t>ナイヨウ</t>
    </rPh>
    <rPh sb="62" eb="64">
      <t>ケントウ</t>
    </rPh>
    <rPh sb="64" eb="65">
      <t>ナド</t>
    </rPh>
    <rPh sb="66" eb="67">
      <t>ア</t>
    </rPh>
    <rPh sb="69" eb="70">
      <t>エン</t>
    </rPh>
    <rPh sb="70" eb="72">
      <t>ゼンタイ</t>
    </rPh>
    <rPh sb="73" eb="75">
      <t>キョウイク</t>
    </rPh>
    <rPh sb="76" eb="77">
      <t>シツ</t>
    </rPh>
    <rPh sb="78" eb="80">
      <t>コウジョウ</t>
    </rPh>
    <phoneticPr fontId="3"/>
  </si>
  <si>
    <t>指導要録や学級日誌の記録用ＰＣの購入</t>
    <rPh sb="16" eb="18">
      <t>コウニュウ</t>
    </rPh>
    <phoneticPr fontId="3"/>
  </si>
  <si>
    <t>令和４年４月～令和５年３月の月額使用料</t>
    <rPh sb="0" eb="2">
      <t>レイワ</t>
    </rPh>
    <rPh sb="3" eb="4">
      <t>ネン</t>
    </rPh>
    <rPh sb="5" eb="6">
      <t>ガツ</t>
    </rPh>
    <rPh sb="7" eb="9">
      <t>レイワ</t>
    </rPh>
    <rPh sb="10" eb="11">
      <t>ネン</t>
    </rPh>
    <rPh sb="12" eb="13">
      <t>ガツ</t>
    </rPh>
    <rPh sb="14" eb="16">
      <t>ゲツガク</t>
    </rPh>
    <rPh sb="16" eb="19">
      <t>シヨウリョウ</t>
    </rPh>
    <phoneticPr fontId="3"/>
  </si>
  <si>
    <t>上記システムの月額使用料</t>
    <rPh sb="0" eb="2">
      <t>ジョウキ</t>
    </rPh>
    <rPh sb="7" eb="12">
      <t>ゲツガクシヨウリョウ</t>
    </rPh>
    <phoneticPr fontId="3"/>
  </si>
  <si>
    <t>ｉｃタグ読み取りによる登降園管理を行うことで、教員による記録が不要となり、また各種納付金の計算が容易に行えるようになる。</t>
    <rPh sb="4" eb="5">
      <t>ヨ</t>
    </rPh>
    <rPh sb="6" eb="7">
      <t>ト</t>
    </rPh>
    <rPh sb="11" eb="12">
      <t>ノボル</t>
    </rPh>
    <rPh sb="12" eb="14">
      <t>コウエン</t>
    </rPh>
    <rPh sb="14" eb="16">
      <t>カンリ</t>
    </rPh>
    <rPh sb="17" eb="18">
      <t>オコナ</t>
    </rPh>
    <rPh sb="23" eb="25">
      <t>キョウイン</t>
    </rPh>
    <rPh sb="28" eb="30">
      <t>キロク</t>
    </rPh>
    <rPh sb="31" eb="33">
      <t>フヨウ</t>
    </rPh>
    <rPh sb="39" eb="41">
      <t>カクシュ</t>
    </rPh>
    <rPh sb="41" eb="44">
      <t>ノウフキン</t>
    </rPh>
    <rPh sb="45" eb="47">
      <t>ケイサン</t>
    </rPh>
    <rPh sb="48" eb="50">
      <t>ヨウイ</t>
    </rPh>
    <rPh sb="51" eb="52">
      <t>オコナ</t>
    </rPh>
    <phoneticPr fontId="3"/>
  </si>
  <si>
    <t>登降園管理システム導入費用</t>
    <rPh sb="0" eb="1">
      <t>ノボル</t>
    </rPh>
    <rPh sb="1" eb="3">
      <t>コウエン</t>
    </rPh>
    <rPh sb="3" eb="5">
      <t>カンリ</t>
    </rPh>
    <rPh sb="9" eb="11">
      <t>ドウニュウ</t>
    </rPh>
    <rPh sb="11" eb="13">
      <t>ヒヨウ</t>
    </rPh>
    <phoneticPr fontId="3"/>
  </si>
  <si>
    <r>
      <t>意向確認（</t>
    </r>
    <r>
      <rPr>
        <b/>
        <sz val="11"/>
        <color rgb="FF00B050"/>
        <rFont val="ＭＳ Ｐゴシック"/>
        <family val="3"/>
        <charset val="128"/>
      </rPr>
      <t>令和４年６月27日付け教私第1584-2号</t>
    </r>
    <r>
      <rPr>
        <sz val="11"/>
        <rFont val="ＭＳ Ｐゴシック"/>
        <family val="3"/>
        <charset val="128"/>
      </rPr>
      <t>）において、「意向がある」旨を回答いただいた事業が対象です。</t>
    </r>
    <rPh sb="0" eb="2">
      <t>イコウ</t>
    </rPh>
    <rPh sb="2" eb="4">
      <t>カクニン</t>
    </rPh>
    <rPh sb="5" eb="7">
      <t>レイワ</t>
    </rPh>
    <rPh sb="8" eb="9">
      <t>ネン</t>
    </rPh>
    <rPh sb="10" eb="11">
      <t>ガツ</t>
    </rPh>
    <rPh sb="13" eb="14">
      <t>ニチ</t>
    </rPh>
    <rPh sb="14" eb="15">
      <t>ヅ</t>
    </rPh>
    <rPh sb="16" eb="17">
      <t>キョウ</t>
    </rPh>
    <rPh sb="17" eb="18">
      <t>シ</t>
    </rPh>
    <rPh sb="18" eb="19">
      <t>ダイ</t>
    </rPh>
    <rPh sb="25" eb="26">
      <t>ゴウ</t>
    </rPh>
    <rPh sb="33" eb="35">
      <t>イコウ</t>
    </rPh>
    <rPh sb="39" eb="40">
      <t>ムネ</t>
    </rPh>
    <rPh sb="41" eb="43">
      <t>カイトウ</t>
    </rPh>
    <rPh sb="48" eb="50">
      <t>ジギョウ</t>
    </rPh>
    <rPh sb="51" eb="53">
      <t>タイショウ</t>
    </rPh>
    <phoneticPr fontId="3"/>
  </si>
  <si>
    <t>【 園務改善のためのＩＣＴ化支援支援事業　２次 】</t>
    <rPh sb="2" eb="3">
      <t>エン</t>
    </rPh>
    <rPh sb="3" eb="4">
      <t>ム</t>
    </rPh>
    <rPh sb="4" eb="6">
      <t>カイゼン</t>
    </rPh>
    <rPh sb="13" eb="14">
      <t>カ</t>
    </rPh>
    <rPh sb="14" eb="16">
      <t>シエン</t>
    </rPh>
    <rPh sb="16" eb="18">
      <t>シエン</t>
    </rPh>
    <rPh sb="18" eb="20">
      <t>ジギョウ</t>
    </rPh>
    <rPh sb="22" eb="23">
      <t>ジ</t>
    </rPh>
    <phoneticPr fontId="7"/>
  </si>
  <si>
    <t>事業計画内訳書（別紙５）</t>
    <rPh sb="0" eb="2">
      <t>ジギョウ</t>
    </rPh>
    <rPh sb="2" eb="4">
      <t>ケイカク</t>
    </rPh>
    <rPh sb="4" eb="6">
      <t>ウチワケ</t>
    </rPh>
    <rPh sb="8" eb="10">
      <t>ベッシ</t>
    </rPh>
    <phoneticPr fontId="3"/>
  </si>
  <si>
    <t>【参考】　研修参加教職員数×6,250円</t>
    <rPh sb="5" eb="7">
      <t>ケンシュウ</t>
    </rPh>
    <rPh sb="7" eb="9">
      <t>サンカ</t>
    </rPh>
    <rPh sb="9" eb="12">
      <t>キョウショクイン</t>
    </rPh>
    <rPh sb="12" eb="13">
      <t>スウ</t>
    </rPh>
    <rPh sb="19" eb="20">
      <t>エン</t>
    </rPh>
    <phoneticPr fontId="3"/>
  </si>
  <si>
    <t>【参考】 1人が複数回受講する場合も1人として計上すること</t>
    <rPh sb="1" eb="3">
      <t>サンコウ</t>
    </rPh>
    <rPh sb="6" eb="7">
      <t>ニン</t>
    </rPh>
    <rPh sb="8" eb="11">
      <t>フクスウカイ</t>
    </rPh>
    <rPh sb="11" eb="13">
      <t>ジュコウ</t>
    </rPh>
    <rPh sb="15" eb="17">
      <t>バアイ</t>
    </rPh>
    <rPh sb="19" eb="20">
      <t>ニン</t>
    </rPh>
    <rPh sb="23" eb="25">
      <t>ケイジョウ</t>
    </rPh>
    <phoneticPr fontId="3"/>
  </si>
  <si>
    <t>研修参加教職員数</t>
    <rPh sb="0" eb="2">
      <t>ケンシュウ</t>
    </rPh>
    <rPh sb="2" eb="4">
      <t>サンカ</t>
    </rPh>
    <rPh sb="4" eb="7">
      <t>キョウショクイン</t>
    </rPh>
    <rPh sb="7" eb="8">
      <t>スウ</t>
    </rPh>
    <phoneticPr fontId="3"/>
  </si>
  <si>
    <t>（２）参加人数について</t>
    <rPh sb="3" eb="5">
      <t>サンカ</t>
    </rPh>
    <rPh sb="5" eb="7">
      <t>ニンズウ</t>
    </rPh>
    <phoneticPr fontId="3"/>
  </si>
  <si>
    <t>金額　※単位：円</t>
    <rPh sb="0" eb="2">
      <t>キンガク</t>
    </rPh>
    <rPh sb="4" eb="6">
      <t>タンイ</t>
    </rPh>
    <rPh sb="7" eb="8">
      <t>エン</t>
    </rPh>
    <phoneticPr fontId="3"/>
  </si>
  <si>
    <t>経費の内容</t>
    <rPh sb="0" eb="2">
      <t>ケイヒ</t>
    </rPh>
    <rPh sb="3" eb="5">
      <t>ナイヨウ</t>
    </rPh>
    <phoneticPr fontId="3"/>
  </si>
  <si>
    <t>分類</t>
    <rPh sb="0" eb="2">
      <t>ブンルイ</t>
    </rPh>
    <phoneticPr fontId="3"/>
  </si>
  <si>
    <t>開催者</t>
    <rPh sb="0" eb="2">
      <t>カイサイ</t>
    </rPh>
    <rPh sb="2" eb="3">
      <t>シャ</t>
    </rPh>
    <phoneticPr fontId="3"/>
  </si>
  <si>
    <t>研修名</t>
    <rPh sb="0" eb="2">
      <t>ケンシュウ</t>
    </rPh>
    <rPh sb="2" eb="3">
      <t>メイ</t>
    </rPh>
    <phoneticPr fontId="3"/>
  </si>
  <si>
    <t>研修④</t>
    <rPh sb="0" eb="2">
      <t>ケンシュウ</t>
    </rPh>
    <phoneticPr fontId="3"/>
  </si>
  <si>
    <t>研修③</t>
    <rPh sb="0" eb="2">
      <t>ケンシュウ</t>
    </rPh>
    <phoneticPr fontId="3"/>
  </si>
  <si>
    <t>受講料、交通費</t>
    <rPh sb="0" eb="3">
      <t>ジュコウリョウ</t>
    </rPh>
    <rPh sb="4" eb="7">
      <t>コウツウヒ</t>
    </rPh>
    <phoneticPr fontId="3"/>
  </si>
  <si>
    <t>幼稚園と保育所等の連携に係る研修</t>
  </si>
  <si>
    <t>社会福祉法人△△会　△△保育園</t>
    <rPh sb="0" eb="2">
      <t>シャカイ</t>
    </rPh>
    <rPh sb="2" eb="4">
      <t>フクシ</t>
    </rPh>
    <rPh sb="4" eb="6">
      <t>ホウジン</t>
    </rPh>
    <rPh sb="8" eb="9">
      <t>カイ</t>
    </rPh>
    <rPh sb="12" eb="15">
      <t>ホイクエン</t>
    </rPh>
    <phoneticPr fontId="3"/>
  </si>
  <si>
    <t>幼保連携に関する合同研修会</t>
    <rPh sb="0" eb="2">
      <t>ヨウホ</t>
    </rPh>
    <rPh sb="2" eb="4">
      <t>レンケイ</t>
    </rPh>
    <rPh sb="5" eb="6">
      <t>カン</t>
    </rPh>
    <rPh sb="8" eb="10">
      <t>ゴウドウ</t>
    </rPh>
    <rPh sb="10" eb="13">
      <t>ケンシュウカイ</t>
    </rPh>
    <phoneticPr fontId="3"/>
  </si>
  <si>
    <t>研修②</t>
    <rPh sb="0" eb="2">
      <t>ケンシュウ</t>
    </rPh>
    <phoneticPr fontId="3"/>
  </si>
  <si>
    <t>講師謝金、講師交通費、●●ホール使用料</t>
    <rPh sb="0" eb="2">
      <t>コウシ</t>
    </rPh>
    <rPh sb="2" eb="4">
      <t>シャキン</t>
    </rPh>
    <rPh sb="5" eb="7">
      <t>コウシ</t>
    </rPh>
    <rPh sb="7" eb="10">
      <t>コウツウヒ</t>
    </rPh>
    <rPh sb="16" eb="19">
      <t>シヨウリョウ</t>
    </rPh>
    <phoneticPr fontId="3"/>
  </si>
  <si>
    <t>幼稚園・保育所の教職員の合同研修</t>
  </si>
  <si>
    <t>○○幼稚園</t>
    <phoneticPr fontId="3"/>
  </si>
  <si>
    <t>●●に係る●●●研修会</t>
    <rPh sb="3" eb="4">
      <t>カカ</t>
    </rPh>
    <rPh sb="8" eb="11">
      <t>ケンシュウカイ</t>
    </rPh>
    <phoneticPr fontId="3"/>
  </si>
  <si>
    <t>研修①</t>
    <rPh sb="0" eb="2">
      <t>ケンシュウ</t>
    </rPh>
    <phoneticPr fontId="3"/>
  </si>
  <si>
    <t>（１）研修及び経費について</t>
    <rPh sb="3" eb="5">
      <t>ケンシュウ</t>
    </rPh>
    <rPh sb="5" eb="6">
      <t>オヨ</t>
    </rPh>
    <rPh sb="7" eb="9">
      <t>ケイヒ</t>
    </rPh>
    <phoneticPr fontId="3"/>
  </si>
  <si>
    <t>【 認定こども園等における教育の質の向上のための研修支援 】</t>
    <rPh sb="2" eb="4">
      <t>ニンテイ</t>
    </rPh>
    <rPh sb="7" eb="9">
      <t>エンナド</t>
    </rPh>
    <rPh sb="13" eb="15">
      <t>キョウイク</t>
    </rPh>
    <rPh sb="16" eb="17">
      <t>シツ</t>
    </rPh>
    <rPh sb="18" eb="20">
      <t>コウジョウ</t>
    </rPh>
    <rPh sb="24" eb="28">
      <t>ケンシュウシエン</t>
    </rPh>
    <phoneticPr fontId="7"/>
  </si>
  <si>
    <t>事業計画内訳書（別紙６）</t>
    <rPh sb="0" eb="2">
      <t>ジギョウ</t>
    </rPh>
    <rPh sb="2" eb="4">
      <t>ケイカク</t>
    </rPh>
    <rPh sb="4" eb="6">
      <t>ウチワケ</t>
    </rPh>
    <rPh sb="8" eb="10">
      <t>ベッシ</t>
    </rPh>
    <phoneticPr fontId="3"/>
  </si>
  <si>
    <t>支出方法が、個人の立替払いや代理購入等、園(法人)が支出したことを確認できない経費は、補助対象外です。</t>
    <rPh sb="0" eb="2">
      <t>シシュツ</t>
    </rPh>
    <rPh sb="2" eb="4">
      <t>ホウホウ</t>
    </rPh>
    <rPh sb="6" eb="8">
      <t>コジン</t>
    </rPh>
    <rPh sb="9" eb="11">
      <t>タテカエ</t>
    </rPh>
    <rPh sb="11" eb="12">
      <t>バラ</t>
    </rPh>
    <rPh sb="14" eb="16">
      <t>ダイリ</t>
    </rPh>
    <rPh sb="16" eb="19">
      <t>コウニュウナド</t>
    </rPh>
    <phoneticPr fontId="3"/>
  </si>
  <si>
    <t>事業計画内訳書（別紙２）</t>
    <rPh sb="0" eb="2">
      <t>ジギョウ</t>
    </rPh>
    <rPh sb="2" eb="4">
      <t>ケイカク</t>
    </rPh>
    <rPh sb="4" eb="7">
      <t>ウチワケショ</t>
    </rPh>
    <rPh sb="6" eb="7">
      <t>ショ</t>
    </rPh>
    <rPh sb="8" eb="10">
      <t>ベッシ</t>
    </rPh>
    <phoneticPr fontId="3"/>
  </si>
  <si>
    <t>【 幼児教育の質の向上のための緊急環境整備事業（新型コロナウイルス感染症対策） ２次 】</t>
    <rPh sb="2" eb="4">
      <t>ヨウジキ</t>
    </rPh>
    <rPh sb="4" eb="17">
      <t>ョウイクノシツノコウジョウノタメノキンキュウ</t>
    </rPh>
    <rPh sb="17" eb="19">
      <t>カンキョウ</t>
    </rPh>
    <rPh sb="19" eb="21">
      <t>セイビ</t>
    </rPh>
    <rPh sb="21" eb="23">
      <t>ジギョウ</t>
    </rPh>
    <rPh sb="24" eb="26">
      <t>シンガタ</t>
    </rPh>
    <rPh sb="33" eb="36">
      <t>カンセンショウ</t>
    </rPh>
    <rPh sb="36" eb="38">
      <t>タイサク</t>
    </rPh>
    <rPh sb="41" eb="42">
      <t>ジ</t>
    </rPh>
    <phoneticPr fontId="7"/>
  </si>
  <si>
    <t>　　業務を委託する場合</t>
    <rPh sb="2" eb="4">
      <t>ギョウム</t>
    </rPh>
    <rPh sb="5" eb="7">
      <t>イタク</t>
    </rPh>
    <rPh sb="9" eb="11">
      <t>バアイ</t>
    </rPh>
    <phoneticPr fontId="3"/>
  </si>
  <si>
    <t>事業計画内訳書（別紙４）</t>
    <rPh sb="0" eb="2">
      <t>ジギョウ</t>
    </rPh>
    <rPh sb="2" eb="4">
      <t>ケイカク</t>
    </rPh>
    <rPh sb="4" eb="7">
      <t>ウチワケショ</t>
    </rPh>
    <rPh sb="6" eb="7">
      <t>ショ</t>
    </rPh>
    <rPh sb="8" eb="10">
      <t>ベッシ</t>
    </rPh>
    <phoneticPr fontId="3"/>
  </si>
  <si>
    <t>令和4年4月1日から令和5年3月31日の期間中に、契約(申込)、受講、支出が完了する経費が対象です。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5" eb="27">
      <t>ケイヤク</t>
    </rPh>
    <rPh sb="28" eb="30">
      <t>モウシコミ</t>
    </rPh>
    <rPh sb="32" eb="34">
      <t>ジュコウ</t>
    </rPh>
    <rPh sb="35" eb="37">
      <t>シシュツ</t>
    </rPh>
    <rPh sb="38" eb="40">
      <t>カンリョウ</t>
    </rPh>
    <rPh sb="42" eb="44">
      <t>ケイヒ</t>
    </rPh>
    <rPh sb="45" eb="47">
      <t>タイショウ</t>
    </rPh>
    <phoneticPr fontId="3"/>
  </si>
  <si>
    <t>事業計画内訳書（別紙７）</t>
    <rPh sb="0" eb="2">
      <t>ジギョウ</t>
    </rPh>
    <rPh sb="2" eb="4">
      <t>ケイカク</t>
    </rPh>
    <rPh sb="4" eb="6">
      <t>ウチワケ</t>
    </rPh>
    <rPh sb="8" eb="10">
      <t>ベッシ</t>
    </rPh>
    <phoneticPr fontId="3"/>
  </si>
  <si>
    <t>事業計画内訳書（別紙８）</t>
    <rPh sb="0" eb="2">
      <t>ジギョウ</t>
    </rPh>
    <rPh sb="2" eb="4">
      <t>ケイカク</t>
    </rPh>
    <rPh sb="4" eb="6">
      <t>ウチワケ</t>
    </rPh>
    <rPh sb="8" eb="10">
      <t>ベッシ</t>
    </rPh>
    <phoneticPr fontId="3"/>
  </si>
  <si>
    <t>事業計画書（別紙３）</t>
    <rPh sb="0" eb="2">
      <t>ジギョウ</t>
    </rPh>
    <rPh sb="2" eb="4">
      <t>ケイカク</t>
    </rPh>
    <rPh sb="6" eb="8">
      <t>ベッシ</t>
    </rPh>
    <phoneticPr fontId="3"/>
  </si>
  <si>
    <t>【 園務改善のためのＩＣＴ化支援支援事業　３次 】</t>
    <rPh sb="2" eb="3">
      <t>エン</t>
    </rPh>
    <rPh sb="3" eb="4">
      <t>ム</t>
    </rPh>
    <rPh sb="4" eb="6">
      <t>カイゼン</t>
    </rPh>
    <rPh sb="13" eb="14">
      <t>カ</t>
    </rPh>
    <rPh sb="14" eb="16">
      <t>シエン</t>
    </rPh>
    <rPh sb="16" eb="18">
      <t>シエン</t>
    </rPh>
    <rPh sb="18" eb="20">
      <t>ジギョウ</t>
    </rPh>
    <rPh sb="22" eb="23">
      <t>ジ</t>
    </rPh>
    <phoneticPr fontId="7"/>
  </si>
  <si>
    <t>（１）システム導入費　（導入に必須となる附属品・周辺機器を含む）</t>
    <rPh sb="7" eb="9">
      <t>ドウニュウ</t>
    </rPh>
    <rPh sb="9" eb="10">
      <t>ヒ</t>
    </rPh>
    <rPh sb="12" eb="14">
      <t>ドウニュウ</t>
    </rPh>
    <rPh sb="15" eb="17">
      <t>ヒッス</t>
    </rPh>
    <rPh sb="20" eb="22">
      <t>フゾク</t>
    </rPh>
    <rPh sb="22" eb="23">
      <t>ヒン</t>
    </rPh>
    <rPh sb="24" eb="26">
      <t>シュウヘン</t>
    </rPh>
    <rPh sb="26" eb="28">
      <t>キキ</t>
    </rPh>
    <rPh sb="29" eb="30">
      <t>フク</t>
    </rPh>
    <phoneticPr fontId="3"/>
  </si>
  <si>
    <t>（１）事業費</t>
    <rPh sb="3" eb="5">
      <t>ジギョウ</t>
    </rPh>
    <rPh sb="5" eb="6">
      <t>ヒ</t>
    </rPh>
    <phoneticPr fontId="3"/>
  </si>
  <si>
    <t>（２）システム導入にあたり最低限必要となる備品等</t>
    <rPh sb="7" eb="9">
      <t>ドウニュウ</t>
    </rPh>
    <rPh sb="13" eb="16">
      <t>サイテイゲン</t>
    </rPh>
    <rPh sb="16" eb="18">
      <t>ヒツヨウ</t>
    </rPh>
    <rPh sb="21" eb="23">
      <t>ビヒン</t>
    </rPh>
    <rPh sb="23" eb="24">
      <t>ナド</t>
    </rPh>
    <phoneticPr fontId="3"/>
  </si>
  <si>
    <t>（２）事業費</t>
    <rPh sb="3" eb="5">
      <t>ジギョウ</t>
    </rPh>
    <rPh sb="5" eb="6">
      <t>ヒ</t>
    </rPh>
    <phoneticPr fontId="3"/>
  </si>
  <si>
    <t>（３）総事業費</t>
    <rPh sb="3" eb="7">
      <t>ソウジギョウヒ</t>
    </rPh>
    <phoneticPr fontId="3"/>
  </si>
  <si>
    <t>（１）＋｛(（１）×1/2 ）または（２）のいずれか低い額｝</t>
    <rPh sb="26" eb="27">
      <t>ヒク</t>
    </rPh>
    <rPh sb="28" eb="29">
      <t>ガク</t>
    </rPh>
    <phoneticPr fontId="3"/>
  </si>
  <si>
    <t>スクールバスの位置情報システムの導入費用</t>
    <rPh sb="7" eb="9">
      <t>イチ</t>
    </rPh>
    <rPh sb="9" eb="11">
      <t>ジョウホウ</t>
    </rPh>
    <rPh sb="16" eb="18">
      <t>ドウニュウ</t>
    </rPh>
    <rPh sb="18" eb="20">
      <t>ヒヨウ</t>
    </rPh>
    <phoneticPr fontId="3"/>
  </si>
  <si>
    <t>上記システム専用のモニター</t>
    <rPh sb="0" eb="2">
      <t>ジョウキ</t>
    </rPh>
    <rPh sb="6" eb="8">
      <t>センヨウ</t>
    </rPh>
    <phoneticPr fontId="3"/>
  </si>
  <si>
    <t>システム導入に必須の附属品であるため、あわせて購入。</t>
    <rPh sb="4" eb="6">
      <t>ドウニュウ</t>
    </rPh>
    <rPh sb="7" eb="9">
      <t>ヒッス</t>
    </rPh>
    <rPh sb="10" eb="12">
      <t>フゾク</t>
    </rPh>
    <rPh sb="12" eb="13">
      <t>ヒン</t>
    </rPh>
    <rPh sb="23" eb="25">
      <t>コウニュウ</t>
    </rPh>
    <phoneticPr fontId="3"/>
  </si>
  <si>
    <t>バスの位置情報を認識・記録できるシステムを導入することで、添乗教員の連絡・記録作業の省略ができ、負担軽減・園務改善につながる。</t>
    <rPh sb="3" eb="5">
      <t>イチ</t>
    </rPh>
    <rPh sb="5" eb="7">
      <t>ジョウホウ</t>
    </rPh>
    <rPh sb="8" eb="10">
      <t>ニンシキ</t>
    </rPh>
    <rPh sb="11" eb="13">
      <t>キロク</t>
    </rPh>
    <rPh sb="21" eb="23">
      <t>ドウニュウ</t>
    </rPh>
    <rPh sb="29" eb="31">
      <t>テンジョウ</t>
    </rPh>
    <rPh sb="31" eb="33">
      <t>キョウイン</t>
    </rPh>
    <rPh sb="34" eb="36">
      <t>レンラク</t>
    </rPh>
    <rPh sb="37" eb="39">
      <t>キロク</t>
    </rPh>
    <rPh sb="39" eb="41">
      <t>サギョウ</t>
    </rPh>
    <rPh sb="42" eb="44">
      <t>ショウリャク</t>
    </rPh>
    <rPh sb="48" eb="50">
      <t>フタン</t>
    </rPh>
    <rPh sb="50" eb="52">
      <t>ケイゲン</t>
    </rPh>
    <rPh sb="53" eb="57">
      <t>エンムカイゼン</t>
    </rPh>
    <phoneticPr fontId="3"/>
  </si>
  <si>
    <t>上記システムに係る保護者用アプリの月額使用料（初期費用はなし）</t>
    <rPh sb="0" eb="2">
      <t>ジョウキ</t>
    </rPh>
    <rPh sb="7" eb="8">
      <t>カカ</t>
    </rPh>
    <rPh sb="9" eb="12">
      <t>ホゴシャ</t>
    </rPh>
    <rPh sb="12" eb="13">
      <t>ヨウ</t>
    </rPh>
    <rPh sb="17" eb="19">
      <t>ゲツガク</t>
    </rPh>
    <rPh sb="19" eb="22">
      <t>シヨウリョウ</t>
    </rPh>
    <rPh sb="23" eb="25">
      <t>ショキ</t>
    </rPh>
    <rPh sb="25" eb="27">
      <t>ヒヨウ</t>
    </rPh>
    <phoneticPr fontId="3"/>
  </si>
  <si>
    <t>位置情報を保護者にも共有することで、これまで担任が行っていた保護者への連絡作業が省略でき、負担軽減・園務改善につながる。
（令和４年４月～令和５年３月分）</t>
    <rPh sb="0" eb="2">
      <t>イチ</t>
    </rPh>
    <rPh sb="2" eb="4">
      <t>ジョウホウ</t>
    </rPh>
    <rPh sb="5" eb="8">
      <t>ホゴシャ</t>
    </rPh>
    <rPh sb="10" eb="12">
      <t>キョウユウ</t>
    </rPh>
    <rPh sb="22" eb="24">
      <t>タンニン</t>
    </rPh>
    <rPh sb="25" eb="26">
      <t>オコナ</t>
    </rPh>
    <rPh sb="30" eb="33">
      <t>ホゴシャ</t>
    </rPh>
    <rPh sb="35" eb="37">
      <t>レンラク</t>
    </rPh>
    <rPh sb="37" eb="39">
      <t>サギョウ</t>
    </rPh>
    <rPh sb="40" eb="42">
      <t>ショウリャク</t>
    </rPh>
    <rPh sb="45" eb="47">
      <t>フタン</t>
    </rPh>
    <rPh sb="47" eb="49">
      <t>ケイゲン</t>
    </rPh>
    <rPh sb="50" eb="54">
      <t>エンムカイゼン</t>
    </rPh>
    <rPh sb="62" eb="64">
      <t>レイワ</t>
    </rPh>
    <rPh sb="65" eb="66">
      <t>ネン</t>
    </rPh>
    <rPh sb="67" eb="68">
      <t>ガツ</t>
    </rPh>
    <rPh sb="69" eb="71">
      <t>レイワ</t>
    </rPh>
    <rPh sb="72" eb="73">
      <t>ネン</t>
    </rPh>
    <rPh sb="74" eb="75">
      <t>ガツ</t>
    </rPh>
    <rPh sb="75" eb="76">
      <t>ブン</t>
    </rPh>
    <phoneticPr fontId="3"/>
  </si>
  <si>
    <t>PC・タブレット購入費</t>
    <rPh sb="8" eb="11">
      <t>コウニュウヒ</t>
    </rPh>
    <phoneticPr fontId="3"/>
  </si>
  <si>
    <t>スクールバスの位置情報システムの導入にあたり、システム作業用のPC・タブレットを新規購入する。</t>
    <rPh sb="7" eb="11">
      <t>イチジョウホウ</t>
    </rPh>
    <rPh sb="16" eb="18">
      <t>ドウニュウ</t>
    </rPh>
    <rPh sb="27" eb="29">
      <t>サギョウ</t>
    </rPh>
    <rPh sb="29" eb="30">
      <t>ヨウ</t>
    </rPh>
    <rPh sb="40" eb="42">
      <t>シンキ</t>
    </rPh>
    <rPh sb="42" eb="44">
      <t>コウニュウ</t>
    </rPh>
    <phoneticPr fontId="3"/>
  </si>
  <si>
    <r>
      <t>意向確認（</t>
    </r>
    <r>
      <rPr>
        <b/>
        <sz val="11"/>
        <color rgb="FF0070C0"/>
        <rFont val="ＭＳ Ｐゴシック"/>
        <family val="3"/>
        <charset val="128"/>
      </rPr>
      <t>令和４年８月18日付け教私第1584-3号</t>
    </r>
    <r>
      <rPr>
        <sz val="11"/>
        <rFont val="ＭＳ Ｐゴシック"/>
        <family val="3"/>
        <charset val="128"/>
      </rPr>
      <t>）において、「意向がある」旨を回答いただいた事業が対象です。</t>
    </r>
    <rPh sb="0" eb="2">
      <t>イコウ</t>
    </rPh>
    <rPh sb="2" eb="4">
      <t>カクニン</t>
    </rPh>
    <rPh sb="5" eb="7">
      <t>レイワ</t>
    </rPh>
    <rPh sb="8" eb="9">
      <t>ネン</t>
    </rPh>
    <rPh sb="10" eb="11">
      <t>ガツ</t>
    </rPh>
    <rPh sb="13" eb="14">
      <t>ニチ</t>
    </rPh>
    <rPh sb="14" eb="15">
      <t>ヅ</t>
    </rPh>
    <rPh sb="16" eb="17">
      <t>キョウ</t>
    </rPh>
    <rPh sb="17" eb="18">
      <t>シ</t>
    </rPh>
    <rPh sb="18" eb="19">
      <t>ダイ</t>
    </rPh>
    <rPh sb="25" eb="26">
      <t>ゴウ</t>
    </rPh>
    <rPh sb="33" eb="35">
      <t>イコウ</t>
    </rPh>
    <rPh sb="39" eb="40">
      <t>ムネ</t>
    </rPh>
    <rPh sb="41" eb="43">
      <t>カイトウ</t>
    </rPh>
    <rPh sb="48" eb="50">
      <t>ジギョウ</t>
    </rPh>
    <rPh sb="51" eb="53">
      <t>タイショウ</t>
    </rPh>
    <phoneticPr fontId="3"/>
  </si>
  <si>
    <r>
      <t>【参考】 補助対象経費×補助率</t>
    </r>
    <r>
      <rPr>
        <sz val="9"/>
        <color theme="1" tint="0.499984740745262"/>
        <rFont val="ＭＳ Ｐゴシック"/>
        <family val="3"/>
        <charset val="128"/>
      </rPr>
      <t xml:space="preserve"> （千円未満切捨）</t>
    </r>
    <rPh sb="1" eb="3">
      <t>サンコウ</t>
    </rPh>
    <rPh sb="5" eb="11">
      <t>ホジョタイショウケイヒ</t>
    </rPh>
    <rPh sb="12" eb="15">
      <t>ホジョリツ</t>
    </rPh>
    <phoneticPr fontId="3"/>
  </si>
  <si>
    <t>令和３年度における「幼児教育の質の向上のための緊急環境整備事業
（新型コロナウイルス感染症対策） ４次」 内示額（令和４年２月24日付け教私第 2715-2 号）</t>
    <rPh sb="0" eb="2">
      <t>レイワ</t>
    </rPh>
    <rPh sb="3" eb="5">
      <t>ネンド</t>
    </rPh>
    <rPh sb="50" eb="51">
      <t>ジ</t>
    </rPh>
    <rPh sb="53" eb="56">
      <t>ナイジガク</t>
    </rPh>
    <rPh sb="66" eb="67">
      <t>ヅ</t>
    </rPh>
    <phoneticPr fontId="3"/>
  </si>
  <si>
    <t>令和３年度における「幼児教育の質の向上のための緊急環境整備事業
（新型コロナウイルス感染症対策） ４次」 内示額（令和４年２月24日付け教私第 2715-2 号）</t>
    <rPh sb="0" eb="2">
      <t>レイワ</t>
    </rPh>
    <rPh sb="3" eb="5">
      <t>ネンド</t>
    </rPh>
    <rPh sb="50" eb="51">
      <t>ジ</t>
    </rPh>
    <rPh sb="53" eb="56">
      <t>ナイジガク</t>
    </rPh>
    <phoneticPr fontId="3"/>
  </si>
  <si>
    <t>令和３年度における「園務改善のためのICT化支援事業 ３次」 内示額（令和４年２月24日付け教私第 2715-2 号）</t>
    <rPh sb="0" eb="2">
      <t>レイワ</t>
    </rPh>
    <rPh sb="3" eb="5">
      <t>ネンド</t>
    </rPh>
    <rPh sb="10" eb="11">
      <t>エン</t>
    </rPh>
    <rPh sb="11" eb="12">
      <t>ム</t>
    </rPh>
    <rPh sb="12" eb="14">
      <t>カイゼン</t>
    </rPh>
    <rPh sb="21" eb="22">
      <t>カ</t>
    </rPh>
    <rPh sb="22" eb="24">
      <t>シエン</t>
    </rPh>
    <rPh sb="24" eb="26">
      <t>ジギョウ</t>
    </rPh>
    <rPh sb="28" eb="29">
      <t>ジ</t>
    </rPh>
    <rPh sb="31" eb="34">
      <t>ナイジガク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</si>
</sst>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quot;円&quot;"/>
    <numFmt numFmtId="177" formatCode="#,###\ &quot;円&quot;"/>
    <numFmt numFmtId="178" formatCode="#\ &quot;時間&quot;"/>
    <numFmt numFmtId="179" formatCode="#\ &quot;日&quot;&quot;程&quot;&quot;度&quot;"/>
    <numFmt numFmtId="180" formatCode="##\ &quot;人&quot;"/>
  </numFmts>
  <fonts count="25">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sz val="11"/>
      <name val="ＭＳ 明朝"/>
      <family val="1"/>
      <charset val="128"/>
    </font>
    <font>
      <b/>
      <sz val="11"/>
      <color rgb="FF0070C0"/>
      <name val="ＭＳ ゴシック"/>
      <family val="3"/>
      <charset val="128"/>
    </font>
    <font>
      <sz val="11"/>
      <color rgb="FF0070C0"/>
      <name val="ＭＳ ゴシック"/>
      <family val="3"/>
      <charset val="128"/>
    </font>
    <font>
      <sz val="6"/>
      <name val="游ゴシック"/>
      <family val="3"/>
      <charset val="128"/>
      <scheme val="minor"/>
    </font>
    <font>
      <b/>
      <sz val="12"/>
      <name val="ＭＳ ゴシック"/>
      <family val="3"/>
      <charset val="128"/>
    </font>
    <font>
      <sz val="9"/>
      <color indexed="81"/>
      <name val="MS P ゴシック"/>
      <family val="3"/>
      <charset val="128"/>
    </font>
    <font>
      <sz val="11"/>
      <color theme="1"/>
      <name val="ＭＳ Ｐゴシック"/>
      <family val="3"/>
      <charset val="128"/>
    </font>
    <font>
      <b/>
      <sz val="12"/>
      <color theme="1"/>
      <name val="ＭＳ Ｐゴシック"/>
      <family val="3"/>
      <charset val="128"/>
    </font>
    <font>
      <sz val="10"/>
      <color theme="1" tint="0.499984740745262"/>
      <name val="ＭＳ Ｐゴシック"/>
      <family val="3"/>
      <charset val="128"/>
    </font>
    <font>
      <sz val="9"/>
      <color theme="1" tint="0.499984740745262"/>
      <name val="ＭＳ Ｐゴシック"/>
      <family val="3"/>
      <charset val="128"/>
    </font>
    <font>
      <b/>
      <sz val="11"/>
      <color theme="1"/>
      <name val="ＭＳ Ｐゴシック"/>
      <family val="3"/>
      <charset val="128"/>
    </font>
    <font>
      <b/>
      <sz val="11"/>
      <color rgb="FF0070C0"/>
      <name val="ＭＳ Ｐゴシック"/>
      <family val="3"/>
      <charset val="128"/>
    </font>
    <font>
      <b/>
      <sz val="10"/>
      <color rgb="FF0070C0"/>
      <name val="ＭＳ Ｐゴシック"/>
      <family val="3"/>
      <charset val="128"/>
    </font>
    <font>
      <sz val="11"/>
      <name val="ＭＳ Ｐゴシック"/>
      <family val="3"/>
      <charset val="128"/>
    </font>
    <font>
      <sz val="11"/>
      <color rgb="FF0070C0"/>
      <name val="ＭＳ Ｐゴシック"/>
      <family val="3"/>
      <charset val="128"/>
    </font>
    <font>
      <b/>
      <sz val="11"/>
      <color rgb="FFFF0000"/>
      <name val="ＭＳ Ｐゴシック"/>
      <family val="3"/>
      <charset val="128"/>
    </font>
    <font>
      <b/>
      <sz val="11"/>
      <color rgb="FF00B050"/>
      <name val="ＭＳ Ｐゴシック"/>
      <family val="3"/>
      <charset val="128"/>
    </font>
    <font>
      <sz val="10"/>
      <color theme="1"/>
      <name val="ＭＳ Ｐゴシック"/>
      <family val="3"/>
      <charset val="128"/>
    </font>
    <font>
      <b/>
      <sz val="13"/>
      <color theme="1"/>
      <name val="ＭＳ Ｐゴシック"/>
      <family val="3"/>
      <charset val="128"/>
    </font>
    <font>
      <b/>
      <sz val="10"/>
      <color theme="1"/>
      <name val="ＭＳ Ｐゴシック"/>
      <family val="3"/>
      <charset val="128"/>
    </font>
    <font>
      <sz val="1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2" fillId="0" borderId="0" xfId="0" applyFont="1" applyFill="1" applyAlignment="1">
      <alignment vertical="center"/>
    </xf>
    <xf numFmtId="0" fontId="2" fillId="0" borderId="0" xfId="0" applyFont="1" applyFill="1" applyAlignment="1">
      <alignment vertical="center" wrapText="1"/>
    </xf>
    <xf numFmtId="176" fontId="5" fillId="0" borderId="2" xfId="0" applyNumberFormat="1" applyFont="1" applyFill="1" applyBorder="1" applyAlignment="1">
      <alignment horizontal="right" vertical="center" indent="1"/>
    </xf>
    <xf numFmtId="176" fontId="6" fillId="0" borderId="6" xfId="0" applyNumberFormat="1" applyFont="1" applyFill="1" applyBorder="1" applyAlignment="1">
      <alignment horizontal="right" vertical="center" indent="1"/>
    </xf>
    <xf numFmtId="176" fontId="6" fillId="0" borderId="1" xfId="0" applyNumberFormat="1" applyFont="1" applyFill="1" applyBorder="1" applyAlignment="1">
      <alignment horizontal="right" vertical="center" indent="1"/>
    </xf>
    <xf numFmtId="0" fontId="2" fillId="0" borderId="0" xfId="0" applyFont="1" applyFill="1" applyAlignment="1">
      <alignment horizontal="left" vertical="center"/>
    </xf>
    <xf numFmtId="0" fontId="2" fillId="0" borderId="1" xfId="0" applyFont="1" applyFill="1" applyBorder="1" applyAlignment="1">
      <alignment horizontal="center" vertical="center"/>
    </xf>
    <xf numFmtId="0" fontId="2" fillId="0" borderId="0" xfId="0" applyFont="1" applyFill="1" applyAlignment="1">
      <alignment vertical="top" shrinkToFit="1"/>
    </xf>
    <xf numFmtId="0" fontId="2" fillId="0" borderId="1" xfId="0" applyFont="1" applyFill="1" applyBorder="1" applyAlignment="1">
      <alignment horizontal="distributed" vertical="center" indent="1"/>
    </xf>
    <xf numFmtId="0" fontId="5" fillId="2" borderId="1" xfId="0" applyFont="1" applyFill="1" applyBorder="1" applyAlignment="1">
      <alignment horizontal="left" vertical="center" indent="1" shrinkToFit="1"/>
    </xf>
    <xf numFmtId="49" fontId="5" fillId="2" borderId="1" xfId="0" applyNumberFormat="1" applyFont="1" applyFill="1" applyBorder="1" applyAlignment="1">
      <alignment horizontal="left" vertical="center" indent="1" shrinkToFit="1"/>
    </xf>
    <xf numFmtId="0" fontId="2" fillId="0" borderId="0" xfId="0" applyFont="1" applyFill="1" applyAlignment="1">
      <alignment horizontal="center" vertical="center"/>
    </xf>
    <xf numFmtId="20" fontId="2" fillId="0" borderId="0" xfId="0" applyNumberFormat="1" applyFont="1" applyFill="1" applyAlignment="1">
      <alignment horizontal="center" vertical="center"/>
    </xf>
    <xf numFmtId="0" fontId="2" fillId="0" borderId="0" xfId="0" quotePrefix="1" applyFont="1" applyFill="1" applyAlignment="1">
      <alignment vertical="center"/>
    </xf>
    <xf numFmtId="0" fontId="5" fillId="2" borderId="0" xfId="0" quotePrefix="1" applyFont="1" applyFill="1" applyAlignment="1">
      <alignment horizontal="right" vertical="center"/>
    </xf>
    <xf numFmtId="0" fontId="10" fillId="0" borderId="0" xfId="0" applyFont="1">
      <alignment vertical="center"/>
    </xf>
    <xf numFmtId="176" fontId="11" fillId="0" borderId="13" xfId="0" applyNumberFormat="1" applyFont="1" applyBorder="1" applyAlignment="1">
      <alignment horizontal="right" vertical="center"/>
    </xf>
    <xf numFmtId="0" fontId="10" fillId="0" borderId="13" xfId="0" applyNumberFormat="1" applyFont="1" applyBorder="1" applyAlignment="1">
      <alignment horizontal="right" vertical="center" indent="1"/>
    </xf>
    <xf numFmtId="0" fontId="10" fillId="0" borderId="14" xfId="0" applyFont="1" applyBorder="1" applyAlignment="1">
      <alignment vertical="center"/>
    </xf>
    <xf numFmtId="0" fontId="10" fillId="0" borderId="15" xfId="0" applyFont="1" applyBorder="1" applyAlignment="1">
      <alignment horizontal="center" vertical="center"/>
    </xf>
    <xf numFmtId="176" fontId="10" fillId="0" borderId="13" xfId="0" applyNumberFormat="1" applyFont="1" applyBorder="1" applyAlignment="1">
      <alignment horizontal="right" vertical="center" indent="1"/>
    </xf>
    <xf numFmtId="176" fontId="10" fillId="3" borderId="13" xfId="0" applyNumberFormat="1" applyFont="1" applyFill="1" applyBorder="1" applyAlignment="1">
      <alignment horizontal="right" vertical="center" indent="1"/>
    </xf>
    <xf numFmtId="0" fontId="10" fillId="0" borderId="0" xfId="0" applyFont="1" applyAlignment="1">
      <alignment horizontal="left" vertical="center"/>
    </xf>
    <xf numFmtId="0" fontId="14" fillId="0" borderId="0" xfId="0" applyFont="1" applyAlignment="1">
      <alignment horizontal="left"/>
    </xf>
    <xf numFmtId="176" fontId="10" fillId="0" borderId="16" xfId="0" applyNumberFormat="1" applyFont="1" applyBorder="1" applyAlignment="1">
      <alignment horizontal="right" vertical="center" indent="1"/>
    </xf>
    <xf numFmtId="177" fontId="15" fillId="2" borderId="17" xfId="0" applyNumberFormat="1" applyFont="1" applyFill="1" applyBorder="1" applyAlignment="1">
      <alignment horizontal="right" vertical="center" indent="1"/>
    </xf>
    <xf numFmtId="0" fontId="10" fillId="0" borderId="9" xfId="0" applyFont="1" applyBorder="1" applyAlignment="1">
      <alignment horizontal="center" vertical="center"/>
    </xf>
    <xf numFmtId="177" fontId="15" fillId="2" borderId="13" xfId="0" applyNumberFormat="1" applyFont="1" applyFill="1" applyBorder="1" applyAlignment="1">
      <alignment horizontal="right" vertical="center" inden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8" fillId="2" borderId="12" xfId="0" applyFont="1" applyFill="1" applyBorder="1" applyAlignment="1">
      <alignment horizontal="center" vertical="center"/>
    </xf>
    <xf numFmtId="0" fontId="10" fillId="0" borderId="1" xfId="0" applyFont="1" applyBorder="1" applyAlignment="1">
      <alignment horizontal="distributed" vertical="center" indent="1"/>
    </xf>
    <xf numFmtId="49" fontId="15" fillId="0" borderId="13" xfId="0" applyNumberFormat="1" applyFont="1" applyBorder="1" applyAlignment="1">
      <alignment horizontal="left" vertical="center" indent="1"/>
    </xf>
    <xf numFmtId="0" fontId="10" fillId="0" borderId="0" xfId="0" applyFont="1" applyAlignment="1">
      <alignment horizontal="right" vertical="center"/>
    </xf>
    <xf numFmtId="0" fontId="10" fillId="0" borderId="0" xfId="0" applyFont="1" applyAlignment="1">
      <alignment vertical="center"/>
    </xf>
    <xf numFmtId="0" fontId="19" fillId="0" borderId="0" xfId="0" applyFont="1">
      <alignment vertical="center"/>
    </xf>
    <xf numFmtId="12" fontId="10" fillId="0" borderId="13" xfId="0" applyNumberFormat="1" applyFont="1" applyBorder="1" applyAlignment="1">
      <alignment horizontal="right" vertical="center" indent="1"/>
    </xf>
    <xf numFmtId="0" fontId="16" fillId="2" borderId="18" xfId="0" applyFont="1" applyFill="1" applyBorder="1" applyAlignment="1">
      <alignment vertical="center" wrapText="1" shrinkToFit="1"/>
    </xf>
    <xf numFmtId="0" fontId="16" fillId="2" borderId="14" xfId="0" applyFont="1" applyFill="1" applyBorder="1" applyAlignment="1">
      <alignment vertical="center" wrapText="1" shrinkToFit="1"/>
    </xf>
    <xf numFmtId="0" fontId="17" fillId="0" borderId="14" xfId="0" applyFont="1" applyBorder="1" applyAlignment="1">
      <alignment horizontal="center" vertical="center"/>
    </xf>
    <xf numFmtId="0" fontId="10" fillId="0" borderId="14" xfId="0" applyFont="1" applyBorder="1" applyAlignment="1">
      <alignment horizontal="center" vertical="center"/>
    </xf>
    <xf numFmtId="176" fontId="11" fillId="0" borderId="10" xfId="0" applyNumberFormat="1" applyFont="1" applyBorder="1" applyAlignment="1">
      <alignment horizontal="right" vertical="center"/>
    </xf>
    <xf numFmtId="12" fontId="10" fillId="0" borderId="10" xfId="0" applyNumberFormat="1" applyFont="1" applyBorder="1" applyAlignment="1">
      <alignment horizontal="right" vertical="center" indent="1"/>
    </xf>
    <xf numFmtId="176" fontId="10" fillId="0" borderId="10" xfId="0" applyNumberFormat="1" applyFont="1" applyBorder="1" applyAlignment="1">
      <alignment horizontal="right" vertical="center" indent="1"/>
    </xf>
    <xf numFmtId="176" fontId="10" fillId="3" borderId="10" xfId="0" applyNumberFormat="1" applyFont="1" applyFill="1" applyBorder="1" applyAlignment="1">
      <alignment horizontal="right" vertical="center" indent="1"/>
    </xf>
    <xf numFmtId="177" fontId="17" fillId="2" borderId="17" xfId="0" applyNumberFormat="1" applyFont="1" applyFill="1" applyBorder="1" applyAlignment="1">
      <alignment horizontal="right" vertical="center" indent="1"/>
    </xf>
    <xf numFmtId="177" fontId="17" fillId="2" borderId="13" xfId="0" applyNumberFormat="1" applyFont="1" applyFill="1" applyBorder="1" applyAlignment="1">
      <alignment horizontal="right" vertical="center" indent="1"/>
    </xf>
    <xf numFmtId="0" fontId="10" fillId="0" borderId="4" xfId="0" applyFont="1" applyBorder="1" applyAlignment="1">
      <alignment horizontal="left" vertical="center"/>
    </xf>
    <xf numFmtId="180" fontId="15" fillId="2" borderId="13" xfId="0" applyNumberFormat="1" applyFont="1" applyFill="1" applyBorder="1" applyAlignment="1">
      <alignment horizontal="right" vertical="center" indent="1"/>
    </xf>
    <xf numFmtId="0" fontId="10" fillId="0" borderId="23" xfId="0" applyNumberFormat="1" applyFont="1" applyBorder="1" applyAlignment="1">
      <alignment horizontal="left" vertical="center" indent="1"/>
    </xf>
    <xf numFmtId="0" fontId="10" fillId="0" borderId="27" xfId="0" applyNumberFormat="1" applyFont="1" applyBorder="1" applyAlignment="1">
      <alignment horizontal="left" vertical="center" indent="1"/>
    </xf>
    <xf numFmtId="0" fontId="10" fillId="0" borderId="31" xfId="0" applyNumberFormat="1" applyFont="1" applyBorder="1" applyAlignment="1">
      <alignment horizontal="left" vertical="center" indent="1"/>
    </xf>
    <xf numFmtId="0" fontId="14" fillId="0" borderId="0" xfId="0" quotePrefix="1" applyFont="1" applyAlignment="1">
      <alignment horizontal="left"/>
    </xf>
    <xf numFmtId="0" fontId="23" fillId="0" borderId="5" xfId="0" applyFont="1" applyBorder="1" applyAlignment="1">
      <alignment horizontal="left" indent="1"/>
    </xf>
    <xf numFmtId="0" fontId="10" fillId="0" borderId="4" xfId="0" applyFont="1" applyBorder="1" applyAlignment="1">
      <alignment horizontal="right" vertical="center" indent="1"/>
    </xf>
    <xf numFmtId="0" fontId="24" fillId="0" borderId="0" xfId="0" applyFont="1" applyFill="1" applyAlignment="1">
      <alignment vertical="center"/>
    </xf>
    <xf numFmtId="0" fontId="5" fillId="2" borderId="12" xfId="0" applyFont="1" applyFill="1" applyBorder="1" applyAlignment="1">
      <alignment horizontal="left" vertical="center" indent="1" shrinkToFit="1"/>
    </xf>
    <xf numFmtId="0" fontId="5" fillId="2" borderId="11" xfId="0" applyFont="1" applyFill="1" applyBorder="1" applyAlignment="1">
      <alignment horizontal="left" vertical="center" indent="1" shrinkToFit="1"/>
    </xf>
    <xf numFmtId="0" fontId="5" fillId="2" borderId="10" xfId="0" applyFont="1" applyFill="1" applyBorder="1" applyAlignment="1">
      <alignment horizontal="left" vertical="center" indent="1" shrinkToFi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indent="1"/>
    </xf>
    <xf numFmtId="0" fontId="2" fillId="0" borderId="11" xfId="0" applyFont="1" applyFill="1" applyBorder="1" applyAlignment="1">
      <alignment horizontal="left" vertical="center" indent="1"/>
    </xf>
    <xf numFmtId="0" fontId="2" fillId="0" borderId="10" xfId="0" applyFont="1" applyFill="1" applyBorder="1" applyAlignment="1">
      <alignment horizontal="left" vertical="center" indent="1"/>
    </xf>
    <xf numFmtId="0" fontId="2" fillId="0" borderId="12" xfId="0" applyFont="1" applyFill="1" applyBorder="1" applyAlignment="1">
      <alignment horizontal="left" vertical="center" indent="1"/>
    </xf>
    <xf numFmtId="0" fontId="2" fillId="0" borderId="9"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0" borderId="5" xfId="0" applyFont="1" applyFill="1" applyBorder="1" applyAlignment="1">
      <alignment horizontal="right" vertical="center"/>
    </xf>
    <xf numFmtId="0" fontId="2" fillId="0" borderId="4" xfId="0" applyFont="1" applyFill="1" applyBorder="1" applyAlignment="1">
      <alignment horizontal="right" vertical="center"/>
    </xf>
    <xf numFmtId="0" fontId="2" fillId="0" borderId="3" xfId="0" applyFont="1" applyFill="1" applyBorder="1" applyAlignment="1">
      <alignment horizontal="right" vertical="center"/>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1" xfId="0" applyFont="1" applyBorder="1" applyAlignment="1">
      <alignment vertical="center" wrapText="1"/>
    </xf>
    <xf numFmtId="0" fontId="16" fillId="2" borderId="14" xfId="0" applyFont="1" applyFill="1" applyBorder="1" applyAlignment="1">
      <alignment vertical="center" wrapText="1" shrinkToFit="1"/>
    </xf>
    <xf numFmtId="0" fontId="16" fillId="2" borderId="11" xfId="0" applyFont="1" applyFill="1" applyBorder="1" applyAlignment="1">
      <alignment vertical="center" wrapText="1" shrinkToFit="1"/>
    </xf>
    <xf numFmtId="0" fontId="16" fillId="2" borderId="18" xfId="0" applyFont="1" applyFill="1" applyBorder="1" applyAlignment="1">
      <alignment vertical="center" wrapText="1" shrinkToFit="1"/>
    </xf>
    <xf numFmtId="0" fontId="16" fillId="2" borderId="8" xfId="0" applyFont="1" applyFill="1" applyBorder="1" applyAlignment="1">
      <alignment vertical="center" wrapText="1" shrinkToFit="1"/>
    </xf>
    <xf numFmtId="0" fontId="10" fillId="0" borderId="5" xfId="0" applyFont="1" applyBorder="1" applyAlignment="1">
      <alignment horizontal="right" vertical="center" indent="1"/>
    </xf>
    <xf numFmtId="0" fontId="10" fillId="0" borderId="4" xfId="0" applyFont="1" applyBorder="1" applyAlignment="1">
      <alignment horizontal="right" vertical="center" indent="1"/>
    </xf>
    <xf numFmtId="0" fontId="10" fillId="0" borderId="14" xfId="0" applyFont="1" applyBorder="1" applyAlignment="1">
      <alignment vertical="center" wrapText="1"/>
    </xf>
    <xf numFmtId="0" fontId="10" fillId="0" borderId="11" xfId="0" applyFont="1" applyBorder="1">
      <alignment vertical="center"/>
    </xf>
    <xf numFmtId="0" fontId="12" fillId="0" borderId="11" xfId="0" applyFont="1" applyBorder="1" applyAlignment="1">
      <alignment vertical="center"/>
    </xf>
    <xf numFmtId="0" fontId="16" fillId="2" borderId="19" xfId="0" applyFont="1" applyFill="1" applyBorder="1" applyAlignment="1">
      <alignment vertical="center" wrapText="1" shrinkToFit="1"/>
    </xf>
    <xf numFmtId="0" fontId="10" fillId="0" borderId="13" xfId="0" applyFont="1" applyBorder="1" applyAlignment="1">
      <alignment horizontal="left" vertical="center" indent="1"/>
    </xf>
    <xf numFmtId="0" fontId="10" fillId="0" borderId="1" xfId="0" applyFont="1" applyBorder="1" applyAlignment="1">
      <alignment horizontal="left" vertical="center" indent="1"/>
    </xf>
    <xf numFmtId="0" fontId="17" fillId="0" borderId="14" xfId="0" applyFont="1" applyBorder="1" applyAlignment="1">
      <alignment horizontal="left" vertical="center" indent="1"/>
    </xf>
    <xf numFmtId="0" fontId="17" fillId="0" borderId="11" xfId="0" applyFont="1" applyBorder="1" applyAlignment="1">
      <alignment horizontal="left" vertical="center" indent="1"/>
    </xf>
    <xf numFmtId="0" fontId="17" fillId="0" borderId="10" xfId="0" applyFont="1" applyBorder="1" applyAlignment="1">
      <alignment horizontal="left" vertical="center" indent="1"/>
    </xf>
    <xf numFmtId="0" fontId="17" fillId="0" borderId="14" xfId="0" applyFont="1" applyFill="1" applyBorder="1" applyAlignment="1">
      <alignment horizontal="left" vertical="center" indent="1"/>
    </xf>
    <xf numFmtId="0" fontId="17" fillId="0" borderId="11" xfId="0" applyFont="1" applyFill="1" applyBorder="1" applyAlignment="1">
      <alignment horizontal="left" vertical="center" indent="1"/>
    </xf>
    <xf numFmtId="0" fontId="17" fillId="0" borderId="10" xfId="0" applyFont="1" applyFill="1" applyBorder="1" applyAlignment="1">
      <alignment horizontal="left" vertical="center" indent="1"/>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11" xfId="0" applyFont="1" applyBorder="1" applyAlignment="1">
      <alignment horizontal="center" vertical="center"/>
    </xf>
    <xf numFmtId="0" fontId="10" fillId="0" borderId="1" xfId="0" applyFont="1" applyBorder="1" applyAlignment="1">
      <alignment horizontal="distributed" vertical="center" indent="1"/>
    </xf>
    <xf numFmtId="0" fontId="10" fillId="0" borderId="12" xfId="0" applyFont="1" applyBorder="1" applyAlignment="1">
      <alignment horizontal="distributed" vertical="center" indent="1"/>
    </xf>
    <xf numFmtId="0" fontId="15" fillId="0" borderId="13" xfId="0" applyFont="1" applyBorder="1" applyAlignment="1">
      <alignment horizontal="left" vertical="center" indent="1"/>
    </xf>
    <xf numFmtId="0" fontId="15" fillId="0" borderId="1" xfId="0" applyFont="1" applyBorder="1" applyAlignment="1">
      <alignment horizontal="left" vertical="center" indent="1"/>
    </xf>
    <xf numFmtId="0" fontId="22" fillId="0" borderId="0" xfId="0" applyFont="1" applyBorder="1" applyAlignment="1">
      <alignment horizontal="center" vertical="center"/>
    </xf>
    <xf numFmtId="0" fontId="15" fillId="0" borderId="12" xfId="0" applyFont="1" applyBorder="1" applyAlignment="1">
      <alignment horizontal="left" vertical="center" indent="1"/>
    </xf>
    <xf numFmtId="0" fontId="15" fillId="0" borderId="10" xfId="0" applyFont="1" applyBorder="1" applyAlignment="1">
      <alignment horizontal="left" vertical="center" indent="1"/>
    </xf>
    <xf numFmtId="0" fontId="17" fillId="0" borderId="13" xfId="0" applyFont="1" applyBorder="1" applyAlignment="1">
      <alignment horizontal="left" vertical="center" indent="1"/>
    </xf>
    <xf numFmtId="0" fontId="17" fillId="0" borderId="1" xfId="0" applyFont="1" applyBorder="1" applyAlignment="1">
      <alignment horizontal="left" vertical="center" indent="1"/>
    </xf>
    <xf numFmtId="0" fontId="17" fillId="0" borderId="14" xfId="0" applyFont="1" applyBorder="1" applyAlignment="1">
      <alignment horizontal="left" vertical="center" wrapText="1" indent="1"/>
    </xf>
    <xf numFmtId="0" fontId="11" fillId="0" borderId="0" xfId="0" applyFont="1" applyBorder="1" applyAlignment="1">
      <alignment horizontal="center" vertical="center"/>
    </xf>
    <xf numFmtId="0" fontId="10" fillId="0" borderId="14" xfId="0" applyFont="1" applyBorder="1" applyAlignment="1">
      <alignment horizontal="left" vertical="center" indent="1"/>
    </xf>
    <xf numFmtId="0" fontId="10" fillId="0" borderId="11" xfId="0" applyFont="1" applyBorder="1" applyAlignment="1">
      <alignment horizontal="left" vertical="center" indent="1"/>
    </xf>
    <xf numFmtId="0" fontId="10" fillId="0" borderId="10" xfId="0" applyFont="1" applyBorder="1" applyAlignment="1">
      <alignment horizontal="left" vertical="center" indent="1"/>
    </xf>
    <xf numFmtId="0" fontId="10" fillId="0" borderId="12" xfId="0" applyFont="1" applyBorder="1" applyAlignment="1">
      <alignment horizontal="left" vertical="center" indent="1"/>
    </xf>
    <xf numFmtId="0" fontId="11" fillId="0" borderId="12" xfId="0" applyFont="1" applyBorder="1" applyAlignment="1">
      <alignment horizontal="left" vertical="center" wrapText="1" indent="1"/>
    </xf>
    <xf numFmtId="0" fontId="11" fillId="0" borderId="11" xfId="0" applyFont="1" applyBorder="1" applyAlignment="1">
      <alignment horizontal="left" vertical="center" wrapText="1" indent="1"/>
    </xf>
    <xf numFmtId="0" fontId="12" fillId="0" borderId="11" xfId="0" applyFont="1" applyBorder="1" applyAlignment="1" applyProtection="1">
      <alignment vertical="center" wrapText="1"/>
    </xf>
    <xf numFmtId="0" fontId="10" fillId="0" borderId="19" xfId="0" applyFont="1" applyBorder="1" applyAlignment="1">
      <alignment horizontal="center" vertical="center"/>
    </xf>
    <xf numFmtId="0" fontId="16" fillId="2" borderId="20" xfId="0" applyFont="1" applyFill="1" applyBorder="1" applyAlignment="1">
      <alignment vertical="center" wrapText="1" shrinkToFit="1"/>
    </xf>
    <xf numFmtId="0" fontId="10" fillId="0" borderId="1" xfId="0" applyFont="1" applyBorder="1" applyAlignment="1">
      <alignment horizontal="left" vertical="center" indent="3"/>
    </xf>
    <xf numFmtId="179" fontId="15" fillId="2" borderId="1" xfId="0" applyNumberFormat="1" applyFont="1" applyFill="1" applyBorder="1" applyAlignment="1">
      <alignment horizontal="left" vertical="center" indent="1"/>
    </xf>
    <xf numFmtId="0" fontId="15" fillId="2" borderId="14" xfId="0" applyFont="1" applyFill="1" applyBorder="1" applyAlignment="1">
      <alignment horizontal="left" vertical="center" indent="1"/>
    </xf>
    <xf numFmtId="0" fontId="15" fillId="2" borderId="11" xfId="0" applyFont="1" applyFill="1" applyBorder="1" applyAlignment="1">
      <alignment horizontal="left" vertical="center" indent="1"/>
    </xf>
    <xf numFmtId="0" fontId="15" fillId="2" borderId="10" xfId="0" applyFont="1" applyFill="1" applyBorder="1" applyAlignment="1">
      <alignment horizontal="left" vertical="center" indent="1"/>
    </xf>
    <xf numFmtId="0" fontId="10" fillId="3" borderId="1" xfId="0" applyFont="1" applyFill="1" applyBorder="1" applyAlignment="1">
      <alignment vertical="center"/>
    </xf>
    <xf numFmtId="0" fontId="15" fillId="2" borderId="1" xfId="0" applyFont="1" applyFill="1" applyBorder="1" applyAlignment="1">
      <alignment horizontal="left" vertical="center" indent="1"/>
    </xf>
    <xf numFmtId="0" fontId="10" fillId="0" borderId="12" xfId="0" applyFont="1" applyBorder="1" applyAlignment="1">
      <alignment horizontal="left" vertical="center" indent="3"/>
    </xf>
    <xf numFmtId="0" fontId="10" fillId="0" borderId="11" xfId="0" applyFont="1" applyBorder="1" applyAlignment="1">
      <alignment horizontal="left" vertical="center" indent="3"/>
    </xf>
    <xf numFmtId="0" fontId="10" fillId="0" borderId="19" xfId="0" applyFont="1" applyBorder="1" applyAlignment="1">
      <alignment horizontal="left" vertical="center" indent="3"/>
    </xf>
    <xf numFmtId="58" fontId="15" fillId="2" borderId="14" xfId="0" applyNumberFormat="1" applyFont="1" applyFill="1" applyBorder="1" applyAlignment="1">
      <alignment horizontal="left" vertical="center" indent="1"/>
    </xf>
    <xf numFmtId="0" fontId="10" fillId="0" borderId="6" xfId="0" applyFont="1" applyBorder="1" applyAlignment="1">
      <alignment horizontal="left" vertical="center" indent="3"/>
    </xf>
    <xf numFmtId="177" fontId="15" fillId="2" borderId="6" xfId="1" applyNumberFormat="1" applyFont="1" applyFill="1" applyBorder="1" applyAlignment="1">
      <alignment horizontal="left" vertical="center" indent="1"/>
    </xf>
    <xf numFmtId="178" fontId="15" fillId="2" borderId="1" xfId="0" applyNumberFormat="1" applyFont="1" applyFill="1" applyBorder="1" applyAlignment="1">
      <alignment horizontal="left" vertical="center" indent="1"/>
    </xf>
    <xf numFmtId="177" fontId="15" fillId="2" borderId="1" xfId="1" applyNumberFormat="1" applyFont="1" applyFill="1" applyBorder="1" applyAlignment="1">
      <alignment horizontal="left" vertical="center" indent="1"/>
    </xf>
    <xf numFmtId="0" fontId="17" fillId="3" borderId="1" xfId="0" applyFont="1" applyFill="1" applyBorder="1" applyAlignment="1">
      <alignment vertical="center"/>
    </xf>
    <xf numFmtId="0" fontId="21" fillId="2" borderId="14" xfId="0" applyFont="1" applyFill="1" applyBorder="1" applyAlignment="1">
      <alignment vertical="center" wrapText="1" shrinkToFit="1"/>
    </xf>
    <xf numFmtId="0" fontId="21" fillId="2" borderId="11" xfId="0" applyFont="1" applyFill="1" applyBorder="1" applyAlignment="1">
      <alignment vertical="center" wrapText="1" shrinkToFit="1"/>
    </xf>
    <xf numFmtId="0" fontId="21" fillId="2" borderId="18" xfId="0" applyFont="1" applyFill="1" applyBorder="1" applyAlignment="1">
      <alignment vertical="center" wrapText="1" shrinkToFit="1"/>
    </xf>
    <xf numFmtId="0" fontId="21" fillId="2" borderId="8" xfId="0" applyFont="1" applyFill="1" applyBorder="1" applyAlignment="1">
      <alignment vertical="center" wrapText="1" shrinkToFit="1"/>
    </xf>
    <xf numFmtId="0" fontId="22" fillId="0" borderId="0" xfId="0" applyFont="1" applyBorder="1" applyAlignment="1">
      <alignment horizontal="center" vertical="center" wrapText="1"/>
    </xf>
    <xf numFmtId="0" fontId="10" fillId="0" borderId="32" xfId="0" applyFont="1" applyBorder="1" applyAlignment="1">
      <alignment horizontal="center" vertical="center" textRotation="255"/>
    </xf>
    <xf numFmtId="0" fontId="10" fillId="0" borderId="28" xfId="0" applyFont="1" applyBorder="1" applyAlignment="1">
      <alignment horizontal="center" vertical="center" textRotation="255"/>
    </xf>
    <xf numFmtId="0" fontId="10" fillId="0" borderId="24" xfId="0" applyFont="1" applyBorder="1" applyAlignment="1">
      <alignment horizontal="center" vertical="center" textRotation="255"/>
    </xf>
    <xf numFmtId="0" fontId="15" fillId="2" borderId="30" xfId="0" applyFont="1" applyFill="1" applyBorder="1" applyAlignment="1">
      <alignment horizontal="left" vertical="center" indent="1"/>
    </xf>
    <xf numFmtId="0" fontId="15" fillId="2" borderId="29" xfId="0" applyFont="1" applyFill="1" applyBorder="1" applyAlignment="1">
      <alignment horizontal="left" vertical="center" indent="1"/>
    </xf>
    <xf numFmtId="0" fontId="15" fillId="2" borderId="26" xfId="0" applyFont="1" applyFill="1" applyBorder="1" applyAlignment="1">
      <alignment horizontal="left" vertical="center" indent="1"/>
    </xf>
    <xf numFmtId="0" fontId="15" fillId="2" borderId="25" xfId="0" applyFont="1" applyFill="1" applyBorder="1" applyAlignment="1">
      <alignment horizontal="left" vertical="center" indent="1"/>
    </xf>
    <xf numFmtId="177" fontId="15" fillId="2" borderId="22" xfId="0" applyNumberFormat="1" applyFont="1" applyFill="1" applyBorder="1" applyAlignment="1">
      <alignment horizontal="left" vertical="center" indent="1"/>
    </xf>
    <xf numFmtId="177" fontId="15" fillId="2" borderId="21" xfId="0" applyNumberFormat="1" applyFont="1" applyFill="1" applyBorder="1" applyAlignment="1">
      <alignment horizontal="left" vertical="center" indent="1"/>
    </xf>
  </cellXfs>
  <cellStyles count="2">
    <cellStyle name="桁区切り" xfId="1" builtinId="6"/>
    <cellStyle name="標準" xfId="0" builtinId="0"/>
  </cellStyles>
  <dxfs count="5">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57151</xdr:colOff>
      <xdr:row>13</xdr:row>
      <xdr:rowOff>114300</xdr:rowOff>
    </xdr:from>
    <xdr:to>
      <xdr:col>3</xdr:col>
      <xdr:colOff>1524001</xdr:colOff>
      <xdr:row>17</xdr:row>
      <xdr:rowOff>161925</xdr:rowOff>
    </xdr:to>
    <xdr:sp macro="" textlink="">
      <xdr:nvSpPr>
        <xdr:cNvPr id="3" name="角丸四角形吹き出し 2"/>
        <xdr:cNvSpPr/>
      </xdr:nvSpPr>
      <xdr:spPr>
        <a:xfrm>
          <a:off x="3038476" y="3419475"/>
          <a:ext cx="2876550" cy="1381125"/>
        </a:xfrm>
        <a:prstGeom prst="wedgeRoundRectCallout">
          <a:avLst>
            <a:gd name="adj1" fmla="val 3798"/>
            <a:gd name="adj2" fmla="val 65674"/>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　各交付希望額は入力しないでください。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　別紙１～８を入力いただくと</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　自動で反映されます。</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a:t>
          </a:r>
          <a:r>
            <a:rPr kumimoji="1" lang="en-US" altLang="ja-JP" sz="1000" b="0">
              <a:latin typeface="Meiryo UI" panose="020B0604030504040204" pitchFamily="50" charset="-128"/>
              <a:ea typeface="Meiryo UI" panose="020B0604030504040204" pitchFamily="50" charset="-128"/>
            </a:rPr>
            <a:t>※</a:t>
          </a:r>
          <a:r>
            <a:rPr kumimoji="1" lang="ja-JP" altLang="en-US" sz="1000" b="0">
              <a:latin typeface="Meiryo UI" panose="020B0604030504040204" pitchFamily="50" charset="-128"/>
              <a:ea typeface="Meiryo UI" panose="020B0604030504040204" pitchFamily="50" charset="-128"/>
            </a:rPr>
            <a:t>万が一正常に反映されない場合は、</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当課担当者までご連絡ください。　</a:t>
          </a:r>
          <a:endParaRPr kumimoji="1" lang="en-US" altLang="ja-JP" sz="1000" b="0">
            <a:latin typeface="Meiryo UI" panose="020B0604030504040204" pitchFamily="50" charset="-128"/>
            <a:ea typeface="Meiryo UI" panose="020B0604030504040204" pitchFamily="50" charset="-128"/>
          </a:endParaRPr>
        </a:p>
      </xdr:txBody>
    </xdr:sp>
    <xdr:clientData/>
  </xdr:twoCellAnchor>
  <xdr:twoCellAnchor>
    <xdr:from>
      <xdr:col>1</xdr:col>
      <xdr:colOff>695325</xdr:colOff>
      <xdr:row>2</xdr:row>
      <xdr:rowOff>28576</xdr:rowOff>
    </xdr:from>
    <xdr:to>
      <xdr:col>2</xdr:col>
      <xdr:colOff>1314450</xdr:colOff>
      <xdr:row>3</xdr:row>
      <xdr:rowOff>180976</xdr:rowOff>
    </xdr:to>
    <xdr:sp macro="" textlink="">
      <xdr:nvSpPr>
        <xdr:cNvPr id="5" name="角丸四角形吹き出し 4"/>
        <xdr:cNvSpPr/>
      </xdr:nvSpPr>
      <xdr:spPr>
        <a:xfrm>
          <a:off x="2105025" y="447676"/>
          <a:ext cx="2190750" cy="361950"/>
        </a:xfrm>
        <a:prstGeom prst="wedgeRoundRectCallout">
          <a:avLst>
            <a:gd name="adj1" fmla="val 60430"/>
            <a:gd name="adj2" fmla="val -35016"/>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latin typeface="Meiryo UI" panose="020B0604030504040204" pitchFamily="50" charset="-128"/>
              <a:ea typeface="Meiryo UI" panose="020B0604030504040204" pitchFamily="50" charset="-128"/>
            </a:rPr>
            <a:t>提出する日付を入力してください</a:t>
          </a:r>
          <a:endParaRPr kumimoji="1" lang="en-US" altLang="ja-JP" sz="1000" b="0">
            <a:latin typeface="Meiryo UI" panose="020B0604030504040204" pitchFamily="50" charset="-128"/>
            <a:ea typeface="Meiryo UI" panose="020B0604030504040204" pitchFamily="50" charset="-128"/>
          </a:endParaRPr>
        </a:p>
      </xdr:txBody>
    </xdr:sp>
    <xdr:clientData/>
  </xdr:twoCellAnchor>
  <xdr:twoCellAnchor>
    <xdr:from>
      <xdr:col>0</xdr:col>
      <xdr:colOff>57150</xdr:colOff>
      <xdr:row>1</xdr:row>
      <xdr:rowOff>28576</xdr:rowOff>
    </xdr:from>
    <xdr:to>
      <xdr:col>1</xdr:col>
      <xdr:colOff>180975</xdr:colOff>
      <xdr:row>3</xdr:row>
      <xdr:rowOff>161926</xdr:rowOff>
    </xdr:to>
    <xdr:sp macro="" textlink="">
      <xdr:nvSpPr>
        <xdr:cNvPr id="6" name="正方形/長方形 5"/>
        <xdr:cNvSpPr/>
      </xdr:nvSpPr>
      <xdr:spPr>
        <a:xfrm>
          <a:off x="57150" y="238126"/>
          <a:ext cx="1533525" cy="552450"/>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1409700</xdr:colOff>
      <xdr:row>2</xdr:row>
      <xdr:rowOff>380999</xdr:rowOff>
    </xdr:from>
    <xdr:to>
      <xdr:col>5</xdr:col>
      <xdr:colOff>1276350</xdr:colOff>
      <xdr:row>7</xdr:row>
      <xdr:rowOff>28574</xdr:rowOff>
    </xdr:to>
    <xdr:sp macro="" textlink="">
      <xdr:nvSpPr>
        <xdr:cNvPr id="2" name="正方形/長方形 1"/>
        <xdr:cNvSpPr/>
      </xdr:nvSpPr>
      <xdr:spPr>
        <a:xfrm>
          <a:off x="6581775" y="723899"/>
          <a:ext cx="16287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2</xdr:col>
      <xdr:colOff>1647825</xdr:colOff>
      <xdr:row>40</xdr:row>
      <xdr:rowOff>285750</xdr:rowOff>
    </xdr:from>
    <xdr:to>
      <xdr:col>4</xdr:col>
      <xdr:colOff>1724025</xdr:colOff>
      <xdr:row>44</xdr:row>
      <xdr:rowOff>9524</xdr:rowOff>
    </xdr:to>
    <xdr:sp macro="" textlink="">
      <xdr:nvSpPr>
        <xdr:cNvPr id="3" name="角丸四角形吹き出し 2"/>
        <xdr:cNvSpPr/>
      </xdr:nvSpPr>
      <xdr:spPr>
        <a:xfrm>
          <a:off x="3467100" y="11801475"/>
          <a:ext cx="3429000" cy="990599"/>
        </a:xfrm>
        <a:prstGeom prst="wedgeRoundRectCallout">
          <a:avLst>
            <a:gd name="adj1" fmla="val 60587"/>
            <a:gd name="adj2" fmla="val -573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①には、令和３年度の該当事業で</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内示を受けた園のみ、千円以上の金額が入ります。</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その他の園は、ゼロのまま変更しないでください。</a:t>
          </a:r>
          <a:r>
            <a:rPr kumimoji="1" lang="ja-JP" altLang="en-US" sz="1050" b="0">
              <a:latin typeface="Meiryo UI" panose="020B0604030504040204" pitchFamily="50" charset="-128"/>
              <a:ea typeface="Meiryo UI" panose="020B0604030504040204" pitchFamily="50" charset="-128"/>
            </a:rPr>
            <a:t>　</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438150</xdr:colOff>
      <xdr:row>25</xdr:row>
      <xdr:rowOff>104775</xdr:rowOff>
    </xdr:from>
    <xdr:to>
      <xdr:col>4</xdr:col>
      <xdr:colOff>933450</xdr:colOff>
      <xdr:row>29</xdr:row>
      <xdr:rowOff>0</xdr:rowOff>
    </xdr:to>
    <xdr:sp macro="" textlink="">
      <xdr:nvSpPr>
        <xdr:cNvPr id="4" name="角丸四角形 3"/>
        <xdr:cNvSpPr/>
      </xdr:nvSpPr>
      <xdr:spPr>
        <a:xfrm>
          <a:off x="838200" y="6686550"/>
          <a:ext cx="5267325" cy="1228725"/>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「内容」、「用途等」 には、詳細がわかるよう記入してください。</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438150</xdr:colOff>
      <xdr:row>4</xdr:row>
      <xdr:rowOff>9525</xdr:rowOff>
    </xdr:from>
    <xdr:to>
      <xdr:col>2</xdr:col>
      <xdr:colOff>581025</xdr:colOff>
      <xdr:row>6</xdr:row>
      <xdr:rowOff>200025</xdr:rowOff>
    </xdr:to>
    <xdr:sp macro="" textlink="">
      <xdr:nvSpPr>
        <xdr:cNvPr id="5" name="角丸四角形吹き出し 4"/>
        <xdr:cNvSpPr/>
      </xdr:nvSpPr>
      <xdr:spPr>
        <a:xfrm>
          <a:off x="838200" y="1000125"/>
          <a:ext cx="1562100" cy="647700"/>
        </a:xfrm>
        <a:prstGeom prst="wedgeRoundRectCallout">
          <a:avLst>
            <a:gd name="adj1" fmla="val -70484"/>
            <a:gd name="adj2" fmla="val 51948"/>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必ず、すべてに</a:t>
          </a:r>
          <a:endParaRPr kumimoji="1" lang="en-US" altLang="ja-JP" sz="1050" b="0">
            <a:latin typeface="Meiryo UI" panose="020B0604030504040204" pitchFamily="50" charset="-128"/>
            <a:ea typeface="Meiryo UI" panose="020B0604030504040204" pitchFamily="50" charset="-128"/>
          </a:endParaRPr>
        </a:p>
        <a:p>
          <a:pPr algn="ctr"/>
          <a:r>
            <a:rPr kumimoji="1" lang="ja-JP" altLang="en-US" sz="1050" b="0">
              <a:latin typeface="Meiryo UI" panose="020B0604030504040204" pitchFamily="50" charset="-128"/>
              <a:ea typeface="Meiryo UI" panose="020B0604030504040204" pitchFamily="50" charset="-128"/>
            </a:rPr>
            <a:t>チェックをしてください。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1647825</xdr:colOff>
      <xdr:row>40</xdr:row>
      <xdr:rowOff>285750</xdr:rowOff>
    </xdr:from>
    <xdr:to>
      <xdr:col>4</xdr:col>
      <xdr:colOff>1724025</xdr:colOff>
      <xdr:row>44</xdr:row>
      <xdr:rowOff>9524</xdr:rowOff>
    </xdr:to>
    <xdr:sp macro="" textlink="">
      <xdr:nvSpPr>
        <xdr:cNvPr id="3" name="角丸四角形吹き出し 2"/>
        <xdr:cNvSpPr/>
      </xdr:nvSpPr>
      <xdr:spPr>
        <a:xfrm>
          <a:off x="2057400" y="9763125"/>
          <a:ext cx="1371600" cy="723899"/>
        </a:xfrm>
        <a:prstGeom prst="wedgeRoundRectCallout">
          <a:avLst>
            <a:gd name="adj1" fmla="val 60587"/>
            <a:gd name="adj2" fmla="val -57329"/>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①には、令和３年度の該当事業で</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内示を受けた園のみ、千円以上の金額が入ります。</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その他の園は、ゼロのまま変更しないでください。</a:t>
          </a:r>
          <a:r>
            <a:rPr kumimoji="1" lang="ja-JP" altLang="en-US" sz="1050" b="0">
              <a:latin typeface="Meiryo UI" panose="020B0604030504040204" pitchFamily="50" charset="-128"/>
              <a:ea typeface="Meiryo UI" panose="020B0604030504040204" pitchFamily="50" charset="-128"/>
            </a:rPr>
            <a:t>　</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1428750</xdr:colOff>
      <xdr:row>3</xdr:row>
      <xdr:rowOff>47625</xdr:rowOff>
    </xdr:from>
    <xdr:to>
      <xdr:col>5</xdr:col>
      <xdr:colOff>1295400</xdr:colOff>
      <xdr:row>7</xdr:row>
      <xdr:rowOff>85725</xdr:rowOff>
    </xdr:to>
    <xdr:sp macro="" textlink="">
      <xdr:nvSpPr>
        <xdr:cNvPr id="5" name="正方形/長方形 4"/>
        <xdr:cNvSpPr/>
      </xdr:nvSpPr>
      <xdr:spPr>
        <a:xfrm>
          <a:off x="6600825" y="781050"/>
          <a:ext cx="16287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581025</xdr:colOff>
      <xdr:row>4</xdr:row>
      <xdr:rowOff>47625</xdr:rowOff>
    </xdr:from>
    <xdr:to>
      <xdr:col>2</xdr:col>
      <xdr:colOff>723900</xdr:colOff>
      <xdr:row>7</xdr:row>
      <xdr:rowOff>9525</xdr:rowOff>
    </xdr:to>
    <xdr:sp macro="" textlink="">
      <xdr:nvSpPr>
        <xdr:cNvPr id="6" name="角丸四角形吹き出し 5"/>
        <xdr:cNvSpPr/>
      </xdr:nvSpPr>
      <xdr:spPr>
        <a:xfrm>
          <a:off x="981075" y="1038225"/>
          <a:ext cx="1562100" cy="647700"/>
        </a:xfrm>
        <a:prstGeom prst="wedgeRoundRectCallout">
          <a:avLst>
            <a:gd name="adj1" fmla="val -70484"/>
            <a:gd name="adj2" fmla="val 51948"/>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必ず、すべてに</a:t>
          </a:r>
          <a:endParaRPr kumimoji="1" lang="en-US" altLang="ja-JP" sz="1050" b="0">
            <a:latin typeface="Meiryo UI" panose="020B0604030504040204" pitchFamily="50" charset="-128"/>
            <a:ea typeface="Meiryo UI" panose="020B0604030504040204" pitchFamily="50" charset="-128"/>
          </a:endParaRPr>
        </a:p>
        <a:p>
          <a:pPr algn="ctr"/>
          <a:r>
            <a:rPr kumimoji="1" lang="ja-JP" altLang="en-US" sz="1050" b="0">
              <a:latin typeface="Meiryo UI" panose="020B0604030504040204" pitchFamily="50" charset="-128"/>
              <a:ea typeface="Meiryo UI" panose="020B0604030504040204" pitchFamily="50" charset="-128"/>
            </a:rPr>
            <a:t>チェックをしてください。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514350</xdr:colOff>
      <xdr:row>25</xdr:row>
      <xdr:rowOff>266700</xdr:rowOff>
    </xdr:from>
    <xdr:to>
      <xdr:col>4</xdr:col>
      <xdr:colOff>1009650</xdr:colOff>
      <xdr:row>29</xdr:row>
      <xdr:rowOff>161925</xdr:rowOff>
    </xdr:to>
    <xdr:sp macro="" textlink="">
      <xdr:nvSpPr>
        <xdr:cNvPr id="8" name="角丸四角形 7"/>
        <xdr:cNvSpPr/>
      </xdr:nvSpPr>
      <xdr:spPr>
        <a:xfrm>
          <a:off x="914400" y="6848475"/>
          <a:ext cx="5267325" cy="1228725"/>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「内容」、「用途等」 には、詳細がわかるよう記入してください。</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390524</xdr:colOff>
      <xdr:row>23</xdr:row>
      <xdr:rowOff>228600</xdr:rowOff>
    </xdr:from>
    <xdr:to>
      <xdr:col>5</xdr:col>
      <xdr:colOff>314325</xdr:colOff>
      <xdr:row>33</xdr:row>
      <xdr:rowOff>152400</xdr:rowOff>
    </xdr:to>
    <xdr:sp macro="" textlink="">
      <xdr:nvSpPr>
        <xdr:cNvPr id="2" name="角丸四角形 1"/>
        <xdr:cNvSpPr/>
      </xdr:nvSpPr>
      <xdr:spPr>
        <a:xfrm>
          <a:off x="1076324" y="5705475"/>
          <a:ext cx="2667001" cy="2305050"/>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遊具</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　一台</a:t>
          </a:r>
          <a:r>
            <a:rPr kumimoji="1" lang="en-US" altLang="ja-JP" sz="1050" b="0">
              <a:latin typeface="Meiryo UI" panose="020B0604030504040204" pitchFamily="50" charset="-128"/>
              <a:ea typeface="Meiryo UI" panose="020B0604030504040204" pitchFamily="50" charset="-128"/>
            </a:rPr>
            <a:t>50</a:t>
          </a:r>
          <a:r>
            <a:rPr kumimoji="1" lang="ja-JP" altLang="en-US" sz="1050" b="0">
              <a:latin typeface="Meiryo UI" panose="020B0604030504040204" pitchFamily="50" charset="-128"/>
              <a:ea typeface="Meiryo UI" panose="020B0604030504040204" pitchFamily="50" charset="-128"/>
            </a:rPr>
            <a:t>万円以上であること</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遊具以外</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　一式購入</a:t>
          </a:r>
          <a:r>
            <a:rPr kumimoji="1" lang="en-US" altLang="ja-JP" sz="1050" b="0">
              <a:latin typeface="Meiryo UI" panose="020B0604030504040204" pitchFamily="50" charset="-128"/>
              <a:ea typeface="Meiryo UI" panose="020B0604030504040204" pitchFamily="50" charset="-128"/>
            </a:rPr>
            <a:t>10</a:t>
          </a:r>
          <a:r>
            <a:rPr kumimoji="1" lang="ja-JP" altLang="en-US" sz="1050" b="0">
              <a:latin typeface="Meiryo UI" panose="020B0604030504040204" pitchFamily="50" charset="-128"/>
              <a:ea typeface="Meiryo UI" panose="020B0604030504040204" pitchFamily="50" charset="-128"/>
            </a:rPr>
            <a:t>万円以上であること</a:t>
          </a:r>
          <a:endParaRPr kumimoji="1" lang="en-US" altLang="ja-JP" sz="1050" b="0">
            <a:latin typeface="Meiryo UI" panose="020B0604030504040204" pitchFamily="50" charset="-128"/>
            <a:ea typeface="Meiryo UI" panose="020B0604030504040204" pitchFamily="50" charset="-128"/>
          </a:endParaRP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★一式購入の考え方</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1</a:t>
          </a:r>
          <a:r>
            <a:rPr kumimoji="1" lang="ja-JP" altLang="en-US" sz="1050" b="0">
              <a:latin typeface="Meiryo UI" panose="020B0604030504040204" pitchFamily="50" charset="-128"/>
              <a:ea typeface="Meiryo UI" panose="020B0604030504040204" pitchFamily="50" charset="-128"/>
            </a:rPr>
            <a:t>度の購入契約で、単価もしくはカタログ等でセット販売されている価格が</a:t>
          </a:r>
          <a:r>
            <a:rPr kumimoji="1" lang="en-US" altLang="ja-JP" sz="1050" b="0">
              <a:latin typeface="Meiryo UI" panose="020B0604030504040204" pitchFamily="50" charset="-128"/>
              <a:ea typeface="Meiryo UI" panose="020B0604030504040204" pitchFamily="50" charset="-128"/>
            </a:rPr>
            <a:t>10</a:t>
          </a:r>
          <a:r>
            <a:rPr kumimoji="1" lang="ja-JP" altLang="en-US" sz="1050" b="0">
              <a:latin typeface="Meiryo UI" panose="020B0604030504040204" pitchFamily="50" charset="-128"/>
              <a:ea typeface="Meiryo UI" panose="020B0604030504040204" pitchFamily="50" charset="-128"/>
            </a:rPr>
            <a:t>万円以上の物品を購入することをいう。</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セット販売ではないもの</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単品</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の足し上げで</a:t>
          </a:r>
          <a:r>
            <a:rPr kumimoji="1" lang="en-US" altLang="ja-JP" sz="1050" b="0">
              <a:latin typeface="Meiryo UI" panose="020B0604030504040204" pitchFamily="50" charset="-128"/>
              <a:ea typeface="Meiryo UI" panose="020B0604030504040204" pitchFamily="50" charset="-128"/>
            </a:rPr>
            <a:t>10</a:t>
          </a:r>
          <a:r>
            <a:rPr kumimoji="1" lang="ja-JP" altLang="en-US" sz="1050" b="0">
              <a:latin typeface="Meiryo UI" panose="020B0604030504040204" pitchFamily="50" charset="-128"/>
              <a:ea typeface="Meiryo UI" panose="020B0604030504040204" pitchFamily="50" charset="-128"/>
            </a:rPr>
            <a:t>万円以上とするのは対象外。</a:t>
          </a:r>
        </a:p>
        <a:p>
          <a:pPr algn="l"/>
          <a:r>
            <a:rPr kumimoji="1" lang="ja-JP" altLang="en-US" sz="1050" b="0">
              <a:latin typeface="Meiryo UI" panose="020B0604030504040204" pitchFamily="50" charset="-128"/>
              <a:ea typeface="Meiryo UI" panose="020B0604030504040204" pitchFamily="50" charset="-128"/>
            </a:rPr>
            <a:t>ただし、マスク・消毒液等、日々の活動において継続的に必要な保健衛生用品に限り、</a:t>
          </a:r>
          <a:r>
            <a:rPr kumimoji="1" lang="en-US" altLang="ja-JP" sz="1050" b="0">
              <a:latin typeface="Meiryo UI" panose="020B0604030504040204" pitchFamily="50" charset="-128"/>
              <a:ea typeface="Meiryo UI" panose="020B0604030504040204" pitchFamily="50" charset="-128"/>
            </a:rPr>
            <a:t>1</a:t>
          </a:r>
          <a:r>
            <a:rPr kumimoji="1" lang="ja-JP" altLang="en-US" sz="1050" b="0">
              <a:latin typeface="Meiryo UI" panose="020B0604030504040204" pitchFamily="50" charset="-128"/>
              <a:ea typeface="Meiryo UI" panose="020B0604030504040204" pitchFamily="50" charset="-128"/>
            </a:rPr>
            <a:t>度の購入契約で複数物品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を購入し足し上げて</a:t>
          </a:r>
          <a:r>
            <a:rPr kumimoji="1" lang="en-US" altLang="ja-JP" sz="1050" b="0">
              <a:latin typeface="Meiryo UI" panose="020B0604030504040204" pitchFamily="50" charset="-128"/>
              <a:ea typeface="Meiryo UI" panose="020B0604030504040204" pitchFamily="50" charset="-128"/>
            </a:rPr>
            <a:t>10</a:t>
          </a:r>
          <a:r>
            <a:rPr kumimoji="1" lang="ja-JP" altLang="en-US" sz="1050" b="0">
              <a:latin typeface="Meiryo UI" panose="020B0604030504040204" pitchFamily="50" charset="-128"/>
              <a:ea typeface="Meiryo UI" panose="020B0604030504040204" pitchFamily="50" charset="-128"/>
            </a:rPr>
            <a:t>万円以上となる場合でも対象とする（＝一括購入</a:t>
          </a:r>
          <a:r>
            <a:rPr kumimoji="1" lang="en-US" altLang="ja-JP" sz="1050" b="0">
              <a:latin typeface="Meiryo UI" panose="020B0604030504040204" pitchFamily="50" charset="-128"/>
              <a:ea typeface="Meiryo UI" panose="020B0604030504040204" pitchFamily="50" charset="-128"/>
            </a:rPr>
            <a:t>10</a:t>
          </a:r>
          <a:r>
            <a:rPr kumimoji="1" lang="ja-JP" altLang="en-US" sz="1050" b="0">
              <a:latin typeface="Meiryo UI" panose="020B0604030504040204" pitchFamily="50" charset="-128"/>
              <a:ea typeface="Meiryo UI" panose="020B0604030504040204" pitchFamily="50" charset="-128"/>
            </a:rPr>
            <a:t>万円以上）。</a:t>
          </a: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抗原検査キット等の検査用品は、継続的に必要な保健衛生用品には含めない。</a:t>
          </a:r>
          <a:endParaRPr kumimoji="1" lang="en-US" altLang="ja-JP" sz="1050" b="0">
            <a:latin typeface="Meiryo UI" panose="020B0604030504040204" pitchFamily="50" charset="-128"/>
            <a:ea typeface="Meiryo UI" panose="020B0604030504040204" pitchFamily="50" charset="-128"/>
          </a:endParaRP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FAQ</a:t>
          </a:r>
          <a:r>
            <a:rPr kumimoji="1" lang="ja-JP" altLang="en-US" sz="1050" b="0">
              <a:latin typeface="Meiryo UI" panose="020B0604030504040204" pitchFamily="50" charset="-128"/>
              <a:ea typeface="Meiryo UI" panose="020B0604030504040204" pitchFamily="50" charset="-128"/>
            </a:rPr>
            <a:t>「補助対象経費」を必ず参照すること</a:t>
          </a:r>
        </a:p>
      </xdr:txBody>
    </xdr:sp>
    <xdr:clientData/>
  </xdr:twoCellAnchor>
  <xdr:twoCellAnchor>
    <xdr:from>
      <xdr:col>4</xdr:col>
      <xdr:colOff>1933575</xdr:colOff>
      <xdr:row>3</xdr:row>
      <xdr:rowOff>95250</xdr:rowOff>
    </xdr:from>
    <xdr:to>
      <xdr:col>5</xdr:col>
      <xdr:colOff>1314450</xdr:colOff>
      <xdr:row>7</xdr:row>
      <xdr:rowOff>133350</xdr:rowOff>
    </xdr:to>
    <xdr:sp macro="" textlink="">
      <xdr:nvSpPr>
        <xdr:cNvPr id="4" name="正方形/長方形 3"/>
        <xdr:cNvSpPr/>
      </xdr:nvSpPr>
      <xdr:spPr>
        <a:xfrm>
          <a:off x="6915150" y="828675"/>
          <a:ext cx="16287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676275</xdr:colOff>
      <xdr:row>4</xdr:row>
      <xdr:rowOff>9525</xdr:rowOff>
    </xdr:from>
    <xdr:to>
      <xdr:col>2</xdr:col>
      <xdr:colOff>819150</xdr:colOff>
      <xdr:row>6</xdr:row>
      <xdr:rowOff>200025</xdr:rowOff>
    </xdr:to>
    <xdr:sp macro="" textlink="">
      <xdr:nvSpPr>
        <xdr:cNvPr id="5" name="角丸四角形吹き出し 4"/>
        <xdr:cNvSpPr/>
      </xdr:nvSpPr>
      <xdr:spPr>
        <a:xfrm>
          <a:off x="1076325" y="1000125"/>
          <a:ext cx="1562100" cy="647700"/>
        </a:xfrm>
        <a:prstGeom prst="wedgeRoundRectCallout">
          <a:avLst>
            <a:gd name="adj1" fmla="val -70484"/>
            <a:gd name="adj2" fmla="val 51948"/>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必ず、すべてに</a:t>
          </a:r>
          <a:endParaRPr kumimoji="1" lang="en-US" altLang="ja-JP" sz="1050" b="0">
            <a:latin typeface="Meiryo UI" panose="020B0604030504040204" pitchFamily="50" charset="-128"/>
            <a:ea typeface="Meiryo UI" panose="020B0604030504040204" pitchFamily="50" charset="-128"/>
          </a:endParaRPr>
        </a:p>
        <a:p>
          <a:pPr algn="ctr"/>
          <a:r>
            <a:rPr kumimoji="1" lang="ja-JP" altLang="en-US" sz="1050" b="0">
              <a:latin typeface="Meiryo UI" panose="020B0604030504040204" pitchFamily="50" charset="-128"/>
              <a:ea typeface="Meiryo UI" panose="020B0604030504040204" pitchFamily="50" charset="-128"/>
            </a:rPr>
            <a:t>チェックをしてください。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476250</xdr:colOff>
      <xdr:row>33</xdr:row>
      <xdr:rowOff>314325</xdr:rowOff>
    </xdr:from>
    <xdr:to>
      <xdr:col>4</xdr:col>
      <xdr:colOff>1162050</xdr:colOff>
      <xdr:row>37</xdr:row>
      <xdr:rowOff>209550</xdr:rowOff>
    </xdr:to>
    <xdr:sp macro="" textlink="">
      <xdr:nvSpPr>
        <xdr:cNvPr id="7" name="角丸四角形 6"/>
        <xdr:cNvSpPr/>
      </xdr:nvSpPr>
      <xdr:spPr>
        <a:xfrm>
          <a:off x="876300" y="9534525"/>
          <a:ext cx="5267325" cy="1228725"/>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「内容」、「用途等」 には、詳細がわかるよう記入してください。</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4286250" y="104775"/>
          <a:ext cx="3362325" cy="63817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4</xdr:col>
      <xdr:colOff>1857375</xdr:colOff>
      <xdr:row>2</xdr:row>
      <xdr:rowOff>333375</xdr:rowOff>
    </xdr:from>
    <xdr:to>
      <xdr:col>5</xdr:col>
      <xdr:colOff>1238250</xdr:colOff>
      <xdr:row>6</xdr:row>
      <xdr:rowOff>209550</xdr:rowOff>
    </xdr:to>
    <xdr:sp macro="" textlink="">
      <xdr:nvSpPr>
        <xdr:cNvPr id="4" name="正方形/長方形 3"/>
        <xdr:cNvSpPr/>
      </xdr:nvSpPr>
      <xdr:spPr>
        <a:xfrm>
          <a:off x="6838950" y="676275"/>
          <a:ext cx="16287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657225</xdr:colOff>
      <xdr:row>3</xdr:row>
      <xdr:rowOff>228600</xdr:rowOff>
    </xdr:from>
    <xdr:to>
      <xdr:col>2</xdr:col>
      <xdr:colOff>800100</xdr:colOff>
      <xdr:row>6</xdr:row>
      <xdr:rowOff>161925</xdr:rowOff>
    </xdr:to>
    <xdr:sp macro="" textlink="">
      <xdr:nvSpPr>
        <xdr:cNvPr id="5" name="角丸四角形吹き出し 4"/>
        <xdr:cNvSpPr/>
      </xdr:nvSpPr>
      <xdr:spPr>
        <a:xfrm>
          <a:off x="1057275" y="962025"/>
          <a:ext cx="1562100" cy="647700"/>
        </a:xfrm>
        <a:prstGeom prst="wedgeRoundRectCallout">
          <a:avLst>
            <a:gd name="adj1" fmla="val -70484"/>
            <a:gd name="adj2" fmla="val 51948"/>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必ず、すべてに</a:t>
          </a:r>
          <a:endParaRPr kumimoji="1" lang="en-US" altLang="ja-JP" sz="1050" b="0">
            <a:latin typeface="Meiryo UI" panose="020B0604030504040204" pitchFamily="50" charset="-128"/>
            <a:ea typeface="Meiryo UI" panose="020B0604030504040204" pitchFamily="50" charset="-128"/>
          </a:endParaRPr>
        </a:p>
        <a:p>
          <a:pPr algn="ctr"/>
          <a:r>
            <a:rPr kumimoji="1" lang="ja-JP" altLang="en-US" sz="1050" b="0">
              <a:latin typeface="Meiryo UI" panose="020B0604030504040204" pitchFamily="50" charset="-128"/>
              <a:ea typeface="Meiryo UI" panose="020B0604030504040204" pitchFamily="50" charset="-128"/>
            </a:rPr>
            <a:t>チェックをしてください。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2" name="角丸四角形 1"/>
        <xdr:cNvSpPr/>
      </xdr:nvSpPr>
      <xdr:spPr>
        <a:xfrm>
          <a:off x="4191000" y="104775"/>
          <a:ext cx="3362325" cy="63817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152400</xdr:colOff>
      <xdr:row>21</xdr:row>
      <xdr:rowOff>38100</xdr:rowOff>
    </xdr:from>
    <xdr:to>
      <xdr:col>5</xdr:col>
      <xdr:colOff>238125</xdr:colOff>
      <xdr:row>26</xdr:row>
      <xdr:rowOff>447675</xdr:rowOff>
    </xdr:to>
    <xdr:sp macro="" textlink="">
      <xdr:nvSpPr>
        <xdr:cNvPr id="3" name="角丸四角形 2"/>
        <xdr:cNvSpPr/>
      </xdr:nvSpPr>
      <xdr:spPr>
        <a:xfrm>
          <a:off x="552450" y="6229350"/>
          <a:ext cx="6915150" cy="3695700"/>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「内容」、「目的・用途等」には、詳細がわかるよう記入してください。</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NG</a:t>
          </a:r>
          <a:r>
            <a:rPr kumimoji="1" lang="ja-JP" altLang="en-US" sz="1050" b="0">
              <a:latin typeface="Meiryo UI" panose="020B0604030504040204" pitchFamily="50" charset="-128"/>
              <a:ea typeface="Meiryo UI" panose="020B0604030504040204" pitchFamily="50" charset="-128"/>
            </a:rPr>
            <a:t>例</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「内容」</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保護者アプリ購入、情報管理システム購入、工事費、整備費　　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⇒経費の概要が確認できません。</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「目的・用途等」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園務改善のため、保護者支援のため、情報を一括管理するため、動画配信のため、</a:t>
          </a:r>
          <a:r>
            <a:rPr kumimoji="1" lang="en-US" altLang="ja-JP" sz="1050" b="0">
              <a:latin typeface="Meiryo UI" panose="020B0604030504040204" pitchFamily="50" charset="-128"/>
              <a:ea typeface="Meiryo UI" panose="020B0604030504040204" pitchFamily="50" charset="-128"/>
            </a:rPr>
            <a:t>Wi-Fi</a:t>
          </a:r>
          <a:r>
            <a:rPr kumimoji="1" lang="ja-JP" altLang="en-US" sz="1050" b="0">
              <a:latin typeface="Meiryo UI" panose="020B0604030504040204" pitchFamily="50" charset="-128"/>
              <a:ea typeface="Meiryo UI" panose="020B0604030504040204" pitchFamily="50" charset="-128"/>
            </a:rPr>
            <a:t>環境を整備するため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各クラス担任にタブレットを持たせるため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⇒導入の必要性や、効果、具体的な使用目的が確認できません。</a:t>
          </a:r>
        </a:p>
      </xdr:txBody>
    </xdr:sp>
    <xdr:clientData/>
  </xdr:twoCellAnchor>
  <xdr:twoCellAnchor>
    <xdr:from>
      <xdr:col>3</xdr:col>
      <xdr:colOff>352425</xdr:colOff>
      <xdr:row>30</xdr:row>
      <xdr:rowOff>323850</xdr:rowOff>
    </xdr:from>
    <xdr:to>
      <xdr:col>4</xdr:col>
      <xdr:colOff>2190750</xdr:colOff>
      <xdr:row>34</xdr:row>
      <xdr:rowOff>95249</xdr:rowOff>
    </xdr:to>
    <xdr:sp macro="" textlink="">
      <xdr:nvSpPr>
        <xdr:cNvPr id="4" name="角丸四角形吹き出し 3"/>
        <xdr:cNvSpPr/>
      </xdr:nvSpPr>
      <xdr:spPr>
        <a:xfrm>
          <a:off x="2409825" y="7381875"/>
          <a:ext cx="1019175" cy="809624"/>
        </a:xfrm>
        <a:prstGeom prst="wedgeRoundRectCallout">
          <a:avLst>
            <a:gd name="adj1" fmla="val 60587"/>
            <a:gd name="adj2" fmla="val -573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①には、令和３年度の該当事業で</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内示を受けた園のみ、千円以上の金額が入ります。</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その他の園は、ゼロのまま変更しないでください。</a:t>
          </a:r>
          <a:r>
            <a:rPr kumimoji="1" lang="ja-JP" altLang="en-US" sz="1050" b="0">
              <a:latin typeface="Meiryo UI" panose="020B0604030504040204" pitchFamily="50" charset="-128"/>
              <a:ea typeface="Meiryo UI" panose="020B0604030504040204" pitchFamily="50" charset="-128"/>
            </a:rPr>
            <a:t>　</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1905000</xdr:colOff>
      <xdr:row>2</xdr:row>
      <xdr:rowOff>219075</xdr:rowOff>
    </xdr:from>
    <xdr:to>
      <xdr:col>5</xdr:col>
      <xdr:colOff>1285875</xdr:colOff>
      <xdr:row>6</xdr:row>
      <xdr:rowOff>95250</xdr:rowOff>
    </xdr:to>
    <xdr:sp macro="" textlink="">
      <xdr:nvSpPr>
        <xdr:cNvPr id="6" name="正方形/長方形 5"/>
        <xdr:cNvSpPr/>
      </xdr:nvSpPr>
      <xdr:spPr>
        <a:xfrm>
          <a:off x="6886575" y="561975"/>
          <a:ext cx="16287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390525</xdr:colOff>
      <xdr:row>4</xdr:row>
      <xdr:rowOff>47625</xdr:rowOff>
    </xdr:from>
    <xdr:to>
      <xdr:col>2</xdr:col>
      <xdr:colOff>533400</xdr:colOff>
      <xdr:row>7</xdr:row>
      <xdr:rowOff>9525</xdr:rowOff>
    </xdr:to>
    <xdr:sp macro="" textlink="">
      <xdr:nvSpPr>
        <xdr:cNvPr id="7" name="角丸四角形吹き出し 6"/>
        <xdr:cNvSpPr/>
      </xdr:nvSpPr>
      <xdr:spPr>
        <a:xfrm>
          <a:off x="790575" y="1038225"/>
          <a:ext cx="1562100" cy="647700"/>
        </a:xfrm>
        <a:prstGeom prst="wedgeRoundRectCallout">
          <a:avLst>
            <a:gd name="adj1" fmla="val -70484"/>
            <a:gd name="adj2" fmla="val 51948"/>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必ず、すべてに</a:t>
          </a:r>
          <a:endParaRPr kumimoji="1" lang="en-US" altLang="ja-JP" sz="1050" b="0">
            <a:latin typeface="Meiryo UI" panose="020B0604030504040204" pitchFamily="50" charset="-128"/>
            <a:ea typeface="Meiryo UI" panose="020B0604030504040204" pitchFamily="50" charset="-128"/>
          </a:endParaRPr>
        </a:p>
        <a:p>
          <a:pPr algn="ctr"/>
          <a:r>
            <a:rPr kumimoji="1" lang="ja-JP" altLang="en-US" sz="1050" b="0">
              <a:latin typeface="Meiryo UI" panose="020B0604030504040204" pitchFamily="50" charset="-128"/>
              <a:ea typeface="Meiryo UI" panose="020B0604030504040204" pitchFamily="50" charset="-128"/>
            </a:rPr>
            <a:t>チェックをしてください。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2" name="角丸四角形 1"/>
        <xdr:cNvSpPr/>
      </xdr:nvSpPr>
      <xdr:spPr>
        <a:xfrm>
          <a:off x="4191000" y="104775"/>
          <a:ext cx="3362325" cy="63817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4</xdr:col>
      <xdr:colOff>1790700</xdr:colOff>
      <xdr:row>2</xdr:row>
      <xdr:rowOff>352425</xdr:rowOff>
    </xdr:from>
    <xdr:to>
      <xdr:col>5</xdr:col>
      <xdr:colOff>1171575</xdr:colOff>
      <xdr:row>7</xdr:row>
      <xdr:rowOff>0</xdr:rowOff>
    </xdr:to>
    <xdr:sp macro="" textlink="">
      <xdr:nvSpPr>
        <xdr:cNvPr id="5" name="正方形/長方形 4"/>
        <xdr:cNvSpPr/>
      </xdr:nvSpPr>
      <xdr:spPr>
        <a:xfrm>
          <a:off x="6772275" y="695325"/>
          <a:ext cx="16287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609600</xdr:colOff>
      <xdr:row>3</xdr:row>
      <xdr:rowOff>238125</xdr:rowOff>
    </xdr:from>
    <xdr:to>
      <xdr:col>2</xdr:col>
      <xdr:colOff>752475</xdr:colOff>
      <xdr:row>6</xdr:row>
      <xdr:rowOff>171450</xdr:rowOff>
    </xdr:to>
    <xdr:sp macro="" textlink="">
      <xdr:nvSpPr>
        <xdr:cNvPr id="6" name="角丸四角形吹き出し 5"/>
        <xdr:cNvSpPr/>
      </xdr:nvSpPr>
      <xdr:spPr>
        <a:xfrm>
          <a:off x="1009650" y="971550"/>
          <a:ext cx="1562100" cy="647700"/>
        </a:xfrm>
        <a:prstGeom prst="wedgeRoundRectCallout">
          <a:avLst>
            <a:gd name="adj1" fmla="val -70484"/>
            <a:gd name="adj2" fmla="val 51948"/>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必ず、すべてに</a:t>
          </a:r>
          <a:endParaRPr kumimoji="1" lang="en-US" altLang="ja-JP" sz="1050" b="0">
            <a:latin typeface="Meiryo UI" panose="020B0604030504040204" pitchFamily="50" charset="-128"/>
            <a:ea typeface="Meiryo UI" panose="020B0604030504040204" pitchFamily="50" charset="-128"/>
          </a:endParaRPr>
        </a:p>
        <a:p>
          <a:pPr algn="ctr"/>
          <a:r>
            <a:rPr kumimoji="1" lang="ja-JP" altLang="en-US" sz="1050" b="0">
              <a:latin typeface="Meiryo UI" panose="020B0604030504040204" pitchFamily="50" charset="-128"/>
              <a:ea typeface="Meiryo UI" panose="020B0604030504040204" pitchFamily="50" charset="-128"/>
            </a:rPr>
            <a:t>チェックをしてください。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314325</xdr:colOff>
      <xdr:row>21</xdr:row>
      <xdr:rowOff>371475</xdr:rowOff>
    </xdr:from>
    <xdr:to>
      <xdr:col>5</xdr:col>
      <xdr:colOff>400050</xdr:colOff>
      <xdr:row>27</xdr:row>
      <xdr:rowOff>123825</xdr:rowOff>
    </xdr:to>
    <xdr:sp macro="" textlink="">
      <xdr:nvSpPr>
        <xdr:cNvPr id="7" name="角丸四角形 6"/>
        <xdr:cNvSpPr/>
      </xdr:nvSpPr>
      <xdr:spPr>
        <a:xfrm>
          <a:off x="714375" y="6562725"/>
          <a:ext cx="6915150" cy="3695700"/>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「内容」、「目的・用途等」には、詳細がわかるよう記入してください。</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NG</a:t>
          </a:r>
          <a:r>
            <a:rPr kumimoji="1" lang="ja-JP" altLang="en-US" sz="1050" b="0">
              <a:latin typeface="Meiryo UI" panose="020B0604030504040204" pitchFamily="50" charset="-128"/>
              <a:ea typeface="Meiryo UI" panose="020B0604030504040204" pitchFamily="50" charset="-128"/>
            </a:rPr>
            <a:t>例</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「内容」</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保護者アプリ購入、情報管理システム購入、工事費、整備費　　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⇒経費の概要が確認できません。</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「目的・用途等」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園務改善のため、保護者支援のため、情報を一括管理するため、動画配信のため、</a:t>
          </a:r>
          <a:r>
            <a:rPr kumimoji="1" lang="en-US" altLang="ja-JP" sz="1050" b="0">
              <a:latin typeface="Meiryo UI" panose="020B0604030504040204" pitchFamily="50" charset="-128"/>
              <a:ea typeface="Meiryo UI" panose="020B0604030504040204" pitchFamily="50" charset="-128"/>
            </a:rPr>
            <a:t>Wi-Fi</a:t>
          </a:r>
          <a:r>
            <a:rPr kumimoji="1" lang="ja-JP" altLang="en-US" sz="1050" b="0">
              <a:latin typeface="Meiryo UI" panose="020B0604030504040204" pitchFamily="50" charset="-128"/>
              <a:ea typeface="Meiryo UI" panose="020B0604030504040204" pitchFamily="50" charset="-128"/>
            </a:rPr>
            <a:t>環境を整備するため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各クラス担任にタブレットを持たせるため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⇒導入の必要性や、効果、具体的な使用目的が確認できません。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514350</xdr:colOff>
      <xdr:row>18</xdr:row>
      <xdr:rowOff>190501</xdr:rowOff>
    </xdr:from>
    <xdr:to>
      <xdr:col>10</xdr:col>
      <xdr:colOff>590550</xdr:colOff>
      <xdr:row>22</xdr:row>
      <xdr:rowOff>47625</xdr:rowOff>
    </xdr:to>
    <xdr:sp macro="" textlink="">
      <xdr:nvSpPr>
        <xdr:cNvPr id="4" name="角丸四角形吹き出し 3"/>
        <xdr:cNvSpPr/>
      </xdr:nvSpPr>
      <xdr:spPr>
        <a:xfrm>
          <a:off x="9182100" y="4467226"/>
          <a:ext cx="2819400" cy="2028824"/>
        </a:xfrm>
        <a:prstGeom prst="wedgeRoundRectCallout">
          <a:avLst>
            <a:gd name="adj1" fmla="val -63245"/>
            <a:gd name="adj2" fmla="val -369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u="sng">
              <a:latin typeface="Meiryo UI" panose="020B0604030504040204" pitchFamily="50" charset="-128"/>
              <a:ea typeface="Meiryo UI" panose="020B0604030504040204" pitchFamily="50" charset="-128"/>
            </a:rPr>
            <a:t>（１）に計上できるもの</a:t>
          </a:r>
          <a:endParaRPr kumimoji="1" lang="en-US" altLang="ja-JP" sz="1000" b="1" u="sng">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・システムの導入費、通信費、リース料</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・システムの周辺機器</a:t>
          </a:r>
          <a:r>
            <a:rPr kumimoji="1" lang="en-US" altLang="ja-JP" sz="1000" b="0">
              <a:latin typeface="Meiryo UI" panose="020B0604030504040204" pitchFamily="50" charset="-128"/>
              <a:ea typeface="Meiryo UI" panose="020B0604030504040204" pitchFamily="50" charset="-128"/>
            </a:rPr>
            <a:t>(ic</a:t>
          </a:r>
          <a:r>
            <a:rPr kumimoji="1" lang="ja-JP" altLang="en-US" sz="1000" b="0">
              <a:latin typeface="Meiryo UI" panose="020B0604030504040204" pitchFamily="50" charset="-128"/>
              <a:ea typeface="Meiryo UI" panose="020B0604030504040204" pitchFamily="50" charset="-128"/>
            </a:rPr>
            <a:t>タグ・リーダー等</a:t>
          </a:r>
          <a:r>
            <a:rPr kumimoji="1" lang="en-US" altLang="ja-JP" sz="1000" b="0">
              <a:latin typeface="Meiryo UI" panose="020B0604030504040204" pitchFamily="50" charset="-128"/>
              <a:ea typeface="Meiryo UI" panose="020B0604030504040204" pitchFamily="50" charset="-128"/>
            </a:rPr>
            <a:t>)</a:t>
          </a:r>
        </a:p>
        <a:p>
          <a:pPr algn="l"/>
          <a:r>
            <a:rPr kumimoji="1" lang="ja-JP" altLang="en-US" sz="1000" b="0">
              <a:latin typeface="Meiryo UI" panose="020B0604030504040204" pitchFamily="50" charset="-128"/>
              <a:ea typeface="Meiryo UI" panose="020B0604030504040204" pitchFamily="50" charset="-128"/>
            </a:rPr>
            <a:t>　・</a:t>
          </a:r>
          <a:r>
            <a:rPr kumimoji="1" lang="en-US" altLang="ja-JP" sz="1000" b="0">
              <a:latin typeface="Meiryo UI" panose="020B0604030504040204" pitchFamily="50" charset="-128"/>
              <a:ea typeface="Meiryo UI" panose="020B0604030504040204" pitchFamily="50" charset="-128"/>
            </a:rPr>
            <a:t>Wi-Fi</a:t>
          </a:r>
          <a:r>
            <a:rPr kumimoji="1" lang="ja-JP" altLang="en-US" sz="1000" b="0">
              <a:latin typeface="Meiryo UI" panose="020B0604030504040204" pitchFamily="50" charset="-128"/>
              <a:ea typeface="Meiryo UI" panose="020B0604030504040204" pitchFamily="50" charset="-128"/>
            </a:rPr>
            <a:t>環境整備費</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1" u="sng">
              <a:latin typeface="Meiryo UI" panose="020B0604030504040204" pitchFamily="50" charset="-128"/>
              <a:ea typeface="Meiryo UI" panose="020B0604030504040204" pitchFamily="50" charset="-128"/>
            </a:rPr>
            <a:t>（１）に計上できないもの</a:t>
          </a:r>
          <a:endParaRPr kumimoji="1" lang="en-US" altLang="ja-JP" sz="1000" b="1" u="sng">
            <a:latin typeface="Meiryo UI" panose="020B0604030504040204" pitchFamily="50" charset="-128"/>
            <a:ea typeface="Meiryo UI" panose="020B0604030504040204" pitchFamily="50" charset="-128"/>
          </a:endParaRPr>
        </a:p>
        <a:p>
          <a:pPr algn="l"/>
          <a:r>
            <a:rPr kumimoji="1" lang="ja-JP" altLang="en-US" sz="1000" b="0" u="none">
              <a:latin typeface="Meiryo UI" panose="020B0604030504040204" pitchFamily="50" charset="-128"/>
              <a:ea typeface="Meiryo UI" panose="020B0604030504040204" pitchFamily="50" charset="-128"/>
            </a:rPr>
            <a:t>　・備品購入費</a:t>
          </a:r>
          <a:r>
            <a:rPr kumimoji="1" lang="en-US" altLang="ja-JP" sz="1000" b="0" u="none">
              <a:latin typeface="Meiryo UI" panose="020B0604030504040204" pitchFamily="50" charset="-128"/>
              <a:ea typeface="Meiryo UI" panose="020B0604030504040204" pitchFamily="50" charset="-128"/>
            </a:rPr>
            <a:t>(PC</a:t>
          </a:r>
          <a:r>
            <a:rPr kumimoji="1" lang="ja-JP" altLang="en-US" sz="1000" b="0" u="none">
              <a:latin typeface="Meiryo UI" panose="020B0604030504040204" pitchFamily="50" charset="-128"/>
              <a:ea typeface="Meiryo UI" panose="020B0604030504040204" pitchFamily="50" charset="-128"/>
            </a:rPr>
            <a:t>･タブレット等</a:t>
          </a:r>
          <a:r>
            <a:rPr kumimoji="1" lang="en-US" altLang="ja-JP" sz="1000" b="0" u="none">
              <a:latin typeface="Meiryo UI" panose="020B0604030504040204" pitchFamily="50" charset="-128"/>
              <a:ea typeface="Meiryo UI" panose="020B0604030504040204" pitchFamily="50" charset="-128"/>
            </a:rPr>
            <a:t>)</a:t>
          </a:r>
        </a:p>
        <a:p>
          <a:pPr algn="l"/>
          <a:endParaRPr kumimoji="1" lang="en-US" altLang="ja-JP" sz="1000" b="0" u="none">
            <a:latin typeface="Meiryo UI" panose="020B0604030504040204" pitchFamily="50" charset="-128"/>
            <a:ea typeface="Meiryo UI" panose="020B0604030504040204" pitchFamily="50" charset="-128"/>
          </a:endParaRPr>
        </a:p>
        <a:p>
          <a:pPr algn="l"/>
          <a:r>
            <a:rPr kumimoji="1" lang="en-US" altLang="ja-JP" sz="1000" b="0" u="none">
              <a:latin typeface="Meiryo UI" panose="020B0604030504040204" pitchFamily="50" charset="-128"/>
              <a:ea typeface="Meiryo UI" panose="020B0604030504040204" pitchFamily="50" charset="-128"/>
            </a:rPr>
            <a:t>※</a:t>
          </a:r>
          <a:r>
            <a:rPr kumimoji="1" lang="ja-JP" altLang="en-US" sz="1000" b="0" u="none">
              <a:latin typeface="Meiryo UI" panose="020B0604030504040204" pitchFamily="50" charset="-128"/>
              <a:ea typeface="Meiryo UI" panose="020B0604030504040204" pitchFamily="50" charset="-128"/>
            </a:rPr>
            <a:t>詳細は</a:t>
          </a:r>
          <a:r>
            <a:rPr kumimoji="1" lang="en-US" altLang="ja-JP" sz="1000" b="0" u="none">
              <a:latin typeface="Meiryo UI" panose="020B0604030504040204" pitchFamily="50" charset="-128"/>
              <a:ea typeface="Meiryo UI" panose="020B0604030504040204" pitchFamily="50" charset="-128"/>
            </a:rPr>
            <a:t>FAQ</a:t>
          </a:r>
          <a:r>
            <a:rPr kumimoji="1" lang="ja-JP" altLang="en-US" sz="1000" b="0" u="none">
              <a:latin typeface="Meiryo UI" panose="020B0604030504040204" pitchFamily="50" charset="-128"/>
              <a:ea typeface="Meiryo UI" panose="020B0604030504040204" pitchFamily="50" charset="-128"/>
            </a:rPr>
            <a:t>を参照すること</a:t>
          </a:r>
          <a:endParaRPr kumimoji="1" lang="en-US" altLang="ja-JP" sz="1000" b="0" u="none">
            <a:latin typeface="Meiryo UI" panose="020B0604030504040204" pitchFamily="50" charset="-128"/>
            <a:ea typeface="Meiryo UI" panose="020B0604030504040204" pitchFamily="50" charset="-128"/>
          </a:endParaRPr>
        </a:p>
      </xdr:txBody>
    </xdr:sp>
    <xdr:clientData/>
  </xdr:twoCellAnchor>
  <xdr:twoCellAnchor>
    <xdr:from>
      <xdr:col>6</xdr:col>
      <xdr:colOff>609600</xdr:colOff>
      <xdr:row>25</xdr:row>
      <xdr:rowOff>161925</xdr:rowOff>
    </xdr:from>
    <xdr:to>
      <xdr:col>11</xdr:col>
      <xdr:colOff>0</xdr:colOff>
      <xdr:row>28</xdr:row>
      <xdr:rowOff>400050</xdr:rowOff>
    </xdr:to>
    <xdr:sp macro="" textlink="">
      <xdr:nvSpPr>
        <xdr:cNvPr id="5" name="角丸四角形吹き出し 4"/>
        <xdr:cNvSpPr/>
      </xdr:nvSpPr>
      <xdr:spPr>
        <a:xfrm>
          <a:off x="9277350" y="7410450"/>
          <a:ext cx="2819400" cy="2209800"/>
        </a:xfrm>
        <a:prstGeom prst="wedgeRoundRectCallout">
          <a:avLst>
            <a:gd name="adj1" fmla="val -63245"/>
            <a:gd name="adj2" fmla="val -369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u="sng">
              <a:latin typeface="Meiryo UI" panose="020B0604030504040204" pitchFamily="50" charset="-128"/>
              <a:ea typeface="Meiryo UI" panose="020B0604030504040204" pitchFamily="50" charset="-128"/>
            </a:rPr>
            <a:t>（２）に計上できるもの</a:t>
          </a:r>
          <a:endParaRPr kumimoji="1" lang="en-US" altLang="ja-JP" sz="1000" b="1" u="sng">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0">
              <a:solidFill>
                <a:schemeClr val="lt1"/>
              </a:solidFill>
              <a:effectLst/>
              <a:latin typeface="Meiryo UI" panose="020B0604030504040204" pitchFamily="50" charset="-128"/>
              <a:ea typeface="Meiryo UI" panose="020B0604030504040204" pitchFamily="50" charset="-128"/>
              <a:cs typeface="+mn-cs"/>
            </a:rPr>
            <a:t>・備品購入費</a:t>
          </a:r>
          <a:r>
            <a:rPr kumimoji="1" lang="en-US" altLang="ja-JP" sz="1000" b="0">
              <a:solidFill>
                <a:schemeClr val="lt1"/>
              </a:solidFill>
              <a:effectLst/>
              <a:latin typeface="Meiryo UI" panose="020B0604030504040204" pitchFamily="50" charset="-128"/>
              <a:ea typeface="Meiryo UI" panose="020B0604030504040204" pitchFamily="50" charset="-128"/>
              <a:cs typeface="+mn-cs"/>
            </a:rPr>
            <a:t>(PC</a:t>
          </a:r>
          <a:r>
            <a:rPr kumimoji="1" lang="ja-JP" altLang="ja-JP" sz="1000" b="0">
              <a:solidFill>
                <a:schemeClr val="lt1"/>
              </a:solidFill>
              <a:effectLst/>
              <a:latin typeface="Meiryo UI" panose="020B0604030504040204" pitchFamily="50" charset="-128"/>
              <a:ea typeface="Meiryo UI" panose="020B0604030504040204" pitchFamily="50" charset="-128"/>
              <a:cs typeface="+mn-cs"/>
            </a:rPr>
            <a:t>･タブレット等</a:t>
          </a:r>
          <a:r>
            <a:rPr kumimoji="1" lang="en-US" altLang="ja-JP" sz="1000" b="0">
              <a:solidFill>
                <a:schemeClr val="lt1"/>
              </a:solidFill>
              <a:effectLst/>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u="sng">
              <a:solidFill>
                <a:schemeClr val="lt1"/>
              </a:solidFill>
              <a:effectLst/>
              <a:latin typeface="Meiryo UI" panose="020B0604030504040204" pitchFamily="50" charset="-128"/>
              <a:ea typeface="Meiryo UI" panose="020B0604030504040204" pitchFamily="50" charset="-128"/>
              <a:cs typeface="+mn-cs"/>
            </a:rPr>
            <a:t>（</a:t>
          </a:r>
          <a:r>
            <a:rPr kumimoji="1" lang="ja-JP" altLang="en-US" sz="1000" b="1" u="sng">
              <a:solidFill>
                <a:schemeClr val="lt1"/>
              </a:solidFill>
              <a:effectLst/>
              <a:latin typeface="Meiryo UI" panose="020B0604030504040204" pitchFamily="50" charset="-128"/>
              <a:ea typeface="Meiryo UI" panose="020B0604030504040204" pitchFamily="50" charset="-128"/>
              <a:cs typeface="+mn-cs"/>
            </a:rPr>
            <a:t>２</a:t>
          </a:r>
          <a:r>
            <a:rPr kumimoji="1" lang="ja-JP" altLang="ja-JP" sz="1000" b="1" u="sng">
              <a:solidFill>
                <a:schemeClr val="lt1"/>
              </a:solidFill>
              <a:effectLst/>
              <a:latin typeface="Meiryo UI" panose="020B0604030504040204" pitchFamily="50" charset="-128"/>
              <a:ea typeface="Meiryo UI" panose="020B0604030504040204" pitchFamily="50" charset="-128"/>
              <a:cs typeface="+mn-cs"/>
            </a:rPr>
            <a:t>）に計上できないもの</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・システムの導入費、通信費、リース料</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・システムの周辺機器</a:t>
          </a:r>
          <a:r>
            <a:rPr kumimoji="1" lang="en-US" altLang="ja-JP" sz="1000" b="0">
              <a:latin typeface="Meiryo UI" panose="020B0604030504040204" pitchFamily="50" charset="-128"/>
              <a:ea typeface="Meiryo UI" panose="020B0604030504040204" pitchFamily="50" charset="-128"/>
            </a:rPr>
            <a:t>(ic</a:t>
          </a:r>
          <a:r>
            <a:rPr kumimoji="1" lang="ja-JP" altLang="en-US" sz="1000" b="0">
              <a:latin typeface="Meiryo UI" panose="020B0604030504040204" pitchFamily="50" charset="-128"/>
              <a:ea typeface="Meiryo UI" panose="020B0604030504040204" pitchFamily="50" charset="-128"/>
            </a:rPr>
            <a:t>タグ・リーダー等</a:t>
          </a:r>
          <a:r>
            <a:rPr kumimoji="1" lang="en-US" altLang="ja-JP" sz="1000" b="0">
              <a:latin typeface="Meiryo UI" panose="020B0604030504040204" pitchFamily="50" charset="-128"/>
              <a:ea typeface="Meiryo UI" panose="020B0604030504040204" pitchFamily="50" charset="-128"/>
            </a:rPr>
            <a:t>)</a:t>
          </a:r>
        </a:p>
        <a:p>
          <a:pPr algn="l"/>
          <a:r>
            <a:rPr kumimoji="1" lang="ja-JP" altLang="en-US" sz="1000" b="0">
              <a:latin typeface="Meiryo UI" panose="020B0604030504040204" pitchFamily="50" charset="-128"/>
              <a:ea typeface="Meiryo UI" panose="020B0604030504040204" pitchFamily="50" charset="-128"/>
            </a:rPr>
            <a:t>　・</a:t>
          </a:r>
          <a:r>
            <a:rPr kumimoji="1" lang="en-US" altLang="ja-JP" sz="1000" b="0">
              <a:latin typeface="Meiryo UI" panose="020B0604030504040204" pitchFamily="50" charset="-128"/>
              <a:ea typeface="Meiryo UI" panose="020B0604030504040204" pitchFamily="50" charset="-128"/>
            </a:rPr>
            <a:t>Wi-Fi</a:t>
          </a:r>
          <a:r>
            <a:rPr kumimoji="1" lang="ja-JP" altLang="en-US" sz="1000" b="0">
              <a:latin typeface="Meiryo UI" panose="020B0604030504040204" pitchFamily="50" charset="-128"/>
              <a:ea typeface="Meiryo UI" panose="020B0604030504040204" pitchFamily="50" charset="-128"/>
            </a:rPr>
            <a:t>環境整備費</a:t>
          </a:r>
          <a:endParaRPr kumimoji="1" lang="en-US" altLang="ja-JP" sz="1000" b="0">
            <a:latin typeface="Meiryo UI" panose="020B0604030504040204" pitchFamily="50" charset="-128"/>
            <a:ea typeface="Meiryo UI" panose="020B0604030504040204" pitchFamily="50" charset="-128"/>
          </a:endParaRPr>
        </a:p>
        <a:p>
          <a:pPr algn="l"/>
          <a:endParaRPr kumimoji="1" lang="en-US" altLang="ja-JP" sz="1000" b="0">
            <a:latin typeface="Meiryo UI" panose="020B0604030504040204" pitchFamily="50" charset="-128"/>
            <a:ea typeface="Meiryo UI" panose="020B0604030504040204" pitchFamily="50" charset="-128"/>
          </a:endParaRPr>
        </a:p>
        <a:p>
          <a:pPr algn="l"/>
          <a:r>
            <a:rPr kumimoji="1" lang="en-US" altLang="ja-JP" sz="1000" b="0">
              <a:latin typeface="Meiryo UI" panose="020B0604030504040204" pitchFamily="50" charset="-128"/>
              <a:ea typeface="Meiryo UI" panose="020B0604030504040204" pitchFamily="50" charset="-128"/>
            </a:rPr>
            <a:t>※</a:t>
          </a:r>
          <a:r>
            <a:rPr kumimoji="1" lang="ja-JP" altLang="en-US" sz="1000" b="0">
              <a:latin typeface="Meiryo UI" panose="020B0604030504040204" pitchFamily="50" charset="-128"/>
              <a:ea typeface="Meiryo UI" panose="020B0604030504040204" pitchFamily="50" charset="-128"/>
            </a:rPr>
            <a:t>詳細は</a:t>
          </a:r>
          <a:r>
            <a:rPr kumimoji="1" lang="en-US" altLang="ja-JP" sz="1000" b="0">
              <a:latin typeface="Meiryo UI" panose="020B0604030504040204" pitchFamily="50" charset="-128"/>
              <a:ea typeface="Meiryo UI" panose="020B0604030504040204" pitchFamily="50" charset="-128"/>
            </a:rPr>
            <a:t>FAQ</a:t>
          </a:r>
          <a:r>
            <a:rPr kumimoji="1" lang="ja-JP" altLang="en-US" sz="1000" b="0">
              <a:latin typeface="Meiryo UI" panose="020B0604030504040204" pitchFamily="50" charset="-128"/>
              <a:ea typeface="Meiryo UI" panose="020B0604030504040204" pitchFamily="50" charset="-128"/>
            </a:rPr>
            <a:t>を参照すること</a:t>
          </a:r>
          <a:endParaRPr kumimoji="1" lang="en-US" altLang="ja-JP" sz="1000" b="0">
            <a:latin typeface="Meiryo UI" panose="020B0604030504040204" pitchFamily="50" charset="-128"/>
            <a:ea typeface="Meiryo UI" panose="020B0604030504040204" pitchFamily="50" charset="-128"/>
          </a:endParaRPr>
        </a:p>
      </xdr:txBody>
    </xdr:sp>
    <xdr:clientData/>
  </xdr:twoCellAnchor>
  <xdr:twoCellAnchor>
    <xdr:from>
      <xdr:col>4</xdr:col>
      <xdr:colOff>1819275</xdr:colOff>
      <xdr:row>2</xdr:row>
      <xdr:rowOff>247650</xdr:rowOff>
    </xdr:from>
    <xdr:to>
      <xdr:col>5</xdr:col>
      <xdr:colOff>1200150</xdr:colOff>
      <xdr:row>6</xdr:row>
      <xdr:rowOff>123825</xdr:rowOff>
    </xdr:to>
    <xdr:sp macro="" textlink="">
      <xdr:nvSpPr>
        <xdr:cNvPr id="6" name="正方形/長方形 5"/>
        <xdr:cNvSpPr/>
      </xdr:nvSpPr>
      <xdr:spPr>
        <a:xfrm>
          <a:off x="6800850" y="590550"/>
          <a:ext cx="16287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114299</xdr:colOff>
      <xdr:row>26</xdr:row>
      <xdr:rowOff>152400</xdr:rowOff>
    </xdr:from>
    <xdr:to>
      <xdr:col>5</xdr:col>
      <xdr:colOff>1028699</xdr:colOff>
      <xdr:row>29</xdr:row>
      <xdr:rowOff>523874</xdr:rowOff>
    </xdr:to>
    <xdr:sp macro="" textlink="">
      <xdr:nvSpPr>
        <xdr:cNvPr id="7" name="角丸四角形 6"/>
        <xdr:cNvSpPr/>
      </xdr:nvSpPr>
      <xdr:spPr>
        <a:xfrm>
          <a:off x="514349" y="8058150"/>
          <a:ext cx="7743825" cy="2343149"/>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「内容」、「目的・用途等」には、詳細がわかるよう記載してください。詳細が確認できない場合は、補助対象外とします。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NG</a:t>
          </a:r>
          <a:r>
            <a:rPr kumimoji="1" lang="ja-JP" altLang="en-US" sz="1050" b="0">
              <a:latin typeface="Meiryo UI" panose="020B0604030504040204" pitchFamily="50" charset="-128"/>
              <a:ea typeface="Meiryo UI" panose="020B0604030504040204" pitchFamily="50" charset="-128"/>
            </a:rPr>
            <a:t>例</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「内容」・・・保護者アプリ購入、情報管理システム購入、工事費、整備費　　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⇒経費の概要が確認できません。</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「目的・用途等」・・・園務改善のため、保護者支援のため、情報を一括管理するため、動画配信のため、</a:t>
          </a:r>
          <a:r>
            <a:rPr kumimoji="1" lang="en-US" altLang="ja-JP" sz="1050" b="0">
              <a:latin typeface="Meiryo UI" panose="020B0604030504040204" pitchFamily="50" charset="-128"/>
              <a:ea typeface="Meiryo UI" panose="020B0604030504040204" pitchFamily="50" charset="-128"/>
            </a:rPr>
            <a:t>Wi-Fi</a:t>
          </a:r>
          <a:r>
            <a:rPr kumimoji="1" lang="ja-JP" altLang="en-US" sz="1050" b="0">
              <a:latin typeface="Meiryo UI" panose="020B0604030504040204" pitchFamily="50" charset="-128"/>
              <a:ea typeface="Meiryo UI" panose="020B0604030504040204" pitchFamily="50" charset="-128"/>
            </a:rPr>
            <a:t>環境を整備するため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⇒導入の必要性や、効果、具体的な使用目的が確認できません。</a:t>
          </a:r>
        </a:p>
      </xdr:txBody>
    </xdr:sp>
    <xdr:clientData/>
  </xdr:twoCellAnchor>
  <xdr:twoCellAnchor>
    <xdr:from>
      <xdr:col>1</xdr:col>
      <xdr:colOff>866775</xdr:colOff>
      <xdr:row>4</xdr:row>
      <xdr:rowOff>161925</xdr:rowOff>
    </xdr:from>
    <xdr:to>
      <xdr:col>2</xdr:col>
      <xdr:colOff>1009650</xdr:colOff>
      <xdr:row>7</xdr:row>
      <xdr:rowOff>123825</xdr:rowOff>
    </xdr:to>
    <xdr:sp macro="" textlink="">
      <xdr:nvSpPr>
        <xdr:cNvPr id="8" name="角丸四角形吹き出し 7"/>
        <xdr:cNvSpPr/>
      </xdr:nvSpPr>
      <xdr:spPr>
        <a:xfrm>
          <a:off x="1266825" y="1152525"/>
          <a:ext cx="1562100" cy="647700"/>
        </a:xfrm>
        <a:prstGeom prst="wedgeRoundRectCallout">
          <a:avLst>
            <a:gd name="adj1" fmla="val -70484"/>
            <a:gd name="adj2" fmla="val 51948"/>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必ず、すべてに</a:t>
          </a:r>
          <a:endParaRPr kumimoji="1" lang="en-US" altLang="ja-JP" sz="1050" b="0">
            <a:latin typeface="Meiryo UI" panose="020B0604030504040204" pitchFamily="50" charset="-128"/>
            <a:ea typeface="Meiryo UI" panose="020B0604030504040204" pitchFamily="50" charset="-128"/>
          </a:endParaRPr>
        </a:p>
        <a:p>
          <a:pPr algn="ctr"/>
          <a:r>
            <a:rPr kumimoji="1" lang="ja-JP" altLang="en-US" sz="1050" b="0">
              <a:latin typeface="Meiryo UI" panose="020B0604030504040204" pitchFamily="50" charset="-128"/>
              <a:ea typeface="Meiryo UI" panose="020B0604030504040204" pitchFamily="50" charset="-128"/>
            </a:rPr>
            <a:t>チェックをしてください。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1200149</xdr:colOff>
      <xdr:row>28</xdr:row>
      <xdr:rowOff>47624</xdr:rowOff>
    </xdr:from>
    <xdr:to>
      <xdr:col>5</xdr:col>
      <xdr:colOff>742949</xdr:colOff>
      <xdr:row>38</xdr:row>
      <xdr:rowOff>28575</xdr:rowOff>
    </xdr:to>
    <xdr:sp macro="" textlink="">
      <xdr:nvSpPr>
        <xdr:cNvPr id="4" name="角丸四角形 3"/>
        <xdr:cNvSpPr/>
      </xdr:nvSpPr>
      <xdr:spPr>
        <a:xfrm>
          <a:off x="1371599" y="6715124"/>
          <a:ext cx="2743200" cy="2362201"/>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対象となる研修</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★幼稚園の場合</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・幼保連携に関する研修、保育所との合同研修</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★認定こども園の場合</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幼保連携に関する研修、保育所との合同研修、教育の質の向上に資する研修</a:t>
          </a:r>
          <a:endParaRPr kumimoji="1" lang="en-US" altLang="ja-JP" sz="1050" b="0">
            <a:latin typeface="Meiryo UI" panose="020B0604030504040204" pitchFamily="50" charset="-128"/>
            <a:ea typeface="Meiryo UI" panose="020B0604030504040204" pitchFamily="50" charset="-128"/>
          </a:endParaRPr>
        </a:p>
        <a:p>
          <a:pPr algn="l"/>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上記に該当する場合であっても、以下のような研修は対象外</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・他補助金や諸加算の対象研修</a:t>
          </a:r>
        </a:p>
        <a:p>
          <a:pPr algn="l"/>
          <a:r>
            <a:rPr kumimoji="1" lang="ja-JP" altLang="en-US" sz="1050" b="0">
              <a:latin typeface="Meiryo UI" panose="020B0604030504040204" pitchFamily="50" charset="-128"/>
              <a:ea typeface="Meiryo UI" panose="020B0604030504040204" pitchFamily="50" charset="-128"/>
            </a:rPr>
            <a:t>　・教育の質の向上に直接資さない研修（新人研修、管理職研修等）</a:t>
          </a:r>
        </a:p>
        <a:p>
          <a:pPr algn="l"/>
          <a:r>
            <a:rPr kumimoji="1" lang="ja-JP" altLang="en-US" sz="1050" b="0">
              <a:latin typeface="Meiryo UI" panose="020B0604030504040204" pitchFamily="50" charset="-128"/>
              <a:ea typeface="Meiryo UI" panose="020B0604030504040204" pitchFamily="50" charset="-128"/>
            </a:rPr>
            <a:t>　・研修という名目で開催されないもの（講演会、劇、音楽会、練習会、個人の実技訓練など）</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361950</xdr:colOff>
      <xdr:row>17</xdr:row>
      <xdr:rowOff>28575</xdr:rowOff>
    </xdr:from>
    <xdr:to>
      <xdr:col>5</xdr:col>
      <xdr:colOff>1200150</xdr:colOff>
      <xdr:row>21</xdr:row>
      <xdr:rowOff>161925</xdr:rowOff>
    </xdr:to>
    <xdr:sp macro="" textlink="">
      <xdr:nvSpPr>
        <xdr:cNvPr id="5" name="角丸四角形吹き出し 4"/>
        <xdr:cNvSpPr/>
      </xdr:nvSpPr>
      <xdr:spPr>
        <a:xfrm>
          <a:off x="3105150" y="4076700"/>
          <a:ext cx="1009650" cy="1085850"/>
        </a:xfrm>
        <a:prstGeom prst="wedgeRoundRectCallout">
          <a:avLst>
            <a:gd name="adj1" fmla="val -63981"/>
            <a:gd name="adj2" fmla="val -23365"/>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latin typeface="Meiryo UI" panose="020B0604030504040204" pitchFamily="50" charset="-128"/>
              <a:ea typeface="Meiryo UI" panose="020B0604030504040204" pitchFamily="50" charset="-128"/>
            </a:rPr>
            <a:t>例えば同一の研修で複数回実施されるものなどは、</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まとめて</a:t>
          </a:r>
          <a:r>
            <a:rPr kumimoji="1" lang="en-US" altLang="ja-JP" sz="1050" b="0">
              <a:latin typeface="Meiryo UI" panose="020B0604030504040204" pitchFamily="50" charset="-128"/>
              <a:ea typeface="Meiryo UI" panose="020B0604030504040204" pitchFamily="50" charset="-128"/>
            </a:rPr>
            <a:t>1</a:t>
          </a:r>
          <a:r>
            <a:rPr kumimoji="1" lang="ja-JP" altLang="en-US" sz="1050" b="0">
              <a:latin typeface="Meiryo UI" panose="020B0604030504040204" pitchFamily="50" charset="-128"/>
              <a:ea typeface="Meiryo UI" panose="020B0604030504040204" pitchFamily="50" charset="-128"/>
            </a:rPr>
            <a:t>つの研修として記入してください。</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（例）●●研修　第１～</a:t>
          </a:r>
          <a:r>
            <a:rPr kumimoji="1" lang="en-US" altLang="ja-JP" sz="1050" b="0">
              <a:latin typeface="Meiryo UI" panose="020B0604030504040204" pitchFamily="50" charset="-128"/>
              <a:ea typeface="Meiryo UI" panose="020B0604030504040204" pitchFamily="50" charset="-128"/>
            </a:rPr>
            <a:t>10</a:t>
          </a:r>
          <a:r>
            <a:rPr kumimoji="1" lang="ja-JP" altLang="en-US" sz="1050" b="0">
              <a:latin typeface="Meiryo UI" panose="020B0604030504040204" pitchFamily="50" charset="-128"/>
              <a:ea typeface="Meiryo UI" panose="020B0604030504040204" pitchFamily="50" charset="-128"/>
            </a:rPr>
            <a:t>回</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△△研修　</a:t>
          </a:r>
          <a:r>
            <a:rPr kumimoji="1" lang="en-US" altLang="ja-JP" sz="1050" b="0">
              <a:latin typeface="Meiryo UI" panose="020B0604030504040204" pitchFamily="50" charset="-128"/>
              <a:ea typeface="Meiryo UI" panose="020B0604030504040204" pitchFamily="50" charset="-128"/>
            </a:rPr>
            <a:t>A</a:t>
          </a:r>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B</a:t>
          </a:r>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C</a:t>
          </a:r>
        </a:p>
      </xdr:txBody>
    </xdr:sp>
    <xdr:clientData/>
  </xdr:twoCellAnchor>
  <xdr:twoCellAnchor>
    <xdr:from>
      <xdr:col>4</xdr:col>
      <xdr:colOff>1933575</xdr:colOff>
      <xdr:row>2</xdr:row>
      <xdr:rowOff>247650</xdr:rowOff>
    </xdr:from>
    <xdr:to>
      <xdr:col>5</xdr:col>
      <xdr:colOff>1314450</xdr:colOff>
      <xdr:row>6</xdr:row>
      <xdr:rowOff>123825</xdr:rowOff>
    </xdr:to>
    <xdr:sp macro="" textlink="">
      <xdr:nvSpPr>
        <xdr:cNvPr id="6" name="正方形/長方形 5"/>
        <xdr:cNvSpPr/>
      </xdr:nvSpPr>
      <xdr:spPr>
        <a:xfrm>
          <a:off x="6915150" y="590550"/>
          <a:ext cx="16287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4</xdr:col>
      <xdr:colOff>457200</xdr:colOff>
      <xdr:row>40</xdr:row>
      <xdr:rowOff>57150</xdr:rowOff>
    </xdr:from>
    <xdr:to>
      <xdr:col>4</xdr:col>
      <xdr:colOff>2219325</xdr:colOff>
      <xdr:row>44</xdr:row>
      <xdr:rowOff>114300</xdr:rowOff>
    </xdr:to>
    <xdr:sp macro="" textlink="">
      <xdr:nvSpPr>
        <xdr:cNvPr id="7" name="角丸四角形吹き出し 6"/>
        <xdr:cNvSpPr/>
      </xdr:nvSpPr>
      <xdr:spPr>
        <a:xfrm>
          <a:off x="5438775" y="10077450"/>
          <a:ext cx="1762125" cy="1162050"/>
        </a:xfrm>
        <a:prstGeom prst="wedgeRoundRectCallout">
          <a:avLst>
            <a:gd name="adj1" fmla="val 61965"/>
            <a:gd name="adj2" fmla="val -49595"/>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latin typeface="Meiryo UI" panose="020B0604030504040204" pitchFamily="50" charset="-128"/>
              <a:ea typeface="Meiryo UI" panose="020B0604030504040204" pitchFamily="50" charset="-128"/>
            </a:rPr>
            <a:t>意向確認において</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回答いただいた人数が</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上限です。</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1400176</xdr:colOff>
      <xdr:row>4</xdr:row>
      <xdr:rowOff>219075</xdr:rowOff>
    </xdr:from>
    <xdr:to>
      <xdr:col>2</xdr:col>
      <xdr:colOff>1543051</xdr:colOff>
      <xdr:row>7</xdr:row>
      <xdr:rowOff>180975</xdr:rowOff>
    </xdr:to>
    <xdr:sp macro="" textlink="">
      <xdr:nvSpPr>
        <xdr:cNvPr id="8" name="角丸四角形吹き出し 7"/>
        <xdr:cNvSpPr/>
      </xdr:nvSpPr>
      <xdr:spPr>
        <a:xfrm>
          <a:off x="1800226" y="1209675"/>
          <a:ext cx="1562100" cy="647700"/>
        </a:xfrm>
        <a:prstGeom prst="wedgeRoundRectCallout">
          <a:avLst>
            <a:gd name="adj1" fmla="val -70484"/>
            <a:gd name="adj2" fmla="val 51948"/>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必ず、すべてに</a:t>
          </a:r>
          <a:endParaRPr kumimoji="1" lang="en-US" altLang="ja-JP" sz="1050" b="0">
            <a:latin typeface="Meiryo UI" panose="020B0604030504040204" pitchFamily="50" charset="-128"/>
            <a:ea typeface="Meiryo UI" panose="020B0604030504040204" pitchFamily="50" charset="-128"/>
          </a:endParaRPr>
        </a:p>
        <a:p>
          <a:pPr algn="ctr"/>
          <a:r>
            <a:rPr kumimoji="1" lang="ja-JP" altLang="en-US" sz="1050" b="0">
              <a:latin typeface="Meiryo UI" panose="020B0604030504040204" pitchFamily="50" charset="-128"/>
              <a:ea typeface="Meiryo UI" panose="020B0604030504040204" pitchFamily="50" charset="-128"/>
            </a:rPr>
            <a:t>チェックをしてください。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3"/>
  <sheetViews>
    <sheetView tabSelected="1" view="pageBreakPreview" zoomScaleNormal="100" zoomScaleSheetLayoutView="100" workbookViewId="0">
      <selection activeCell="D3" sqref="D3"/>
    </sheetView>
  </sheetViews>
  <sheetFormatPr defaultRowHeight="16.5" customHeight="1"/>
  <cols>
    <col min="1" max="1" width="18.5" style="1" customWidth="1"/>
    <col min="2" max="2" width="20.625" style="1" customWidth="1"/>
    <col min="3" max="3" width="18.5" style="1" customWidth="1"/>
    <col min="4" max="4" width="20.625" style="1" customWidth="1"/>
    <col min="5" max="5" width="6.625" style="1" customWidth="1"/>
    <col min="6" max="16384" width="9" style="1"/>
  </cols>
  <sheetData>
    <row r="1" spans="1:6" ht="16.5" customHeight="1">
      <c r="A1" s="1" t="s">
        <v>33</v>
      </c>
    </row>
    <row r="3" spans="1:6" ht="16.5" customHeight="1">
      <c r="D3" s="15" t="s">
        <v>32</v>
      </c>
      <c r="E3" s="14"/>
    </row>
    <row r="4" spans="1:6" ht="16.5" customHeight="1">
      <c r="D4" s="12"/>
      <c r="E4" s="12"/>
      <c r="F4" s="12"/>
    </row>
    <row r="5" spans="1:6" ht="16.5" customHeight="1">
      <c r="A5" s="1" t="s">
        <v>31</v>
      </c>
    </row>
    <row r="7" spans="1:6" ht="16.5" customHeight="1">
      <c r="A7" s="60" t="s">
        <v>30</v>
      </c>
      <c r="B7" s="61"/>
      <c r="C7" s="61"/>
      <c r="D7" s="61"/>
    </row>
    <row r="8" spans="1:6" ht="16.5" customHeight="1">
      <c r="A8" s="12"/>
      <c r="B8" s="12"/>
      <c r="C8" s="12"/>
      <c r="D8" s="12"/>
      <c r="E8" s="12"/>
    </row>
    <row r="9" spans="1:6" ht="33" customHeight="1">
      <c r="A9" s="62" t="s">
        <v>29</v>
      </c>
      <c r="B9" s="62"/>
      <c r="C9" s="62"/>
      <c r="D9" s="62"/>
      <c r="E9" s="12"/>
    </row>
    <row r="10" spans="1:6" ht="16.5" customHeight="1">
      <c r="A10" s="13"/>
      <c r="B10" s="12"/>
      <c r="C10" s="12"/>
      <c r="D10" s="12"/>
      <c r="E10" s="12"/>
    </row>
    <row r="11" spans="1:6" ht="26.25" customHeight="1">
      <c r="A11" s="9" t="s">
        <v>28</v>
      </c>
      <c r="B11" s="11">
        <v>123456</v>
      </c>
      <c r="C11" s="9" t="s">
        <v>27</v>
      </c>
      <c r="D11" s="10" t="s">
        <v>26</v>
      </c>
    </row>
    <row r="12" spans="1:6" ht="26.25" customHeight="1">
      <c r="A12" s="9" t="s">
        <v>25</v>
      </c>
      <c r="B12" s="57" t="s">
        <v>24</v>
      </c>
      <c r="C12" s="58"/>
      <c r="D12" s="59"/>
    </row>
    <row r="13" spans="1:6" ht="26.25" customHeight="1">
      <c r="A13" s="9" t="s">
        <v>23</v>
      </c>
      <c r="B13" s="57" t="s">
        <v>22</v>
      </c>
      <c r="C13" s="58"/>
      <c r="D13" s="59"/>
    </row>
    <row r="14" spans="1:6" ht="26.25" customHeight="1">
      <c r="A14" s="9" t="s">
        <v>21</v>
      </c>
      <c r="B14" s="57" t="s">
        <v>20</v>
      </c>
      <c r="C14" s="58"/>
      <c r="D14" s="59"/>
    </row>
    <row r="15" spans="1:6" ht="26.25" customHeight="1">
      <c r="A15" s="9" t="s">
        <v>19</v>
      </c>
      <c r="B15" s="57" t="s">
        <v>18</v>
      </c>
      <c r="C15" s="58"/>
      <c r="D15" s="59"/>
    </row>
    <row r="16" spans="1:6" ht="26.25" customHeight="1">
      <c r="A16" s="9" t="s">
        <v>17</v>
      </c>
      <c r="B16" s="57" t="s">
        <v>16</v>
      </c>
      <c r="C16" s="58"/>
      <c r="D16" s="59"/>
    </row>
    <row r="17" spans="1:6" ht="26.25" customHeight="1">
      <c r="A17" s="9" t="s">
        <v>15</v>
      </c>
      <c r="B17" s="57" t="s">
        <v>14</v>
      </c>
      <c r="C17" s="58"/>
      <c r="D17" s="59"/>
    </row>
    <row r="18" spans="1:6" ht="16.5" customHeight="1">
      <c r="A18" s="8"/>
    </row>
    <row r="19" spans="1:6" ht="16.5" customHeight="1">
      <c r="A19" s="1" t="s">
        <v>13</v>
      </c>
      <c r="F19" s="56"/>
    </row>
    <row r="20" spans="1:6" ht="16.5" customHeight="1">
      <c r="A20" s="64" t="s">
        <v>12</v>
      </c>
      <c r="B20" s="65"/>
      <c r="C20" s="66"/>
      <c r="D20" s="7" t="s">
        <v>11</v>
      </c>
    </row>
    <row r="21" spans="1:6" ht="32.25" customHeight="1">
      <c r="A21" s="67" t="s">
        <v>10</v>
      </c>
      <c r="B21" s="68"/>
      <c r="C21" s="69"/>
      <c r="D21" s="5">
        <f>'【記入例】 別紙１（コロナ）'!F45</f>
        <v>500000</v>
      </c>
    </row>
    <row r="22" spans="1:6" ht="32.25" customHeight="1">
      <c r="A22" s="67" t="s">
        <v>9</v>
      </c>
      <c r="B22" s="68"/>
      <c r="C22" s="69"/>
      <c r="D22" s="5">
        <f>'【記入例】 別紙２（コロナ②） '!$F$45</f>
        <v>500000</v>
      </c>
    </row>
    <row r="23" spans="1:6" ht="32.25" customHeight="1">
      <c r="A23" s="67" t="s">
        <v>8</v>
      </c>
      <c r="B23" s="68"/>
      <c r="C23" s="69"/>
      <c r="D23" s="5">
        <f>'【記入例】 別紙３（遊具等）'!F44</f>
        <v>666000</v>
      </c>
    </row>
    <row r="24" spans="1:6" ht="32.25" customHeight="1">
      <c r="A24" s="70" t="s">
        <v>7</v>
      </c>
      <c r="B24" s="68"/>
      <c r="C24" s="69"/>
      <c r="D24" s="5">
        <f>'【記入例】 別紙４（移行のための準備支援）'!F38</f>
        <v>297000</v>
      </c>
      <c r="F24" s="6"/>
    </row>
    <row r="25" spans="1:6" ht="32.25" customHeight="1">
      <c r="A25" s="70" t="s">
        <v>6</v>
      </c>
      <c r="B25" s="68"/>
      <c r="C25" s="69"/>
      <c r="D25" s="5">
        <f>'【記入例】 別紙５（ICT①）'!F35</f>
        <v>750000</v>
      </c>
    </row>
    <row r="26" spans="1:6" ht="32.25" customHeight="1">
      <c r="A26" s="70" t="s">
        <v>5</v>
      </c>
      <c r="B26" s="68"/>
      <c r="C26" s="69"/>
      <c r="D26" s="5">
        <f>'【記入例】 別紙６（ICT②）'!F34</f>
        <v>577000</v>
      </c>
    </row>
    <row r="27" spans="1:6" ht="32.25" customHeight="1">
      <c r="A27" s="70" t="s">
        <v>4</v>
      </c>
      <c r="B27" s="68"/>
      <c r="C27" s="69"/>
      <c r="D27" s="5">
        <f>'【記入例】 別紙７（ICT③）'!F38</f>
        <v>731000</v>
      </c>
    </row>
    <row r="28" spans="1:6" ht="32.25" customHeight="1" thickBot="1">
      <c r="A28" s="71" t="s">
        <v>3</v>
      </c>
      <c r="B28" s="72"/>
      <c r="C28" s="73"/>
      <c r="D28" s="4">
        <f>'【記入例】 別紙８（研修）'!F46</f>
        <v>32000</v>
      </c>
    </row>
    <row r="29" spans="1:6" ht="27" customHeight="1" thickTop="1">
      <c r="A29" s="74" t="s">
        <v>2</v>
      </c>
      <c r="B29" s="75"/>
      <c r="C29" s="76"/>
      <c r="D29" s="3">
        <f>SUM(D21:D28)</f>
        <v>4053000</v>
      </c>
    </row>
    <row r="30" spans="1:6" ht="16.5" customHeight="1">
      <c r="A30" s="62"/>
      <c r="B30" s="62"/>
      <c r="C30" s="62"/>
      <c r="D30" s="62"/>
      <c r="E30" s="62"/>
      <c r="F30" s="2"/>
    </row>
    <row r="31" spans="1:6" ht="16.5" customHeight="1">
      <c r="A31" s="1" t="s">
        <v>1</v>
      </c>
    </row>
    <row r="32" spans="1:6" ht="26.25" customHeight="1">
      <c r="A32" s="63" t="s">
        <v>0</v>
      </c>
      <c r="B32" s="63"/>
      <c r="C32" s="63"/>
      <c r="D32" s="63"/>
    </row>
    <row r="33" ht="7.5" customHeight="1"/>
  </sheetData>
  <mergeCells count="20">
    <mergeCell ref="A32:D32"/>
    <mergeCell ref="B16:D16"/>
    <mergeCell ref="B17:D17"/>
    <mergeCell ref="A20:C20"/>
    <mergeCell ref="A21:C21"/>
    <mergeCell ref="A23:C23"/>
    <mergeCell ref="A24:C24"/>
    <mergeCell ref="A25:C25"/>
    <mergeCell ref="A26:C26"/>
    <mergeCell ref="A28:C28"/>
    <mergeCell ref="A29:C29"/>
    <mergeCell ref="A30:E30"/>
    <mergeCell ref="A22:C22"/>
    <mergeCell ref="A27:C27"/>
    <mergeCell ref="B15:D15"/>
    <mergeCell ref="A7:D7"/>
    <mergeCell ref="A9:D9"/>
    <mergeCell ref="B12:D12"/>
    <mergeCell ref="B13:D13"/>
    <mergeCell ref="B14:D14"/>
  </mergeCells>
  <phoneticPr fontId="3"/>
  <dataValidations count="1">
    <dataValidation type="list" allowBlank="1" showInputMessage="1" showErrorMessage="1" sqref="D11">
      <formula1>"私学助成,施設型給付,幼稚園型認定こども園,幼保連携型認定こども園"</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5"/>
  <sheetViews>
    <sheetView view="pageBreakPreview" zoomScaleNormal="100" zoomScaleSheetLayoutView="100" workbookViewId="0">
      <selection activeCell="B41" sqref="B41:E41"/>
    </sheetView>
  </sheetViews>
  <sheetFormatPr defaultRowHeight="13.5"/>
  <cols>
    <col min="1" max="1" width="5.25" style="16" customWidth="1"/>
    <col min="2" max="2" width="18.625" style="16" customWidth="1"/>
    <col min="3" max="3" width="23.125" style="16" customWidth="1"/>
    <col min="4" max="4" width="20.875" style="16" customWidth="1"/>
    <col min="5" max="5" width="23.125" style="16" customWidth="1"/>
    <col min="6" max="6" width="18.875" style="16" customWidth="1"/>
    <col min="7" max="16384" width="9" style="16"/>
  </cols>
  <sheetData>
    <row r="1" spans="1:6">
      <c r="A1" s="35" t="s">
        <v>79</v>
      </c>
      <c r="F1" s="34" t="s">
        <v>78</v>
      </c>
    </row>
    <row r="3" spans="1:6" ht="30.75" customHeight="1">
      <c r="A3" s="106" t="s">
        <v>77</v>
      </c>
      <c r="B3" s="106"/>
      <c r="C3" s="106"/>
      <c r="D3" s="106"/>
      <c r="E3" s="106"/>
      <c r="F3" s="106"/>
    </row>
    <row r="4" spans="1:6" ht="20.25" customHeight="1">
      <c r="A4" s="24" t="s">
        <v>76</v>
      </c>
      <c r="B4" s="23"/>
      <c r="C4" s="23"/>
      <c r="D4" s="23"/>
      <c r="E4" s="23"/>
      <c r="F4" s="23"/>
    </row>
    <row r="5" spans="1:6" ht="18" customHeight="1">
      <c r="A5" s="102" t="s">
        <v>28</v>
      </c>
      <c r="B5" s="103"/>
      <c r="C5" s="33">
        <f>'【記入例】 計画書（鑑）'!B11</f>
        <v>123456</v>
      </c>
      <c r="D5" s="32" t="s">
        <v>27</v>
      </c>
      <c r="E5" s="107" t="str">
        <f>'【記入例】 計画書（鑑）'!D11</f>
        <v>私学助成</v>
      </c>
      <c r="F5" s="108"/>
    </row>
    <row r="6" spans="1:6" ht="18" customHeight="1">
      <c r="A6" s="102" t="s">
        <v>25</v>
      </c>
      <c r="B6" s="103"/>
      <c r="C6" s="104" t="str">
        <f>'【記入例】 計画書（鑑）'!B12</f>
        <v>○○幼稚園</v>
      </c>
      <c r="D6" s="105"/>
      <c r="E6" s="105"/>
      <c r="F6" s="105"/>
    </row>
    <row r="7" spans="1:6" ht="18" customHeight="1">
      <c r="A7" s="102" t="s">
        <v>21</v>
      </c>
      <c r="B7" s="103"/>
      <c r="C7" s="104" t="str">
        <f>'【記入例】 計画書（鑑）'!B14</f>
        <v>学校法人○○○学園</v>
      </c>
      <c r="D7" s="105"/>
      <c r="E7" s="105"/>
      <c r="F7" s="105"/>
    </row>
    <row r="8" spans="1:6" ht="20.25" customHeight="1">
      <c r="A8" s="24" t="s">
        <v>75</v>
      </c>
      <c r="B8" s="23"/>
      <c r="C8" s="23"/>
      <c r="D8" s="23"/>
      <c r="E8" s="23"/>
      <c r="F8" s="23"/>
    </row>
    <row r="9" spans="1:6" ht="20.25" customHeight="1">
      <c r="A9" s="31" t="s">
        <v>68</v>
      </c>
      <c r="B9" s="95" t="s">
        <v>74</v>
      </c>
      <c r="C9" s="96"/>
      <c r="D9" s="96"/>
      <c r="E9" s="96"/>
      <c r="F9" s="97"/>
    </row>
    <row r="10" spans="1:6" ht="18" customHeight="1">
      <c r="A10" s="31" t="s">
        <v>68</v>
      </c>
      <c r="B10" s="90" t="s">
        <v>73</v>
      </c>
      <c r="C10" s="91"/>
      <c r="D10" s="91"/>
      <c r="E10" s="91"/>
      <c r="F10" s="91"/>
    </row>
    <row r="11" spans="1:6" ht="18" customHeight="1">
      <c r="A11" s="31" t="s">
        <v>68</v>
      </c>
      <c r="B11" s="92" t="s">
        <v>72</v>
      </c>
      <c r="C11" s="93"/>
      <c r="D11" s="93"/>
      <c r="E11" s="93"/>
      <c r="F11" s="94"/>
    </row>
    <row r="12" spans="1:6" ht="18" customHeight="1">
      <c r="A12" s="31" t="s">
        <v>68</v>
      </c>
      <c r="B12" s="92" t="s">
        <v>71</v>
      </c>
      <c r="C12" s="93"/>
      <c r="D12" s="93"/>
      <c r="E12" s="93"/>
      <c r="F12" s="94"/>
    </row>
    <row r="13" spans="1:6" ht="18" customHeight="1">
      <c r="A13" s="31" t="s">
        <v>68</v>
      </c>
      <c r="B13" s="92" t="s">
        <v>70</v>
      </c>
      <c r="C13" s="93"/>
      <c r="D13" s="93"/>
      <c r="E13" s="93"/>
      <c r="F13" s="94"/>
    </row>
    <row r="14" spans="1:6" ht="18" customHeight="1">
      <c r="A14" s="31" t="s">
        <v>68</v>
      </c>
      <c r="B14" s="95" t="s">
        <v>167</v>
      </c>
      <c r="C14" s="96"/>
      <c r="D14" s="96"/>
      <c r="E14" s="96"/>
      <c r="F14" s="97"/>
    </row>
    <row r="15" spans="1:6" ht="18" customHeight="1">
      <c r="A15" s="31" t="s">
        <v>68</v>
      </c>
      <c r="B15" s="92" t="s">
        <v>69</v>
      </c>
      <c r="C15" s="93"/>
      <c r="D15" s="93"/>
      <c r="E15" s="93"/>
      <c r="F15" s="94"/>
    </row>
    <row r="16" spans="1:6" ht="18" customHeight="1">
      <c r="A16" s="31" t="s">
        <v>68</v>
      </c>
      <c r="B16" s="92" t="s">
        <v>67</v>
      </c>
      <c r="C16" s="93"/>
      <c r="D16" s="93"/>
      <c r="E16" s="93"/>
      <c r="F16" s="94"/>
    </row>
    <row r="17" spans="1:6" ht="20.25" customHeight="1">
      <c r="A17" s="24" t="s">
        <v>66</v>
      </c>
      <c r="B17" s="23"/>
      <c r="C17" s="23"/>
      <c r="D17" s="23"/>
      <c r="E17" s="23"/>
      <c r="F17" s="23"/>
    </row>
    <row r="18" spans="1:6" ht="15.75" customHeight="1">
      <c r="A18" s="29" t="s">
        <v>65</v>
      </c>
      <c r="B18" s="98" t="s">
        <v>64</v>
      </c>
      <c r="C18" s="99"/>
      <c r="D18" s="100" t="s">
        <v>63</v>
      </c>
      <c r="E18" s="101"/>
      <c r="F18" s="30" t="s">
        <v>62</v>
      </c>
    </row>
    <row r="19" spans="1:6" ht="26.25" customHeight="1">
      <c r="A19" s="29">
        <v>1</v>
      </c>
      <c r="B19" s="80" t="s">
        <v>61</v>
      </c>
      <c r="C19" s="81"/>
      <c r="D19" s="80" t="s">
        <v>60</v>
      </c>
      <c r="E19" s="81"/>
      <c r="F19" s="28">
        <v>150000</v>
      </c>
    </row>
    <row r="20" spans="1:6" ht="26.25" customHeight="1">
      <c r="A20" s="29">
        <v>2</v>
      </c>
      <c r="B20" s="80" t="s">
        <v>59</v>
      </c>
      <c r="C20" s="81"/>
      <c r="D20" s="80" t="s">
        <v>58</v>
      </c>
      <c r="E20" s="81"/>
      <c r="F20" s="28">
        <v>15000</v>
      </c>
    </row>
    <row r="21" spans="1:6" ht="26.25" customHeight="1">
      <c r="A21" s="29">
        <v>3</v>
      </c>
      <c r="B21" s="80" t="s">
        <v>57</v>
      </c>
      <c r="C21" s="81"/>
      <c r="D21" s="80" t="s">
        <v>56</v>
      </c>
      <c r="E21" s="81"/>
      <c r="F21" s="28">
        <v>10000</v>
      </c>
    </row>
    <row r="22" spans="1:6" ht="26.25" customHeight="1">
      <c r="A22" s="29">
        <v>4</v>
      </c>
      <c r="B22" s="80" t="s">
        <v>55</v>
      </c>
      <c r="C22" s="81"/>
      <c r="D22" s="80" t="s">
        <v>54</v>
      </c>
      <c r="E22" s="81"/>
      <c r="F22" s="28">
        <v>90000</v>
      </c>
    </row>
    <row r="23" spans="1:6" ht="26.25" customHeight="1">
      <c r="A23" s="29">
        <v>5</v>
      </c>
      <c r="B23" s="80" t="s">
        <v>53</v>
      </c>
      <c r="C23" s="81"/>
      <c r="D23" s="80" t="s">
        <v>52</v>
      </c>
      <c r="E23" s="81"/>
      <c r="F23" s="28">
        <v>60000</v>
      </c>
    </row>
    <row r="24" spans="1:6" ht="26.25" customHeight="1">
      <c r="A24" s="29">
        <v>6</v>
      </c>
      <c r="B24" s="80" t="s">
        <v>51</v>
      </c>
      <c r="C24" s="89"/>
      <c r="D24" s="80" t="s">
        <v>50</v>
      </c>
      <c r="E24" s="89"/>
      <c r="F24" s="28">
        <v>350000</v>
      </c>
    </row>
    <row r="25" spans="1:6" ht="26.25" customHeight="1">
      <c r="A25" s="29">
        <v>7</v>
      </c>
      <c r="B25" s="80" t="s">
        <v>49</v>
      </c>
      <c r="C25" s="89"/>
      <c r="D25" s="80" t="s">
        <v>48</v>
      </c>
      <c r="E25" s="89"/>
      <c r="F25" s="28">
        <v>15000</v>
      </c>
    </row>
    <row r="26" spans="1:6" ht="26.25" customHeight="1">
      <c r="A26" s="29">
        <v>8</v>
      </c>
      <c r="B26" s="80"/>
      <c r="C26" s="81"/>
      <c r="D26" s="80"/>
      <c r="E26" s="81"/>
      <c r="F26" s="28"/>
    </row>
    <row r="27" spans="1:6" ht="26.25" customHeight="1">
      <c r="A27" s="29">
        <v>9</v>
      </c>
      <c r="B27" s="80"/>
      <c r="C27" s="81"/>
      <c r="D27" s="80"/>
      <c r="E27" s="81"/>
      <c r="F27" s="28"/>
    </row>
    <row r="28" spans="1:6" ht="26.25" customHeight="1">
      <c r="A28" s="29">
        <v>10</v>
      </c>
      <c r="B28" s="80"/>
      <c r="C28" s="81"/>
      <c r="D28" s="80"/>
      <c r="E28" s="81"/>
      <c r="F28" s="28"/>
    </row>
    <row r="29" spans="1:6" ht="26.25" customHeight="1">
      <c r="A29" s="29">
        <v>11</v>
      </c>
      <c r="B29" s="80"/>
      <c r="C29" s="81"/>
      <c r="D29" s="80"/>
      <c r="E29" s="81"/>
      <c r="F29" s="28"/>
    </row>
    <row r="30" spans="1:6" ht="26.25" customHeight="1">
      <c r="A30" s="29">
        <v>12</v>
      </c>
      <c r="B30" s="80"/>
      <c r="C30" s="81"/>
      <c r="D30" s="80"/>
      <c r="E30" s="81"/>
      <c r="F30" s="28"/>
    </row>
    <row r="31" spans="1:6" ht="26.25" customHeight="1">
      <c r="A31" s="29">
        <v>13</v>
      </c>
      <c r="B31" s="80"/>
      <c r="C31" s="81"/>
      <c r="D31" s="80"/>
      <c r="E31" s="81"/>
      <c r="F31" s="28"/>
    </row>
    <row r="32" spans="1:6" ht="26.25" customHeight="1">
      <c r="A32" s="29">
        <v>14</v>
      </c>
      <c r="B32" s="80"/>
      <c r="C32" s="81"/>
      <c r="D32" s="80"/>
      <c r="E32" s="81"/>
      <c r="F32" s="28"/>
    </row>
    <row r="33" spans="1:6" ht="26.25" customHeight="1">
      <c r="A33" s="29">
        <v>15</v>
      </c>
      <c r="B33" s="80"/>
      <c r="C33" s="81"/>
      <c r="D33" s="80"/>
      <c r="E33" s="81"/>
      <c r="F33" s="28"/>
    </row>
    <row r="34" spans="1:6" ht="26.25" customHeight="1">
      <c r="A34" s="29">
        <v>16</v>
      </c>
      <c r="B34" s="80"/>
      <c r="C34" s="81"/>
      <c r="D34" s="80"/>
      <c r="E34" s="81"/>
      <c r="F34" s="28"/>
    </row>
    <row r="35" spans="1:6" ht="26.25" customHeight="1">
      <c r="A35" s="29">
        <v>17</v>
      </c>
      <c r="B35" s="80"/>
      <c r="C35" s="81"/>
      <c r="D35" s="80"/>
      <c r="E35" s="81"/>
      <c r="F35" s="28"/>
    </row>
    <row r="36" spans="1:6" ht="26.25" customHeight="1">
      <c r="A36" s="29">
        <v>18</v>
      </c>
      <c r="B36" s="80"/>
      <c r="C36" s="81"/>
      <c r="D36" s="80"/>
      <c r="E36" s="81"/>
      <c r="F36" s="28"/>
    </row>
    <row r="37" spans="1:6" ht="26.25" customHeight="1">
      <c r="A37" s="29">
        <v>19</v>
      </c>
      <c r="B37" s="80"/>
      <c r="C37" s="81"/>
      <c r="D37" s="80"/>
      <c r="E37" s="81"/>
      <c r="F37" s="28"/>
    </row>
    <row r="38" spans="1:6" ht="26.25" customHeight="1" thickBot="1">
      <c r="A38" s="27">
        <v>20</v>
      </c>
      <c r="B38" s="82"/>
      <c r="C38" s="83"/>
      <c r="D38" s="82"/>
      <c r="E38" s="83"/>
      <c r="F38" s="26"/>
    </row>
    <row r="39" spans="1:6" ht="27" customHeight="1" thickTop="1">
      <c r="A39" s="84" t="s">
        <v>47</v>
      </c>
      <c r="B39" s="85"/>
      <c r="C39" s="85"/>
      <c r="D39" s="85"/>
      <c r="E39" s="85"/>
      <c r="F39" s="25">
        <f>SUM(F19:F38)</f>
        <v>690000</v>
      </c>
    </row>
    <row r="40" spans="1:6" ht="20.25" customHeight="1">
      <c r="A40" s="24" t="s">
        <v>46</v>
      </c>
      <c r="B40" s="23"/>
      <c r="C40" s="23"/>
      <c r="D40" s="23"/>
      <c r="E40" s="23"/>
      <c r="F40" s="23"/>
    </row>
    <row r="41" spans="1:6" ht="30" customHeight="1">
      <c r="A41" s="20" t="s">
        <v>45</v>
      </c>
      <c r="B41" s="86" t="s">
        <v>193</v>
      </c>
      <c r="C41" s="87"/>
      <c r="D41" s="87"/>
      <c r="E41" s="87"/>
      <c r="F41" s="22">
        <v>0</v>
      </c>
    </row>
    <row r="42" spans="1:6" ht="23.25" customHeight="1">
      <c r="A42" s="20" t="s">
        <v>44</v>
      </c>
      <c r="B42" s="19" t="s">
        <v>43</v>
      </c>
      <c r="C42" s="88" t="s">
        <v>42</v>
      </c>
      <c r="D42" s="88"/>
      <c r="E42" s="88"/>
      <c r="F42" s="21">
        <f>500000</f>
        <v>500000</v>
      </c>
    </row>
    <row r="43" spans="1:6" ht="23.25" customHeight="1">
      <c r="A43" s="20" t="s">
        <v>41</v>
      </c>
      <c r="B43" s="19" t="s">
        <v>40</v>
      </c>
      <c r="C43" s="88" t="s">
        <v>39</v>
      </c>
      <c r="D43" s="88"/>
      <c r="E43" s="88"/>
      <c r="F43" s="21">
        <f>MIN(F42,F39)</f>
        <v>500000</v>
      </c>
    </row>
    <row r="44" spans="1:6" ht="23.25" customHeight="1">
      <c r="A44" s="20" t="s">
        <v>38</v>
      </c>
      <c r="B44" s="19" t="s">
        <v>37</v>
      </c>
      <c r="C44" s="88" t="s">
        <v>36</v>
      </c>
      <c r="D44" s="88"/>
      <c r="E44" s="88"/>
      <c r="F44" s="18">
        <v>1</v>
      </c>
    </row>
    <row r="45" spans="1:6" ht="30" customHeight="1">
      <c r="A45" s="77" t="s">
        <v>35</v>
      </c>
      <c r="B45" s="78"/>
      <c r="C45" s="79" t="s">
        <v>34</v>
      </c>
      <c r="D45" s="79"/>
      <c r="E45" s="79"/>
      <c r="F45" s="17">
        <f>ROUNDDOWN(MIN((F42-F41*2)*F44,F43*F44),-3)</f>
        <v>500000</v>
      </c>
    </row>
  </sheetData>
  <mergeCells count="64">
    <mergeCell ref="B9:F9"/>
    <mergeCell ref="A7:B7"/>
    <mergeCell ref="C7:F7"/>
    <mergeCell ref="A3:F3"/>
    <mergeCell ref="A5:B5"/>
    <mergeCell ref="E5:F5"/>
    <mergeCell ref="A6:B6"/>
    <mergeCell ref="C6:F6"/>
    <mergeCell ref="B20:C20"/>
    <mergeCell ref="D20:E20"/>
    <mergeCell ref="B10:F10"/>
    <mergeCell ref="B11:F11"/>
    <mergeCell ref="B12:F12"/>
    <mergeCell ref="B13:F13"/>
    <mergeCell ref="B14:F14"/>
    <mergeCell ref="B15:F15"/>
    <mergeCell ref="B16:F16"/>
    <mergeCell ref="B18:C18"/>
    <mergeCell ref="D18:E18"/>
    <mergeCell ref="B19:C19"/>
    <mergeCell ref="D19:E19"/>
    <mergeCell ref="D21:E21"/>
    <mergeCell ref="B23:C23"/>
    <mergeCell ref="D23:E23"/>
    <mergeCell ref="B24:C24"/>
    <mergeCell ref="D24:E24"/>
    <mergeCell ref="B22:C22"/>
    <mergeCell ref="D22:E22"/>
    <mergeCell ref="B21:C21"/>
    <mergeCell ref="B25:C25"/>
    <mergeCell ref="D25:E25"/>
    <mergeCell ref="B26:C26"/>
    <mergeCell ref="D26:E26"/>
    <mergeCell ref="B27:C27"/>
    <mergeCell ref="D27:E27"/>
    <mergeCell ref="B34:C34"/>
    <mergeCell ref="D34:E34"/>
    <mergeCell ref="B35:C35"/>
    <mergeCell ref="D35:E35"/>
    <mergeCell ref="B28:C28"/>
    <mergeCell ref="D28:E28"/>
    <mergeCell ref="B29:C29"/>
    <mergeCell ref="D29:E29"/>
    <mergeCell ref="B30:C30"/>
    <mergeCell ref="D30:E30"/>
    <mergeCell ref="B31:C31"/>
    <mergeCell ref="D31:E31"/>
    <mergeCell ref="B32:C32"/>
    <mergeCell ref="D32:E32"/>
    <mergeCell ref="B33:C33"/>
    <mergeCell ref="D33:E33"/>
    <mergeCell ref="A45:B45"/>
    <mergeCell ref="C45:E45"/>
    <mergeCell ref="B36:C36"/>
    <mergeCell ref="D36:E36"/>
    <mergeCell ref="B37:C37"/>
    <mergeCell ref="D37:E37"/>
    <mergeCell ref="B38:C38"/>
    <mergeCell ref="D38:E38"/>
    <mergeCell ref="A39:E39"/>
    <mergeCell ref="B41:E41"/>
    <mergeCell ref="C42:E42"/>
    <mergeCell ref="C43:E43"/>
    <mergeCell ref="C44:E44"/>
  </mergeCells>
  <phoneticPr fontId="3"/>
  <dataValidations count="1">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4" orientation="portrait" r:id="rId1"/>
  <headerFooter>
    <oddFoote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5"/>
  <sheetViews>
    <sheetView view="pageBreakPreview" zoomScaleNormal="100" zoomScaleSheetLayoutView="100" workbookViewId="0">
      <selection activeCell="B41" sqref="B41:E41"/>
    </sheetView>
  </sheetViews>
  <sheetFormatPr defaultRowHeight="13.5"/>
  <cols>
    <col min="1" max="1" width="5.25" style="16" customWidth="1"/>
    <col min="2" max="2" width="18.625" style="16" customWidth="1"/>
    <col min="3" max="3" width="23.125" style="16" customWidth="1"/>
    <col min="4" max="4" width="20.875" style="16" customWidth="1"/>
    <col min="5" max="5" width="23.125" style="16" customWidth="1"/>
    <col min="6" max="6" width="18.875" style="16" customWidth="1"/>
    <col min="7" max="16384" width="9" style="16"/>
  </cols>
  <sheetData>
    <row r="1" spans="1:6">
      <c r="A1" s="35" t="s">
        <v>79</v>
      </c>
      <c r="F1" s="34" t="s">
        <v>168</v>
      </c>
    </row>
    <row r="3" spans="1:6" ht="30.75" customHeight="1">
      <c r="A3" s="106" t="s">
        <v>169</v>
      </c>
      <c r="B3" s="106"/>
      <c r="C3" s="106"/>
      <c r="D3" s="106"/>
      <c r="E3" s="106"/>
      <c r="F3" s="106"/>
    </row>
    <row r="4" spans="1:6" ht="20.25" customHeight="1">
      <c r="A4" s="24" t="s">
        <v>76</v>
      </c>
      <c r="B4" s="23"/>
      <c r="C4" s="23"/>
      <c r="D4" s="23"/>
      <c r="E4" s="23"/>
      <c r="F4" s="23"/>
    </row>
    <row r="5" spans="1:6" ht="18" customHeight="1">
      <c r="A5" s="102" t="s">
        <v>28</v>
      </c>
      <c r="B5" s="103"/>
      <c r="C5" s="33">
        <f>'【記入例】 計画書（鑑）'!B11</f>
        <v>123456</v>
      </c>
      <c r="D5" s="32" t="s">
        <v>27</v>
      </c>
      <c r="E5" s="107" t="str">
        <f>'【記入例】 計画書（鑑）'!D11</f>
        <v>私学助成</v>
      </c>
      <c r="F5" s="108"/>
    </row>
    <row r="6" spans="1:6" ht="18" customHeight="1">
      <c r="A6" s="102" t="s">
        <v>25</v>
      </c>
      <c r="B6" s="103"/>
      <c r="C6" s="104" t="str">
        <f>'【記入例】 計画書（鑑）'!B12</f>
        <v>○○幼稚園</v>
      </c>
      <c r="D6" s="105"/>
      <c r="E6" s="105"/>
      <c r="F6" s="105"/>
    </row>
    <row r="7" spans="1:6" ht="18" customHeight="1">
      <c r="A7" s="102" t="s">
        <v>21</v>
      </c>
      <c r="B7" s="103"/>
      <c r="C7" s="104" t="str">
        <f>'【記入例】 計画書（鑑）'!B14</f>
        <v>学校法人○○○学園</v>
      </c>
      <c r="D7" s="105"/>
      <c r="E7" s="105"/>
      <c r="F7" s="105"/>
    </row>
    <row r="8" spans="1:6" ht="20.25" customHeight="1">
      <c r="A8" s="24" t="s">
        <v>75</v>
      </c>
      <c r="B8" s="23"/>
      <c r="C8" s="23"/>
      <c r="D8" s="23"/>
      <c r="E8" s="23"/>
      <c r="F8" s="23"/>
    </row>
    <row r="9" spans="1:6" ht="20.25" customHeight="1">
      <c r="A9" s="31" t="s">
        <v>68</v>
      </c>
      <c r="B9" s="95" t="s">
        <v>191</v>
      </c>
      <c r="C9" s="96"/>
      <c r="D9" s="96"/>
      <c r="E9" s="96"/>
      <c r="F9" s="97"/>
    </row>
    <row r="10" spans="1:6" ht="18" customHeight="1">
      <c r="A10" s="31" t="s">
        <v>68</v>
      </c>
      <c r="B10" s="109" t="s">
        <v>73</v>
      </c>
      <c r="C10" s="110"/>
      <c r="D10" s="110"/>
      <c r="E10" s="110"/>
      <c r="F10" s="110"/>
    </row>
    <row r="11" spans="1:6" ht="18" customHeight="1">
      <c r="A11" s="31" t="s">
        <v>68</v>
      </c>
      <c r="B11" s="92" t="s">
        <v>72</v>
      </c>
      <c r="C11" s="93"/>
      <c r="D11" s="93"/>
      <c r="E11" s="93"/>
      <c r="F11" s="94"/>
    </row>
    <row r="12" spans="1:6" ht="18" customHeight="1">
      <c r="A12" s="31" t="s">
        <v>68</v>
      </c>
      <c r="B12" s="92" t="s">
        <v>71</v>
      </c>
      <c r="C12" s="93"/>
      <c r="D12" s="93"/>
      <c r="E12" s="93"/>
      <c r="F12" s="94"/>
    </row>
    <row r="13" spans="1:6" ht="18" customHeight="1">
      <c r="A13" s="31" t="s">
        <v>68</v>
      </c>
      <c r="B13" s="111" t="s">
        <v>70</v>
      </c>
      <c r="C13" s="93"/>
      <c r="D13" s="93"/>
      <c r="E13" s="93"/>
      <c r="F13" s="94"/>
    </row>
    <row r="14" spans="1:6" ht="18" customHeight="1">
      <c r="A14" s="31" t="s">
        <v>68</v>
      </c>
      <c r="B14" s="95" t="s">
        <v>167</v>
      </c>
      <c r="C14" s="96"/>
      <c r="D14" s="96"/>
      <c r="E14" s="96"/>
      <c r="F14" s="97"/>
    </row>
    <row r="15" spans="1:6" ht="18" customHeight="1">
      <c r="A15" s="31" t="s">
        <v>68</v>
      </c>
      <c r="B15" s="92" t="s">
        <v>69</v>
      </c>
      <c r="C15" s="93"/>
      <c r="D15" s="93"/>
      <c r="E15" s="93"/>
      <c r="F15" s="94"/>
    </row>
    <row r="16" spans="1:6" ht="18" customHeight="1">
      <c r="A16" s="31" t="s">
        <v>68</v>
      </c>
      <c r="B16" s="92" t="s">
        <v>67</v>
      </c>
      <c r="C16" s="93"/>
      <c r="D16" s="93"/>
      <c r="E16" s="93"/>
      <c r="F16" s="94"/>
    </row>
    <row r="17" spans="1:6" ht="20.25" customHeight="1">
      <c r="A17" s="24" t="s">
        <v>66</v>
      </c>
      <c r="B17" s="23"/>
      <c r="C17" s="23"/>
      <c r="D17" s="23"/>
      <c r="E17" s="23"/>
      <c r="F17" s="23"/>
    </row>
    <row r="18" spans="1:6" ht="15.75" customHeight="1">
      <c r="A18" s="29" t="s">
        <v>65</v>
      </c>
      <c r="B18" s="98" t="s">
        <v>64</v>
      </c>
      <c r="C18" s="99"/>
      <c r="D18" s="100" t="s">
        <v>63</v>
      </c>
      <c r="E18" s="101"/>
      <c r="F18" s="30" t="s">
        <v>62</v>
      </c>
    </row>
    <row r="19" spans="1:6" ht="26.25" customHeight="1">
      <c r="A19" s="29">
        <v>1</v>
      </c>
      <c r="B19" s="80" t="s">
        <v>61</v>
      </c>
      <c r="C19" s="81"/>
      <c r="D19" s="80" t="s">
        <v>60</v>
      </c>
      <c r="E19" s="81"/>
      <c r="F19" s="28">
        <v>150000</v>
      </c>
    </row>
    <row r="20" spans="1:6" ht="26.25" customHeight="1">
      <c r="A20" s="29">
        <v>2</v>
      </c>
      <c r="B20" s="80" t="s">
        <v>59</v>
      </c>
      <c r="C20" s="81"/>
      <c r="D20" s="80" t="s">
        <v>58</v>
      </c>
      <c r="E20" s="81"/>
      <c r="F20" s="28">
        <v>15000</v>
      </c>
    </row>
    <row r="21" spans="1:6" ht="26.25" customHeight="1">
      <c r="A21" s="29">
        <v>3</v>
      </c>
      <c r="B21" s="80" t="s">
        <v>57</v>
      </c>
      <c r="C21" s="81"/>
      <c r="D21" s="80" t="s">
        <v>56</v>
      </c>
      <c r="E21" s="81"/>
      <c r="F21" s="28">
        <v>10000</v>
      </c>
    </row>
    <row r="22" spans="1:6" ht="26.25" customHeight="1">
      <c r="A22" s="29">
        <v>4</v>
      </c>
      <c r="B22" s="80" t="s">
        <v>55</v>
      </c>
      <c r="C22" s="81"/>
      <c r="D22" s="80" t="s">
        <v>54</v>
      </c>
      <c r="E22" s="81"/>
      <c r="F22" s="28">
        <v>90000</v>
      </c>
    </row>
    <row r="23" spans="1:6" ht="26.25" customHeight="1">
      <c r="A23" s="29">
        <v>5</v>
      </c>
      <c r="B23" s="80" t="s">
        <v>53</v>
      </c>
      <c r="C23" s="81"/>
      <c r="D23" s="80" t="s">
        <v>52</v>
      </c>
      <c r="E23" s="81"/>
      <c r="F23" s="28">
        <v>60000</v>
      </c>
    </row>
    <row r="24" spans="1:6" ht="26.25" customHeight="1">
      <c r="A24" s="29">
        <v>6</v>
      </c>
      <c r="B24" s="80" t="s">
        <v>51</v>
      </c>
      <c r="C24" s="89"/>
      <c r="D24" s="80" t="s">
        <v>50</v>
      </c>
      <c r="E24" s="89"/>
      <c r="F24" s="28">
        <v>350000</v>
      </c>
    </row>
    <row r="25" spans="1:6" ht="26.25" customHeight="1">
      <c r="A25" s="29">
        <v>7</v>
      </c>
      <c r="B25" s="80" t="s">
        <v>49</v>
      </c>
      <c r="C25" s="89"/>
      <c r="D25" s="80" t="s">
        <v>48</v>
      </c>
      <c r="E25" s="89"/>
      <c r="F25" s="28">
        <v>15000</v>
      </c>
    </row>
    <row r="26" spans="1:6" ht="26.25" customHeight="1">
      <c r="A26" s="29">
        <v>8</v>
      </c>
      <c r="B26" s="80"/>
      <c r="C26" s="81"/>
      <c r="D26" s="80"/>
      <c r="E26" s="81"/>
      <c r="F26" s="28"/>
    </row>
    <row r="27" spans="1:6" ht="26.25" customHeight="1">
      <c r="A27" s="29">
        <v>9</v>
      </c>
      <c r="B27" s="80"/>
      <c r="C27" s="81"/>
      <c r="D27" s="80"/>
      <c r="E27" s="81"/>
      <c r="F27" s="28"/>
    </row>
    <row r="28" spans="1:6" ht="26.25" customHeight="1">
      <c r="A28" s="29">
        <v>10</v>
      </c>
      <c r="B28" s="80"/>
      <c r="C28" s="81"/>
      <c r="D28" s="80"/>
      <c r="E28" s="81"/>
      <c r="F28" s="28"/>
    </row>
    <row r="29" spans="1:6" ht="26.25" customHeight="1">
      <c r="A29" s="29">
        <v>11</v>
      </c>
      <c r="B29" s="80"/>
      <c r="C29" s="81"/>
      <c r="D29" s="80"/>
      <c r="E29" s="81"/>
      <c r="F29" s="28"/>
    </row>
    <row r="30" spans="1:6" ht="26.25" customHeight="1">
      <c r="A30" s="29">
        <v>12</v>
      </c>
      <c r="B30" s="80"/>
      <c r="C30" s="81"/>
      <c r="D30" s="80"/>
      <c r="E30" s="81"/>
      <c r="F30" s="28"/>
    </row>
    <row r="31" spans="1:6" ht="26.25" customHeight="1">
      <c r="A31" s="29">
        <v>13</v>
      </c>
      <c r="B31" s="80"/>
      <c r="C31" s="81"/>
      <c r="D31" s="80"/>
      <c r="E31" s="81"/>
      <c r="F31" s="28"/>
    </row>
    <row r="32" spans="1:6" ht="26.25" customHeight="1">
      <c r="A32" s="29">
        <v>14</v>
      </c>
      <c r="B32" s="80"/>
      <c r="C32" s="81"/>
      <c r="D32" s="80"/>
      <c r="E32" s="81"/>
      <c r="F32" s="28"/>
    </row>
    <row r="33" spans="1:6" ht="26.25" customHeight="1">
      <c r="A33" s="29">
        <v>15</v>
      </c>
      <c r="B33" s="80"/>
      <c r="C33" s="81"/>
      <c r="D33" s="80"/>
      <c r="E33" s="81"/>
      <c r="F33" s="28"/>
    </row>
    <row r="34" spans="1:6" ht="26.25" customHeight="1">
      <c r="A34" s="29">
        <v>16</v>
      </c>
      <c r="B34" s="80"/>
      <c r="C34" s="81"/>
      <c r="D34" s="80"/>
      <c r="E34" s="81"/>
      <c r="F34" s="28"/>
    </row>
    <row r="35" spans="1:6" ht="26.25" customHeight="1">
      <c r="A35" s="29">
        <v>17</v>
      </c>
      <c r="B35" s="80"/>
      <c r="C35" s="81"/>
      <c r="D35" s="80"/>
      <c r="E35" s="81"/>
      <c r="F35" s="28"/>
    </row>
    <row r="36" spans="1:6" ht="26.25" customHeight="1">
      <c r="A36" s="29">
        <v>18</v>
      </c>
      <c r="B36" s="80"/>
      <c r="C36" s="81"/>
      <c r="D36" s="80"/>
      <c r="E36" s="81"/>
      <c r="F36" s="28"/>
    </row>
    <row r="37" spans="1:6" ht="26.25" customHeight="1">
      <c r="A37" s="29">
        <v>19</v>
      </c>
      <c r="B37" s="80"/>
      <c r="C37" s="81"/>
      <c r="D37" s="80"/>
      <c r="E37" s="81"/>
      <c r="F37" s="28"/>
    </row>
    <row r="38" spans="1:6" ht="26.25" customHeight="1" thickBot="1">
      <c r="A38" s="27">
        <v>20</v>
      </c>
      <c r="B38" s="82"/>
      <c r="C38" s="83"/>
      <c r="D38" s="82"/>
      <c r="E38" s="83"/>
      <c r="F38" s="26"/>
    </row>
    <row r="39" spans="1:6" ht="27" customHeight="1" thickTop="1">
      <c r="A39" s="84" t="s">
        <v>47</v>
      </c>
      <c r="B39" s="85"/>
      <c r="C39" s="85"/>
      <c r="D39" s="85"/>
      <c r="E39" s="85"/>
      <c r="F39" s="25">
        <f>SUM(F19:F38)</f>
        <v>690000</v>
      </c>
    </row>
    <row r="40" spans="1:6" ht="20.25" customHeight="1">
      <c r="A40" s="24" t="s">
        <v>46</v>
      </c>
      <c r="B40" s="23"/>
      <c r="C40" s="23"/>
      <c r="D40" s="23"/>
      <c r="E40" s="23"/>
      <c r="F40" s="23"/>
    </row>
    <row r="41" spans="1:6" ht="30" customHeight="1">
      <c r="A41" s="20" t="s">
        <v>45</v>
      </c>
      <c r="B41" s="86" t="s">
        <v>194</v>
      </c>
      <c r="C41" s="87"/>
      <c r="D41" s="87"/>
      <c r="E41" s="87"/>
      <c r="F41" s="22">
        <v>0</v>
      </c>
    </row>
    <row r="42" spans="1:6" ht="23.25" customHeight="1">
      <c r="A42" s="20" t="s">
        <v>44</v>
      </c>
      <c r="B42" s="19" t="s">
        <v>43</v>
      </c>
      <c r="C42" s="88" t="s">
        <v>42</v>
      </c>
      <c r="D42" s="88"/>
      <c r="E42" s="88"/>
      <c r="F42" s="21">
        <f>500000</f>
        <v>500000</v>
      </c>
    </row>
    <row r="43" spans="1:6" ht="23.25" customHeight="1">
      <c r="A43" s="20" t="s">
        <v>41</v>
      </c>
      <c r="B43" s="19" t="s">
        <v>40</v>
      </c>
      <c r="C43" s="88" t="s">
        <v>39</v>
      </c>
      <c r="D43" s="88"/>
      <c r="E43" s="88"/>
      <c r="F43" s="21">
        <f>MIN(F42,F39)</f>
        <v>500000</v>
      </c>
    </row>
    <row r="44" spans="1:6" ht="23.25" customHeight="1">
      <c r="A44" s="20" t="s">
        <v>38</v>
      </c>
      <c r="B44" s="19" t="s">
        <v>37</v>
      </c>
      <c r="C44" s="88" t="s">
        <v>36</v>
      </c>
      <c r="D44" s="88"/>
      <c r="E44" s="88"/>
      <c r="F44" s="18">
        <v>1</v>
      </c>
    </row>
    <row r="45" spans="1:6" ht="30" customHeight="1">
      <c r="A45" s="77" t="s">
        <v>35</v>
      </c>
      <c r="B45" s="78"/>
      <c r="C45" s="79" t="s">
        <v>34</v>
      </c>
      <c r="D45" s="79"/>
      <c r="E45" s="79"/>
      <c r="F45" s="17">
        <f>ROUNDDOWN(MIN((F42-F41*2)*F44,F43*F44),-3)</f>
        <v>500000</v>
      </c>
    </row>
  </sheetData>
  <mergeCells count="64">
    <mergeCell ref="A45:B45"/>
    <mergeCell ref="C45:E45"/>
    <mergeCell ref="B38:C38"/>
    <mergeCell ref="D38:E38"/>
    <mergeCell ref="A39:E39"/>
    <mergeCell ref="B41:E41"/>
    <mergeCell ref="C42:E42"/>
    <mergeCell ref="C43:E43"/>
    <mergeCell ref="B36:C36"/>
    <mergeCell ref="D36:E36"/>
    <mergeCell ref="B37:C37"/>
    <mergeCell ref="D37:E37"/>
    <mergeCell ref="C44:E44"/>
    <mergeCell ref="B33:C33"/>
    <mergeCell ref="D33:E33"/>
    <mergeCell ref="B34:C34"/>
    <mergeCell ref="D34:E34"/>
    <mergeCell ref="B35:C35"/>
    <mergeCell ref="D35:E35"/>
    <mergeCell ref="B30:C30"/>
    <mergeCell ref="D30:E30"/>
    <mergeCell ref="B31:C31"/>
    <mergeCell ref="D31:E31"/>
    <mergeCell ref="B32:C32"/>
    <mergeCell ref="D32:E32"/>
    <mergeCell ref="B27:C27"/>
    <mergeCell ref="D27:E27"/>
    <mergeCell ref="B28:C28"/>
    <mergeCell ref="D28:E28"/>
    <mergeCell ref="B29:C29"/>
    <mergeCell ref="D29:E29"/>
    <mergeCell ref="B24:C24"/>
    <mergeCell ref="D24:E24"/>
    <mergeCell ref="B25:C25"/>
    <mergeCell ref="D25:E25"/>
    <mergeCell ref="B26:C26"/>
    <mergeCell ref="D26:E26"/>
    <mergeCell ref="B21:C21"/>
    <mergeCell ref="D21:E21"/>
    <mergeCell ref="B22:C22"/>
    <mergeCell ref="D22:E22"/>
    <mergeCell ref="B23:C23"/>
    <mergeCell ref="D23:E23"/>
    <mergeCell ref="B18:C18"/>
    <mergeCell ref="D18:E18"/>
    <mergeCell ref="B19:C19"/>
    <mergeCell ref="D19:E19"/>
    <mergeCell ref="B20:C20"/>
    <mergeCell ref="D20:E20"/>
    <mergeCell ref="B12:F12"/>
    <mergeCell ref="B13:F13"/>
    <mergeCell ref="B14:F14"/>
    <mergeCell ref="B15:F15"/>
    <mergeCell ref="B16:F16"/>
    <mergeCell ref="A7:B7"/>
    <mergeCell ref="C7:F7"/>
    <mergeCell ref="B9:F9"/>
    <mergeCell ref="B10:F10"/>
    <mergeCell ref="B11:F11"/>
    <mergeCell ref="A3:F3"/>
    <mergeCell ref="A5:B5"/>
    <mergeCell ref="E5:F5"/>
    <mergeCell ref="A6:B6"/>
    <mergeCell ref="C6:F6"/>
  </mergeCells>
  <phoneticPr fontId="3"/>
  <dataValidations count="1">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4"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4"/>
  <sheetViews>
    <sheetView view="pageBreakPreview" zoomScaleNormal="100" zoomScaleSheetLayoutView="100" workbookViewId="0">
      <selection activeCell="C44" sqref="C44:E44"/>
    </sheetView>
  </sheetViews>
  <sheetFormatPr defaultRowHeight="13.5"/>
  <cols>
    <col min="1" max="1" width="5.25" style="16" customWidth="1"/>
    <col min="2" max="2" width="18.625" style="16" customWidth="1"/>
    <col min="3" max="3" width="20.625" style="16" customWidth="1"/>
    <col min="4" max="4" width="20.875" style="16" customWidth="1"/>
    <col min="5" max="5" width="29.5" style="16" customWidth="1"/>
    <col min="6" max="6" width="18.875" style="16" customWidth="1"/>
    <col min="7" max="7" width="9" style="36"/>
    <col min="8" max="16384" width="9" style="16"/>
  </cols>
  <sheetData>
    <row r="1" spans="1:6">
      <c r="A1" s="35" t="s">
        <v>79</v>
      </c>
      <c r="F1" s="34" t="s">
        <v>175</v>
      </c>
    </row>
    <row r="3" spans="1:6" ht="30.75" customHeight="1">
      <c r="A3" s="112" t="s">
        <v>98</v>
      </c>
      <c r="B3" s="112"/>
      <c r="C3" s="112"/>
      <c r="D3" s="112"/>
      <c r="E3" s="112"/>
      <c r="F3" s="112"/>
    </row>
    <row r="4" spans="1:6" ht="20.25" customHeight="1">
      <c r="A4" s="24" t="s">
        <v>76</v>
      </c>
      <c r="B4" s="23"/>
      <c r="C4" s="23"/>
      <c r="D4" s="23"/>
      <c r="E4" s="23"/>
      <c r="F4" s="23"/>
    </row>
    <row r="5" spans="1:6" ht="18" customHeight="1">
      <c r="A5" s="102" t="s">
        <v>28</v>
      </c>
      <c r="B5" s="103"/>
      <c r="C5" s="33">
        <f>'【記入例】 計画書（鑑）'!B11</f>
        <v>123456</v>
      </c>
      <c r="D5" s="32" t="s">
        <v>27</v>
      </c>
      <c r="E5" s="107" t="str">
        <f>'【記入例】 計画書（鑑）'!D11</f>
        <v>私学助成</v>
      </c>
      <c r="F5" s="108"/>
    </row>
    <row r="6" spans="1:6" ht="18" customHeight="1">
      <c r="A6" s="102" t="s">
        <v>25</v>
      </c>
      <c r="B6" s="103"/>
      <c r="C6" s="104" t="str">
        <f>'【記入例】 計画書（鑑）'!B12</f>
        <v>○○幼稚園</v>
      </c>
      <c r="D6" s="105"/>
      <c r="E6" s="105"/>
      <c r="F6" s="105"/>
    </row>
    <row r="7" spans="1:6" ht="18" customHeight="1">
      <c r="A7" s="102" t="s">
        <v>21</v>
      </c>
      <c r="B7" s="103"/>
      <c r="C7" s="104" t="str">
        <f>'【記入例】 計画書（鑑）'!B14</f>
        <v>学校法人○○○学園</v>
      </c>
      <c r="D7" s="105"/>
      <c r="E7" s="105"/>
      <c r="F7" s="105"/>
    </row>
    <row r="8" spans="1:6" ht="20.25" customHeight="1">
      <c r="A8" s="24" t="s">
        <v>75</v>
      </c>
      <c r="B8" s="23"/>
      <c r="C8" s="23"/>
      <c r="D8" s="23"/>
      <c r="E8" s="23"/>
      <c r="F8" s="23"/>
    </row>
    <row r="9" spans="1:6" ht="18" customHeight="1">
      <c r="A9" s="31" t="s">
        <v>68</v>
      </c>
      <c r="B9" s="95" t="s">
        <v>74</v>
      </c>
      <c r="C9" s="96"/>
      <c r="D9" s="96"/>
      <c r="E9" s="96"/>
      <c r="F9" s="97"/>
    </row>
    <row r="10" spans="1:6" ht="18" customHeight="1">
      <c r="A10" s="31" t="s">
        <v>68</v>
      </c>
      <c r="B10" s="90" t="s">
        <v>73</v>
      </c>
      <c r="C10" s="91"/>
      <c r="D10" s="91"/>
      <c r="E10" s="91"/>
      <c r="F10" s="91"/>
    </row>
    <row r="11" spans="1:6" ht="18" customHeight="1">
      <c r="A11" s="31" t="s">
        <v>68</v>
      </c>
      <c r="B11" s="113" t="s">
        <v>72</v>
      </c>
      <c r="C11" s="114"/>
      <c r="D11" s="114"/>
      <c r="E11" s="114"/>
      <c r="F11" s="115"/>
    </row>
    <row r="12" spans="1:6" ht="18" customHeight="1">
      <c r="A12" s="31" t="s">
        <v>68</v>
      </c>
      <c r="B12" s="113" t="s">
        <v>71</v>
      </c>
      <c r="C12" s="114"/>
      <c r="D12" s="114"/>
      <c r="E12" s="114"/>
      <c r="F12" s="115"/>
    </row>
    <row r="13" spans="1:6" ht="18" customHeight="1">
      <c r="A13" s="31" t="s">
        <v>68</v>
      </c>
      <c r="B13" s="113" t="s">
        <v>70</v>
      </c>
      <c r="C13" s="114"/>
      <c r="D13" s="114"/>
      <c r="E13" s="114"/>
      <c r="F13" s="115"/>
    </row>
    <row r="14" spans="1:6" ht="18" customHeight="1">
      <c r="A14" s="31" t="s">
        <v>68</v>
      </c>
      <c r="B14" s="95" t="s">
        <v>167</v>
      </c>
      <c r="C14" s="96"/>
      <c r="D14" s="96"/>
      <c r="E14" s="96"/>
      <c r="F14" s="97"/>
    </row>
    <row r="15" spans="1:6" ht="18" customHeight="1">
      <c r="A15" s="31" t="s">
        <v>68</v>
      </c>
      <c r="B15" s="92" t="s">
        <v>69</v>
      </c>
      <c r="C15" s="93"/>
      <c r="D15" s="93"/>
      <c r="E15" s="93"/>
      <c r="F15" s="94"/>
    </row>
    <row r="16" spans="1:6" ht="18" customHeight="1">
      <c r="A16" s="31" t="s">
        <v>68</v>
      </c>
      <c r="B16" s="113" t="s">
        <v>67</v>
      </c>
      <c r="C16" s="114"/>
      <c r="D16" s="114"/>
      <c r="E16" s="114"/>
      <c r="F16" s="115"/>
    </row>
    <row r="17" spans="1:7" ht="20.25" customHeight="1">
      <c r="A17" s="24" t="s">
        <v>66</v>
      </c>
      <c r="B17" s="23"/>
      <c r="C17" s="23"/>
      <c r="D17" s="23"/>
      <c r="E17" s="23"/>
      <c r="F17" s="23"/>
    </row>
    <row r="18" spans="1:7" ht="15.75" customHeight="1">
      <c r="A18" s="29" t="s">
        <v>65</v>
      </c>
      <c r="B18" s="41" t="s">
        <v>97</v>
      </c>
      <c r="C18" s="98" t="s">
        <v>64</v>
      </c>
      <c r="D18" s="120"/>
      <c r="E18" s="40" t="s">
        <v>63</v>
      </c>
      <c r="F18" s="30" t="s">
        <v>62</v>
      </c>
    </row>
    <row r="19" spans="1:7" ht="26.25" customHeight="1">
      <c r="A19" s="29">
        <v>1</v>
      </c>
      <c r="B19" s="39" t="s">
        <v>96</v>
      </c>
      <c r="C19" s="80" t="s">
        <v>95</v>
      </c>
      <c r="D19" s="89"/>
      <c r="E19" s="39" t="s">
        <v>94</v>
      </c>
      <c r="F19" s="28">
        <v>1500000</v>
      </c>
      <c r="G19" s="36" t="str">
        <f t="shared" ref="G19:G38" si="0">IF(B19="","",IF(OR((AND(B19="遊具",F19&lt;500000)),(AND(B19&lt;&gt;"遊具",F19&lt;100000))),"金額の要件を満たしません",""))</f>
        <v/>
      </c>
    </row>
    <row r="20" spans="1:7" ht="26.25" customHeight="1">
      <c r="A20" s="29">
        <v>2</v>
      </c>
      <c r="B20" s="39" t="s">
        <v>93</v>
      </c>
      <c r="C20" s="80" t="s">
        <v>92</v>
      </c>
      <c r="D20" s="89"/>
      <c r="E20" s="39" t="s">
        <v>91</v>
      </c>
      <c r="F20" s="28">
        <v>110000</v>
      </c>
      <c r="G20" s="36" t="str">
        <f t="shared" si="0"/>
        <v/>
      </c>
    </row>
    <row r="21" spans="1:7" ht="26.25" customHeight="1">
      <c r="A21" s="29">
        <v>3</v>
      </c>
      <c r="B21" s="39" t="s">
        <v>90</v>
      </c>
      <c r="C21" s="80" t="s">
        <v>89</v>
      </c>
      <c r="D21" s="89"/>
      <c r="E21" s="39" t="s">
        <v>88</v>
      </c>
      <c r="F21" s="28">
        <v>400000</v>
      </c>
      <c r="G21" s="36" t="str">
        <f t="shared" si="0"/>
        <v/>
      </c>
    </row>
    <row r="22" spans="1:7" ht="26.25" customHeight="1">
      <c r="A22" s="29">
        <v>4</v>
      </c>
      <c r="B22" s="39" t="s">
        <v>85</v>
      </c>
      <c r="C22" s="80" t="s">
        <v>87</v>
      </c>
      <c r="D22" s="89"/>
      <c r="E22" s="39" t="s">
        <v>86</v>
      </c>
      <c r="F22" s="28">
        <v>120000</v>
      </c>
      <c r="G22" s="36" t="str">
        <f t="shared" si="0"/>
        <v/>
      </c>
    </row>
    <row r="23" spans="1:7" ht="26.25" customHeight="1">
      <c r="A23" s="29">
        <v>5</v>
      </c>
      <c r="B23" s="39" t="s">
        <v>85</v>
      </c>
      <c r="C23" s="80" t="s">
        <v>84</v>
      </c>
      <c r="D23" s="89"/>
      <c r="E23" s="39" t="s">
        <v>83</v>
      </c>
      <c r="F23" s="28">
        <v>100500</v>
      </c>
      <c r="G23" s="36" t="str">
        <f t="shared" si="0"/>
        <v/>
      </c>
    </row>
    <row r="24" spans="1:7" ht="26.25" customHeight="1">
      <c r="A24" s="29">
        <v>6</v>
      </c>
      <c r="B24" s="39"/>
      <c r="C24" s="80"/>
      <c r="D24" s="89"/>
      <c r="E24" s="39"/>
      <c r="F24" s="28"/>
      <c r="G24" s="36" t="str">
        <f t="shared" si="0"/>
        <v/>
      </c>
    </row>
    <row r="25" spans="1:7" ht="26.25" customHeight="1">
      <c r="A25" s="29">
        <v>7</v>
      </c>
      <c r="B25" s="39"/>
      <c r="C25" s="80"/>
      <c r="D25" s="89"/>
      <c r="E25" s="39"/>
      <c r="F25" s="28"/>
      <c r="G25" s="36" t="str">
        <f t="shared" si="0"/>
        <v/>
      </c>
    </row>
    <row r="26" spans="1:7" ht="26.25" customHeight="1">
      <c r="A26" s="29">
        <v>8</v>
      </c>
      <c r="B26" s="39"/>
      <c r="C26" s="80"/>
      <c r="D26" s="89"/>
      <c r="E26" s="39"/>
      <c r="F26" s="28"/>
      <c r="G26" s="36" t="str">
        <f t="shared" si="0"/>
        <v/>
      </c>
    </row>
    <row r="27" spans="1:7" ht="26.25" customHeight="1">
      <c r="A27" s="29">
        <v>9</v>
      </c>
      <c r="B27" s="39"/>
      <c r="C27" s="80"/>
      <c r="D27" s="89"/>
      <c r="E27" s="39"/>
      <c r="F27" s="28"/>
      <c r="G27" s="36" t="str">
        <f t="shared" si="0"/>
        <v/>
      </c>
    </row>
    <row r="28" spans="1:7" ht="26.25" customHeight="1">
      <c r="A28" s="29">
        <v>10</v>
      </c>
      <c r="B28" s="39"/>
      <c r="C28" s="80"/>
      <c r="D28" s="89"/>
      <c r="E28" s="39"/>
      <c r="F28" s="28"/>
      <c r="G28" s="36" t="str">
        <f t="shared" si="0"/>
        <v/>
      </c>
    </row>
    <row r="29" spans="1:7" ht="26.25" customHeight="1">
      <c r="A29" s="29">
        <v>11</v>
      </c>
      <c r="B29" s="39"/>
      <c r="C29" s="80"/>
      <c r="D29" s="89"/>
      <c r="E29" s="39"/>
      <c r="F29" s="28"/>
      <c r="G29" s="36" t="str">
        <f t="shared" si="0"/>
        <v/>
      </c>
    </row>
    <row r="30" spans="1:7" ht="26.25" customHeight="1">
      <c r="A30" s="29">
        <v>12</v>
      </c>
      <c r="B30" s="39"/>
      <c r="C30" s="80"/>
      <c r="D30" s="89"/>
      <c r="E30" s="39"/>
      <c r="F30" s="28"/>
      <c r="G30" s="36" t="str">
        <f t="shared" si="0"/>
        <v/>
      </c>
    </row>
    <row r="31" spans="1:7" ht="26.25" customHeight="1">
      <c r="A31" s="29">
        <v>13</v>
      </c>
      <c r="B31" s="39"/>
      <c r="C31" s="80"/>
      <c r="D31" s="89"/>
      <c r="E31" s="39"/>
      <c r="F31" s="28"/>
      <c r="G31" s="36" t="str">
        <f t="shared" si="0"/>
        <v/>
      </c>
    </row>
    <row r="32" spans="1:7" ht="26.25" customHeight="1">
      <c r="A32" s="29">
        <v>14</v>
      </c>
      <c r="B32" s="39"/>
      <c r="C32" s="80"/>
      <c r="D32" s="89"/>
      <c r="E32" s="39"/>
      <c r="F32" s="28"/>
      <c r="G32" s="36" t="str">
        <f t="shared" si="0"/>
        <v/>
      </c>
    </row>
    <row r="33" spans="1:7" ht="26.25" customHeight="1">
      <c r="A33" s="29">
        <v>15</v>
      </c>
      <c r="B33" s="39"/>
      <c r="C33" s="80"/>
      <c r="D33" s="89"/>
      <c r="E33" s="39"/>
      <c r="F33" s="28"/>
      <c r="G33" s="36" t="str">
        <f t="shared" si="0"/>
        <v/>
      </c>
    </row>
    <row r="34" spans="1:7" ht="26.25" customHeight="1">
      <c r="A34" s="29">
        <v>16</v>
      </c>
      <c r="B34" s="39"/>
      <c r="C34" s="80"/>
      <c r="D34" s="89"/>
      <c r="E34" s="39"/>
      <c r="F34" s="28"/>
      <c r="G34" s="36" t="str">
        <f t="shared" si="0"/>
        <v/>
      </c>
    </row>
    <row r="35" spans="1:7" ht="26.25" customHeight="1">
      <c r="A35" s="29">
        <v>17</v>
      </c>
      <c r="B35" s="39"/>
      <c r="C35" s="80"/>
      <c r="D35" s="89"/>
      <c r="E35" s="39"/>
      <c r="F35" s="28"/>
      <c r="G35" s="36" t="str">
        <f t="shared" si="0"/>
        <v/>
      </c>
    </row>
    <row r="36" spans="1:7" ht="26.25" customHeight="1">
      <c r="A36" s="29">
        <v>18</v>
      </c>
      <c r="B36" s="39"/>
      <c r="C36" s="80"/>
      <c r="D36" s="89"/>
      <c r="E36" s="39"/>
      <c r="F36" s="28"/>
      <c r="G36" s="36" t="str">
        <f t="shared" si="0"/>
        <v/>
      </c>
    </row>
    <row r="37" spans="1:7" ht="26.25" customHeight="1">
      <c r="A37" s="29">
        <v>19</v>
      </c>
      <c r="B37" s="39"/>
      <c r="C37" s="80"/>
      <c r="D37" s="89"/>
      <c r="E37" s="39"/>
      <c r="F37" s="28"/>
      <c r="G37" s="36" t="str">
        <f t="shared" si="0"/>
        <v/>
      </c>
    </row>
    <row r="38" spans="1:7" ht="26.25" customHeight="1" thickBot="1">
      <c r="A38" s="27">
        <v>20</v>
      </c>
      <c r="B38" s="38"/>
      <c r="C38" s="82"/>
      <c r="D38" s="121"/>
      <c r="E38" s="38"/>
      <c r="F38" s="26"/>
      <c r="G38" s="36" t="str">
        <f t="shared" si="0"/>
        <v/>
      </c>
    </row>
    <row r="39" spans="1:7" ht="27" customHeight="1" thickTop="1">
      <c r="A39" s="84" t="s">
        <v>47</v>
      </c>
      <c r="B39" s="85"/>
      <c r="C39" s="85"/>
      <c r="D39" s="85"/>
      <c r="E39" s="85"/>
      <c r="F39" s="25">
        <f>SUM(F19:F38)</f>
        <v>2230500</v>
      </c>
    </row>
    <row r="40" spans="1:7" ht="20.25" customHeight="1">
      <c r="A40" s="24" t="s">
        <v>46</v>
      </c>
      <c r="B40" s="23"/>
      <c r="C40" s="23"/>
      <c r="D40" s="23"/>
      <c r="E40" s="23"/>
      <c r="F40" s="23"/>
    </row>
    <row r="41" spans="1:7" ht="23.25" customHeight="1">
      <c r="A41" s="116" t="s">
        <v>43</v>
      </c>
      <c r="B41" s="114"/>
      <c r="C41" s="88" t="s">
        <v>82</v>
      </c>
      <c r="D41" s="88"/>
      <c r="E41" s="88"/>
      <c r="F41" s="21">
        <f>2000000</f>
        <v>2000000</v>
      </c>
    </row>
    <row r="42" spans="1:7" ht="23.25" customHeight="1">
      <c r="A42" s="116" t="s">
        <v>40</v>
      </c>
      <c r="B42" s="114"/>
      <c r="C42" s="88" t="s">
        <v>81</v>
      </c>
      <c r="D42" s="88"/>
      <c r="E42" s="88"/>
      <c r="F42" s="21">
        <f>MIN(F41,F39)</f>
        <v>2000000</v>
      </c>
    </row>
    <row r="43" spans="1:7" ht="23.25" customHeight="1">
      <c r="A43" s="116" t="s">
        <v>37</v>
      </c>
      <c r="B43" s="114"/>
      <c r="C43" s="88" t="s">
        <v>80</v>
      </c>
      <c r="D43" s="88"/>
      <c r="E43" s="88"/>
      <c r="F43" s="37">
        <f>IF(OR(E5="私学助成",E5="施設型給付"),1/3,IF(OR(E5="幼稚園型認定こども園",E5="幼保連携型認定こども園"),1/2,"施設類型が未入力"))</f>
        <v>0.33333333333333331</v>
      </c>
    </row>
    <row r="44" spans="1:7" ht="30" customHeight="1">
      <c r="A44" s="117" t="s">
        <v>35</v>
      </c>
      <c r="B44" s="118"/>
      <c r="C44" s="119" t="s">
        <v>192</v>
      </c>
      <c r="D44" s="119"/>
      <c r="E44" s="119"/>
      <c r="F44" s="17">
        <f>ROUNDDOWN(F42*F43,-3)</f>
        <v>666000</v>
      </c>
    </row>
  </sheetData>
  <mergeCells count="45">
    <mergeCell ref="A44:B44"/>
    <mergeCell ref="C44:E44"/>
    <mergeCell ref="C19:D19"/>
    <mergeCell ref="C18:D18"/>
    <mergeCell ref="C20:D20"/>
    <mergeCell ref="C21:D21"/>
    <mergeCell ref="C22:D22"/>
    <mergeCell ref="C23:D23"/>
    <mergeCell ref="C24:D24"/>
    <mergeCell ref="C25:D25"/>
    <mergeCell ref="A39:E39"/>
    <mergeCell ref="C41:E41"/>
    <mergeCell ref="C42:E42"/>
    <mergeCell ref="C43:E43"/>
    <mergeCell ref="C38:D38"/>
    <mergeCell ref="A41:B41"/>
    <mergeCell ref="A42:B42"/>
    <mergeCell ref="A43:B43"/>
    <mergeCell ref="C35:D35"/>
    <mergeCell ref="C36:D36"/>
    <mergeCell ref="C37:D37"/>
    <mergeCell ref="C32:D32"/>
    <mergeCell ref="C33:D33"/>
    <mergeCell ref="C34:D34"/>
    <mergeCell ref="C29:D29"/>
    <mergeCell ref="C30:D30"/>
    <mergeCell ref="C31:D31"/>
    <mergeCell ref="C26:D26"/>
    <mergeCell ref="C27:D27"/>
    <mergeCell ref="C28:D28"/>
    <mergeCell ref="B15:F15"/>
    <mergeCell ref="B16:F16"/>
    <mergeCell ref="B14:F14"/>
    <mergeCell ref="A3:F3"/>
    <mergeCell ref="A5:B5"/>
    <mergeCell ref="E5:F5"/>
    <mergeCell ref="A6:B6"/>
    <mergeCell ref="C6:F6"/>
    <mergeCell ref="A7:B7"/>
    <mergeCell ref="C7:F7"/>
    <mergeCell ref="B9:F9"/>
    <mergeCell ref="B10:F10"/>
    <mergeCell ref="B11:F11"/>
    <mergeCell ref="B12:F12"/>
    <mergeCell ref="B13:F13"/>
  </mergeCells>
  <phoneticPr fontId="3"/>
  <conditionalFormatting sqref="F43">
    <cfRule type="expression" dxfId="4" priority="1">
      <formula>$F43="施設類型が未入力"</formula>
    </cfRule>
  </conditionalFormatting>
  <dataValidations count="3">
    <dataValidation type="list" allowBlank="1" showInputMessage="1" showErrorMessage="1" sqref="B19:B38">
      <formula1>"遊具,運動用具,教具,保健衛生用品"</formula1>
    </dataValidation>
    <dataValidation type="whole" allowBlank="1" showInputMessage="1" showErrorMessage="1" sqref="F19:F38">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8"/>
  <sheetViews>
    <sheetView view="pageBreakPreview" zoomScaleNormal="100" zoomScaleSheetLayoutView="100" workbookViewId="0">
      <selection activeCell="D30" sqref="D30:F30"/>
    </sheetView>
  </sheetViews>
  <sheetFormatPr defaultRowHeight="13.5"/>
  <cols>
    <col min="1" max="1" width="5.25" style="16" customWidth="1"/>
    <col min="2" max="2" width="18.625" style="16" customWidth="1"/>
    <col min="3" max="3" width="20.625" style="16" customWidth="1"/>
    <col min="4" max="4" width="20.875" style="16" customWidth="1"/>
    <col min="5" max="5" width="29.5" style="16" customWidth="1"/>
    <col min="6" max="6" width="18.875" style="16" customWidth="1"/>
    <col min="7" max="16384" width="9" style="16"/>
  </cols>
  <sheetData>
    <row r="1" spans="1:6">
      <c r="A1" s="35" t="s">
        <v>79</v>
      </c>
      <c r="F1" s="34" t="s">
        <v>171</v>
      </c>
    </row>
    <row r="3" spans="1:6" ht="30.75" customHeight="1">
      <c r="A3" s="106" t="s">
        <v>121</v>
      </c>
      <c r="B3" s="106"/>
      <c r="C3" s="106"/>
      <c r="D3" s="106"/>
      <c r="E3" s="106"/>
      <c r="F3" s="106"/>
    </row>
    <row r="4" spans="1:6" ht="20.25" customHeight="1">
      <c r="A4" s="24" t="s">
        <v>76</v>
      </c>
      <c r="B4" s="23"/>
      <c r="C4" s="23"/>
      <c r="D4" s="23"/>
      <c r="E4" s="23"/>
      <c r="F4" s="23"/>
    </row>
    <row r="5" spans="1:6" ht="18" customHeight="1">
      <c r="A5" s="102" t="s">
        <v>28</v>
      </c>
      <c r="B5" s="103"/>
      <c r="C5" s="33">
        <f>'【記入例】 計画書（鑑）'!B11</f>
        <v>123456</v>
      </c>
      <c r="D5" s="32" t="s">
        <v>27</v>
      </c>
      <c r="E5" s="107" t="str">
        <f>'【記入例】 計画書（鑑）'!D11</f>
        <v>私学助成</v>
      </c>
      <c r="F5" s="108"/>
    </row>
    <row r="6" spans="1:6" ht="18" customHeight="1">
      <c r="A6" s="102" t="s">
        <v>25</v>
      </c>
      <c r="B6" s="103"/>
      <c r="C6" s="104" t="str">
        <f>'【記入例】 計画書（鑑）'!B12</f>
        <v>○○幼稚園</v>
      </c>
      <c r="D6" s="105"/>
      <c r="E6" s="105"/>
      <c r="F6" s="105"/>
    </row>
    <row r="7" spans="1:6" ht="18" customHeight="1">
      <c r="A7" s="102" t="s">
        <v>21</v>
      </c>
      <c r="B7" s="103"/>
      <c r="C7" s="104" t="str">
        <f>'【記入例】 計画書（鑑）'!B14</f>
        <v>学校法人○○○学園</v>
      </c>
      <c r="D7" s="105"/>
      <c r="E7" s="105"/>
      <c r="F7" s="105"/>
    </row>
    <row r="8" spans="1:6" ht="20.25" customHeight="1">
      <c r="A8" s="24" t="s">
        <v>75</v>
      </c>
      <c r="B8" s="23"/>
      <c r="C8" s="23"/>
      <c r="D8" s="23"/>
      <c r="E8" s="23"/>
      <c r="F8" s="23"/>
    </row>
    <row r="9" spans="1:6" ht="18" customHeight="1">
      <c r="A9" s="31" t="s">
        <v>68</v>
      </c>
      <c r="B9" s="95" t="s">
        <v>74</v>
      </c>
      <c r="C9" s="96"/>
      <c r="D9" s="96"/>
      <c r="E9" s="96"/>
      <c r="F9" s="97"/>
    </row>
    <row r="10" spans="1:6" ht="18" customHeight="1">
      <c r="A10" s="31" t="s">
        <v>68</v>
      </c>
      <c r="B10" s="109" t="s">
        <v>120</v>
      </c>
      <c r="C10" s="110"/>
      <c r="D10" s="110"/>
      <c r="E10" s="110"/>
      <c r="F10" s="110"/>
    </row>
    <row r="11" spans="1:6" ht="18" customHeight="1">
      <c r="A11" s="31" t="s">
        <v>68</v>
      </c>
      <c r="B11" s="111" t="s">
        <v>119</v>
      </c>
      <c r="C11" s="93"/>
      <c r="D11" s="93"/>
      <c r="E11" s="93"/>
      <c r="F11" s="94"/>
    </row>
    <row r="12" spans="1:6" ht="18" customHeight="1">
      <c r="A12" s="31" t="s">
        <v>68</v>
      </c>
      <c r="B12" s="92" t="s">
        <v>72</v>
      </c>
      <c r="C12" s="93"/>
      <c r="D12" s="93"/>
      <c r="E12" s="93"/>
      <c r="F12" s="94"/>
    </row>
    <row r="13" spans="1:6" ht="18" customHeight="1">
      <c r="A13" s="31" t="s">
        <v>68</v>
      </c>
      <c r="B13" s="92" t="s">
        <v>71</v>
      </c>
      <c r="C13" s="93"/>
      <c r="D13" s="93"/>
      <c r="E13" s="93"/>
      <c r="F13" s="94"/>
    </row>
    <row r="14" spans="1:6" ht="18" customHeight="1">
      <c r="A14" s="31" t="s">
        <v>68</v>
      </c>
      <c r="B14" s="92" t="s">
        <v>70</v>
      </c>
      <c r="C14" s="93"/>
      <c r="D14" s="93"/>
      <c r="E14" s="93"/>
      <c r="F14" s="94"/>
    </row>
    <row r="15" spans="1:6" ht="18" customHeight="1">
      <c r="A15" s="31" t="s">
        <v>68</v>
      </c>
      <c r="B15" s="92" t="s">
        <v>69</v>
      </c>
      <c r="C15" s="93"/>
      <c r="D15" s="93"/>
      <c r="E15" s="93"/>
      <c r="F15" s="94"/>
    </row>
    <row r="16" spans="1:6" ht="18" customHeight="1">
      <c r="A16" s="31" t="s">
        <v>68</v>
      </c>
      <c r="B16" s="92" t="s">
        <v>67</v>
      </c>
      <c r="C16" s="93"/>
      <c r="D16" s="93"/>
      <c r="E16" s="93"/>
      <c r="F16" s="94"/>
    </row>
    <row r="17" spans="1:6" ht="20.25" customHeight="1">
      <c r="A17" s="24" t="s">
        <v>66</v>
      </c>
      <c r="B17" s="23"/>
      <c r="C17" s="23"/>
      <c r="D17" s="23"/>
      <c r="E17" s="23"/>
      <c r="F17" s="23"/>
    </row>
    <row r="18" spans="1:6" ht="20.25" customHeight="1">
      <c r="A18" s="24" t="s">
        <v>118</v>
      </c>
      <c r="B18" s="23"/>
      <c r="C18" s="23"/>
      <c r="D18" s="23"/>
      <c r="E18" s="23"/>
      <c r="F18" s="23"/>
    </row>
    <row r="19" spans="1:6" ht="20.25" customHeight="1">
      <c r="A19" s="129" t="s">
        <v>117</v>
      </c>
      <c r="B19" s="130"/>
      <c r="C19" s="131"/>
      <c r="D19" s="132">
        <v>45017</v>
      </c>
      <c r="E19" s="125"/>
      <c r="F19" s="126"/>
    </row>
    <row r="20" spans="1:6" ht="20.25" customHeight="1">
      <c r="A20" s="129" t="s">
        <v>116</v>
      </c>
      <c r="B20" s="130"/>
      <c r="C20" s="131"/>
      <c r="D20" s="124" t="s">
        <v>115</v>
      </c>
      <c r="E20" s="125"/>
      <c r="F20" s="126"/>
    </row>
    <row r="21" spans="1:6" ht="20.25" customHeight="1">
      <c r="A21" s="24" t="s">
        <v>114</v>
      </c>
      <c r="B21" s="23"/>
      <c r="C21" s="23"/>
      <c r="D21" s="23"/>
      <c r="E21" s="23"/>
      <c r="F21" s="23"/>
    </row>
    <row r="22" spans="1:6" ht="21.75" customHeight="1">
      <c r="A22" s="127" t="s">
        <v>105</v>
      </c>
      <c r="B22" s="127"/>
      <c r="C22" s="127"/>
      <c r="D22" s="127"/>
      <c r="E22" s="127"/>
      <c r="F22" s="127"/>
    </row>
    <row r="23" spans="1:6" ht="21.75" customHeight="1">
      <c r="A23" s="122" t="s">
        <v>113</v>
      </c>
      <c r="B23" s="122"/>
      <c r="C23" s="122"/>
      <c r="D23" s="128" t="s">
        <v>112</v>
      </c>
      <c r="E23" s="128"/>
      <c r="F23" s="128"/>
    </row>
    <row r="24" spans="1:6" ht="21.75" customHeight="1">
      <c r="A24" s="122" t="s">
        <v>111</v>
      </c>
      <c r="B24" s="122"/>
      <c r="C24" s="122"/>
      <c r="D24" s="128" t="s">
        <v>110</v>
      </c>
      <c r="E24" s="128"/>
      <c r="F24" s="128"/>
    </row>
    <row r="25" spans="1:6" ht="21.75" customHeight="1">
      <c r="A25" s="122" t="s">
        <v>109</v>
      </c>
      <c r="B25" s="122"/>
      <c r="C25" s="122"/>
      <c r="D25" s="123">
        <v>150</v>
      </c>
      <c r="E25" s="123"/>
      <c r="F25" s="123"/>
    </row>
    <row r="26" spans="1:6" ht="21.75" customHeight="1">
      <c r="A26" s="122" t="s">
        <v>108</v>
      </c>
      <c r="B26" s="122"/>
      <c r="C26" s="122"/>
      <c r="D26" s="135">
        <v>6</v>
      </c>
      <c r="E26" s="135"/>
      <c r="F26" s="135"/>
    </row>
    <row r="27" spans="1:6" ht="21.75" customHeight="1">
      <c r="A27" s="122" t="s">
        <v>107</v>
      </c>
      <c r="B27" s="122"/>
      <c r="C27" s="122"/>
      <c r="D27" s="135">
        <v>4</v>
      </c>
      <c r="E27" s="135"/>
      <c r="F27" s="135"/>
    </row>
    <row r="28" spans="1:6" ht="21.75" customHeight="1">
      <c r="A28" s="122" t="s">
        <v>106</v>
      </c>
      <c r="B28" s="122"/>
      <c r="C28" s="122"/>
      <c r="D28" s="136">
        <v>594000</v>
      </c>
      <c r="E28" s="136"/>
      <c r="F28" s="136"/>
    </row>
    <row r="29" spans="1:6" ht="21.75" customHeight="1">
      <c r="A29" s="137" t="s">
        <v>170</v>
      </c>
      <c r="B29" s="137"/>
      <c r="C29" s="137"/>
      <c r="D29" s="137"/>
      <c r="E29" s="137"/>
      <c r="F29" s="137"/>
    </row>
    <row r="30" spans="1:6" ht="21.75" customHeight="1">
      <c r="A30" s="122" t="s">
        <v>104</v>
      </c>
      <c r="B30" s="122"/>
      <c r="C30" s="122"/>
      <c r="D30" s="128"/>
      <c r="E30" s="128"/>
      <c r="F30" s="128"/>
    </row>
    <row r="31" spans="1:6" ht="21.75" customHeight="1">
      <c r="A31" s="122" t="s">
        <v>103</v>
      </c>
      <c r="B31" s="122"/>
      <c r="C31" s="122"/>
      <c r="D31" s="128"/>
      <c r="E31" s="128"/>
      <c r="F31" s="128"/>
    </row>
    <row r="32" spans="1:6" ht="21.75" customHeight="1" thickBot="1">
      <c r="A32" s="133" t="s">
        <v>102</v>
      </c>
      <c r="B32" s="133"/>
      <c r="C32" s="133"/>
      <c r="D32" s="134"/>
      <c r="E32" s="134"/>
      <c r="F32" s="134"/>
    </row>
    <row r="33" spans="1:6" ht="27" customHeight="1" thickTop="1">
      <c r="A33" s="84" t="s">
        <v>47</v>
      </c>
      <c r="B33" s="85"/>
      <c r="C33" s="85"/>
      <c r="D33" s="85"/>
      <c r="E33" s="85"/>
      <c r="F33" s="25">
        <f>D28+D32</f>
        <v>594000</v>
      </c>
    </row>
    <row r="34" spans="1:6" ht="20.25" customHeight="1">
      <c r="A34" s="24" t="s">
        <v>46</v>
      </c>
      <c r="B34" s="23"/>
      <c r="C34" s="23"/>
      <c r="D34" s="23"/>
      <c r="E34" s="23"/>
      <c r="F34" s="23"/>
    </row>
    <row r="35" spans="1:6" ht="23.25" customHeight="1">
      <c r="A35" s="116" t="s">
        <v>43</v>
      </c>
      <c r="B35" s="114"/>
      <c r="C35" s="88" t="s">
        <v>101</v>
      </c>
      <c r="D35" s="88"/>
      <c r="E35" s="88"/>
      <c r="F35" s="44">
        <v>1600000</v>
      </c>
    </row>
    <row r="36" spans="1:6" ht="23.25" customHeight="1">
      <c r="A36" s="116" t="s">
        <v>40</v>
      </c>
      <c r="B36" s="114"/>
      <c r="C36" s="88" t="s">
        <v>81</v>
      </c>
      <c r="D36" s="88"/>
      <c r="E36" s="88"/>
      <c r="F36" s="44">
        <f>MIN(F35,F33)</f>
        <v>594000</v>
      </c>
    </row>
    <row r="37" spans="1:6" ht="23.25" customHeight="1">
      <c r="A37" s="116" t="s">
        <v>37</v>
      </c>
      <c r="B37" s="114"/>
      <c r="C37" s="88" t="s">
        <v>100</v>
      </c>
      <c r="D37" s="88"/>
      <c r="E37" s="88"/>
      <c r="F37" s="43">
        <v>0.5</v>
      </c>
    </row>
    <row r="38" spans="1:6" ht="30" customHeight="1">
      <c r="A38" s="117" t="s">
        <v>35</v>
      </c>
      <c r="B38" s="118"/>
      <c r="C38" s="79" t="s">
        <v>99</v>
      </c>
      <c r="D38" s="79"/>
      <c r="E38" s="79"/>
      <c r="F38" s="42">
        <f>ROUNDDOWN(MIN(F36*F37),-3)</f>
        <v>297000</v>
      </c>
    </row>
  </sheetData>
  <mergeCells count="48">
    <mergeCell ref="A38:B38"/>
    <mergeCell ref="C38:E38"/>
    <mergeCell ref="A33:E33"/>
    <mergeCell ref="A35:B35"/>
    <mergeCell ref="C35:E35"/>
    <mergeCell ref="A36:B36"/>
    <mergeCell ref="C36:E36"/>
    <mergeCell ref="A37:B37"/>
    <mergeCell ref="C37:E37"/>
    <mergeCell ref="A32:C32"/>
    <mergeCell ref="D32:F32"/>
    <mergeCell ref="A26:C26"/>
    <mergeCell ref="D26:F26"/>
    <mergeCell ref="A27:C27"/>
    <mergeCell ref="D27:F27"/>
    <mergeCell ref="A28:C28"/>
    <mergeCell ref="D28:F28"/>
    <mergeCell ref="A29:F29"/>
    <mergeCell ref="A30:C30"/>
    <mergeCell ref="D30:F30"/>
    <mergeCell ref="A31:C31"/>
    <mergeCell ref="D31:F31"/>
    <mergeCell ref="B15:F15"/>
    <mergeCell ref="B16:F16"/>
    <mergeCell ref="A19:C19"/>
    <mergeCell ref="D19:F19"/>
    <mergeCell ref="A20:C20"/>
    <mergeCell ref="A25:C25"/>
    <mergeCell ref="D25:F25"/>
    <mergeCell ref="D20:F20"/>
    <mergeCell ref="A22:F22"/>
    <mergeCell ref="A23:C23"/>
    <mergeCell ref="D23:F23"/>
    <mergeCell ref="A24:C24"/>
    <mergeCell ref="D24:F24"/>
    <mergeCell ref="B11:F11"/>
    <mergeCell ref="B12:F12"/>
    <mergeCell ref="B13:F13"/>
    <mergeCell ref="B14:F14"/>
    <mergeCell ref="A3:F3"/>
    <mergeCell ref="A5:B5"/>
    <mergeCell ref="E5:F5"/>
    <mergeCell ref="A6:B6"/>
    <mergeCell ref="C6:F6"/>
    <mergeCell ref="A7:B7"/>
    <mergeCell ref="C7:F7"/>
    <mergeCell ref="B9:F9"/>
    <mergeCell ref="B10:F10"/>
  </mergeCells>
  <phoneticPr fontId="3"/>
  <dataValidations count="3">
    <dataValidation type="list" allowBlank="1" showInputMessage="1" showErrorMessage="1" sqref="A9:A16">
      <formula1>"✔"</formula1>
    </dataValidation>
    <dataValidation type="list" allowBlank="1" showInputMessage="1" showErrorMessage="1" sqref="D20">
      <formula1>"施設型給付,幼稚園型認定こども園,幼保連携型認定こども園"</formula1>
    </dataValidation>
    <dataValidation type="whole" allowBlank="1" showInputMessage="1" showErrorMessage="1" sqref="D28:F28 D32:F32">
      <formula1>0</formula1>
      <formula2>99999999</formula2>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5"/>
  <sheetViews>
    <sheetView view="pageBreakPreview" zoomScaleNormal="100" zoomScaleSheetLayoutView="100" workbookViewId="0">
      <selection activeCell="A9" sqref="A9"/>
    </sheetView>
  </sheetViews>
  <sheetFormatPr defaultRowHeight="13.5"/>
  <cols>
    <col min="1" max="1" width="5.25" style="16" customWidth="1"/>
    <col min="2" max="2" width="18.625" style="16" customWidth="1"/>
    <col min="3" max="3" width="20.625" style="16" customWidth="1"/>
    <col min="4" max="4" width="20.875" style="16" customWidth="1"/>
    <col min="5" max="5" width="29.5" style="16" customWidth="1"/>
    <col min="6" max="6" width="18.875" style="16" customWidth="1"/>
    <col min="7" max="16384" width="9" style="16"/>
  </cols>
  <sheetData>
    <row r="1" spans="1:6">
      <c r="A1" s="35" t="s">
        <v>79</v>
      </c>
      <c r="F1" s="34" t="s">
        <v>142</v>
      </c>
    </row>
    <row r="3" spans="1:6" ht="30.75" customHeight="1">
      <c r="A3" s="106" t="s">
        <v>133</v>
      </c>
      <c r="B3" s="106"/>
      <c r="C3" s="106"/>
      <c r="D3" s="106"/>
      <c r="E3" s="106"/>
      <c r="F3" s="106"/>
    </row>
    <row r="4" spans="1:6" ht="20.25" customHeight="1">
      <c r="A4" s="24" t="s">
        <v>76</v>
      </c>
      <c r="B4" s="23"/>
      <c r="C4" s="23"/>
      <c r="D4" s="23"/>
      <c r="E4" s="23"/>
      <c r="F4" s="23"/>
    </row>
    <row r="5" spans="1:6" ht="18" customHeight="1">
      <c r="A5" s="102" t="s">
        <v>28</v>
      </c>
      <c r="B5" s="103"/>
      <c r="C5" s="33">
        <f>'【記入例】 計画書（鑑）'!B11</f>
        <v>123456</v>
      </c>
      <c r="D5" s="32" t="s">
        <v>27</v>
      </c>
      <c r="E5" s="107" t="str">
        <f>'【記入例】 計画書（鑑）'!D11</f>
        <v>私学助成</v>
      </c>
      <c r="F5" s="108"/>
    </row>
    <row r="6" spans="1:6" ht="18" customHeight="1">
      <c r="A6" s="102" t="s">
        <v>25</v>
      </c>
      <c r="B6" s="103"/>
      <c r="C6" s="104" t="str">
        <f>'【記入例】 計画書（鑑）'!B12</f>
        <v>○○幼稚園</v>
      </c>
      <c r="D6" s="105"/>
      <c r="E6" s="105"/>
      <c r="F6" s="105"/>
    </row>
    <row r="7" spans="1:6" ht="18" customHeight="1">
      <c r="A7" s="102" t="s">
        <v>21</v>
      </c>
      <c r="B7" s="103"/>
      <c r="C7" s="104" t="str">
        <f>'【記入例】 計画書（鑑）'!B14</f>
        <v>学校法人○○○学園</v>
      </c>
      <c r="D7" s="105"/>
      <c r="E7" s="105"/>
      <c r="F7" s="105"/>
    </row>
    <row r="8" spans="1:6" ht="20.25" customHeight="1">
      <c r="A8" s="24" t="s">
        <v>75</v>
      </c>
      <c r="B8" s="23"/>
      <c r="C8" s="23"/>
      <c r="D8" s="23"/>
      <c r="E8" s="23"/>
      <c r="F8" s="23"/>
    </row>
    <row r="9" spans="1:6" ht="18" customHeight="1">
      <c r="A9" s="31" t="s">
        <v>68</v>
      </c>
      <c r="B9" s="95" t="s">
        <v>132</v>
      </c>
      <c r="C9" s="96"/>
      <c r="D9" s="96"/>
      <c r="E9" s="96"/>
      <c r="F9" s="97"/>
    </row>
    <row r="10" spans="1:6" ht="18" customHeight="1">
      <c r="A10" s="31" t="s">
        <v>68</v>
      </c>
      <c r="B10" s="90" t="s">
        <v>73</v>
      </c>
      <c r="C10" s="91"/>
      <c r="D10" s="91"/>
      <c r="E10" s="91"/>
      <c r="F10" s="91"/>
    </row>
    <row r="11" spans="1:6" ht="18" customHeight="1">
      <c r="A11" s="31" t="s">
        <v>68</v>
      </c>
      <c r="B11" s="113" t="s">
        <v>72</v>
      </c>
      <c r="C11" s="114"/>
      <c r="D11" s="114"/>
      <c r="E11" s="114"/>
      <c r="F11" s="115"/>
    </row>
    <row r="12" spans="1:6" ht="18" customHeight="1">
      <c r="A12" s="31" t="s">
        <v>68</v>
      </c>
      <c r="B12" s="92" t="s">
        <v>71</v>
      </c>
      <c r="C12" s="93"/>
      <c r="D12" s="93"/>
      <c r="E12" s="93"/>
      <c r="F12" s="94"/>
    </row>
    <row r="13" spans="1:6" ht="18" customHeight="1">
      <c r="A13" s="31" t="s">
        <v>68</v>
      </c>
      <c r="B13" s="92" t="s">
        <v>70</v>
      </c>
      <c r="C13" s="93"/>
      <c r="D13" s="93"/>
      <c r="E13" s="93"/>
      <c r="F13" s="94"/>
    </row>
    <row r="14" spans="1:6" ht="18" customHeight="1">
      <c r="A14" s="31" t="s">
        <v>68</v>
      </c>
      <c r="B14" s="95" t="s">
        <v>167</v>
      </c>
      <c r="C14" s="96"/>
      <c r="D14" s="96"/>
      <c r="E14" s="96"/>
      <c r="F14" s="97"/>
    </row>
    <row r="15" spans="1:6" ht="18" customHeight="1">
      <c r="A15" s="31" t="s">
        <v>68</v>
      </c>
      <c r="B15" s="92" t="s">
        <v>69</v>
      </c>
      <c r="C15" s="93"/>
      <c r="D15" s="93"/>
      <c r="E15" s="93"/>
      <c r="F15" s="94"/>
    </row>
    <row r="16" spans="1:6" ht="18" customHeight="1">
      <c r="A16" s="31" t="s">
        <v>68</v>
      </c>
      <c r="B16" s="113" t="s">
        <v>67</v>
      </c>
      <c r="C16" s="114"/>
      <c r="D16" s="114"/>
      <c r="E16" s="114"/>
      <c r="F16" s="115"/>
    </row>
    <row r="17" spans="1:7" ht="20.25" customHeight="1">
      <c r="A17" s="24" t="s">
        <v>66</v>
      </c>
      <c r="B17" s="23"/>
      <c r="C17" s="23"/>
      <c r="D17" s="23"/>
      <c r="E17" s="23"/>
      <c r="F17" s="23"/>
    </row>
    <row r="18" spans="1:7" ht="15.75" customHeight="1">
      <c r="A18" s="29" t="s">
        <v>65</v>
      </c>
      <c r="B18" s="98" t="s">
        <v>64</v>
      </c>
      <c r="C18" s="99"/>
      <c r="D18" s="100" t="s">
        <v>131</v>
      </c>
      <c r="E18" s="101"/>
      <c r="F18" s="30" t="s">
        <v>62</v>
      </c>
      <c r="G18" s="36"/>
    </row>
    <row r="19" spans="1:7" ht="51.75" customHeight="1">
      <c r="A19" s="29">
        <v>1</v>
      </c>
      <c r="B19" s="80" t="s">
        <v>130</v>
      </c>
      <c r="C19" s="81"/>
      <c r="D19" s="80" t="s">
        <v>129</v>
      </c>
      <c r="E19" s="81"/>
      <c r="F19" s="28">
        <v>450000</v>
      </c>
      <c r="G19" s="36"/>
    </row>
    <row r="20" spans="1:7" ht="51.75" customHeight="1">
      <c r="A20" s="29">
        <v>2</v>
      </c>
      <c r="B20" s="80" t="s">
        <v>128</v>
      </c>
      <c r="C20" s="81"/>
      <c r="D20" s="80" t="s">
        <v>127</v>
      </c>
      <c r="E20" s="81"/>
      <c r="F20" s="28">
        <v>400000</v>
      </c>
      <c r="G20" s="36"/>
    </row>
    <row r="21" spans="1:7" ht="51.75" customHeight="1">
      <c r="A21" s="29">
        <v>3</v>
      </c>
      <c r="B21" s="80" t="s">
        <v>126</v>
      </c>
      <c r="C21" s="81"/>
      <c r="D21" s="80" t="s">
        <v>125</v>
      </c>
      <c r="E21" s="81"/>
      <c r="F21" s="28">
        <v>500000</v>
      </c>
      <c r="G21" s="36"/>
    </row>
    <row r="22" spans="1:7" ht="51.75" customHeight="1">
      <c r="A22" s="29">
        <v>4</v>
      </c>
      <c r="B22" s="80"/>
      <c r="C22" s="81"/>
      <c r="D22" s="80"/>
      <c r="E22" s="81"/>
      <c r="F22" s="28"/>
      <c r="G22" s="36"/>
    </row>
    <row r="23" spans="1:7" ht="51.75" customHeight="1">
      <c r="A23" s="29">
        <v>5</v>
      </c>
      <c r="B23" s="80"/>
      <c r="C23" s="81"/>
      <c r="D23" s="80"/>
      <c r="E23" s="81"/>
      <c r="F23" s="28"/>
      <c r="G23" s="36"/>
    </row>
    <row r="24" spans="1:7" ht="51.75" customHeight="1">
      <c r="A24" s="29">
        <v>6</v>
      </c>
      <c r="B24" s="80"/>
      <c r="C24" s="81"/>
      <c r="D24" s="80"/>
      <c r="E24" s="81"/>
      <c r="F24" s="28"/>
      <c r="G24" s="36"/>
    </row>
    <row r="25" spans="1:7" ht="51.75" customHeight="1">
      <c r="A25" s="29">
        <v>7</v>
      </c>
      <c r="B25" s="80"/>
      <c r="C25" s="81"/>
      <c r="D25" s="80"/>
      <c r="E25" s="81"/>
      <c r="F25" s="28"/>
      <c r="G25" s="36"/>
    </row>
    <row r="26" spans="1:7" ht="51.75" customHeight="1">
      <c r="A26" s="29">
        <v>8</v>
      </c>
      <c r="B26" s="80"/>
      <c r="C26" s="81"/>
      <c r="D26" s="80"/>
      <c r="E26" s="81"/>
      <c r="F26" s="28"/>
      <c r="G26" s="36"/>
    </row>
    <row r="27" spans="1:7" ht="51.75" customHeight="1">
      <c r="A27" s="29">
        <v>9</v>
      </c>
      <c r="B27" s="80"/>
      <c r="C27" s="81"/>
      <c r="D27" s="80"/>
      <c r="E27" s="81"/>
      <c r="F27" s="28"/>
      <c r="G27" s="36"/>
    </row>
    <row r="28" spans="1:7" ht="51.75" customHeight="1" thickBot="1">
      <c r="A28" s="27">
        <v>10</v>
      </c>
      <c r="B28" s="82"/>
      <c r="C28" s="83"/>
      <c r="D28" s="82"/>
      <c r="E28" s="83"/>
      <c r="F28" s="26"/>
      <c r="G28" s="36"/>
    </row>
    <row r="29" spans="1:7" ht="27" customHeight="1" thickTop="1">
      <c r="A29" s="84" t="s">
        <v>47</v>
      </c>
      <c r="B29" s="85"/>
      <c r="C29" s="85"/>
      <c r="D29" s="85"/>
      <c r="E29" s="85"/>
      <c r="F29" s="25">
        <f>SUM(F19:F28)</f>
        <v>1350000</v>
      </c>
    </row>
    <row r="30" spans="1:7" ht="20.25" customHeight="1">
      <c r="A30" s="24" t="s">
        <v>46</v>
      </c>
      <c r="B30" s="23"/>
      <c r="C30" s="23"/>
      <c r="D30" s="23"/>
      <c r="E30" s="23"/>
      <c r="F30" s="23"/>
    </row>
    <row r="31" spans="1:7" ht="26.25" customHeight="1">
      <c r="A31" s="20" t="s">
        <v>45</v>
      </c>
      <c r="B31" s="86" t="s">
        <v>195</v>
      </c>
      <c r="C31" s="87"/>
      <c r="D31" s="87"/>
      <c r="E31" s="87"/>
      <c r="F31" s="45">
        <v>0</v>
      </c>
    </row>
    <row r="32" spans="1:7" ht="23.25" customHeight="1">
      <c r="A32" s="20" t="s">
        <v>44</v>
      </c>
      <c r="B32" s="19" t="s">
        <v>43</v>
      </c>
      <c r="C32" s="88" t="s">
        <v>124</v>
      </c>
      <c r="D32" s="88"/>
      <c r="E32" s="88"/>
      <c r="F32" s="44">
        <v>1000000</v>
      </c>
    </row>
    <row r="33" spans="1:6" ht="23.25" customHeight="1">
      <c r="A33" s="20" t="s">
        <v>41</v>
      </c>
      <c r="B33" s="19" t="s">
        <v>40</v>
      </c>
      <c r="C33" s="88" t="s">
        <v>39</v>
      </c>
      <c r="D33" s="88"/>
      <c r="E33" s="88"/>
      <c r="F33" s="44">
        <f>MIN(F32,F29)</f>
        <v>1000000</v>
      </c>
    </row>
    <row r="34" spans="1:6" ht="23.25" customHeight="1">
      <c r="A34" s="20" t="s">
        <v>38</v>
      </c>
      <c r="B34" s="19" t="s">
        <v>37</v>
      </c>
      <c r="C34" s="88" t="s">
        <v>123</v>
      </c>
      <c r="D34" s="88"/>
      <c r="E34" s="88"/>
      <c r="F34" s="43">
        <v>0.75</v>
      </c>
    </row>
    <row r="35" spans="1:6" ht="30" customHeight="1">
      <c r="A35" s="77" t="s">
        <v>35</v>
      </c>
      <c r="B35" s="78"/>
      <c r="C35" s="79" t="s">
        <v>122</v>
      </c>
      <c r="D35" s="79"/>
      <c r="E35" s="79"/>
      <c r="F35" s="17">
        <f>ROUNDDOWN(MIN((F32-(ROUNDUP(F31/0.75,-3)))*F34,F33*F34),-3)</f>
        <v>750000</v>
      </c>
    </row>
  </sheetData>
  <mergeCells count="44">
    <mergeCell ref="C34:E34"/>
    <mergeCell ref="A35:B35"/>
    <mergeCell ref="C35:E35"/>
    <mergeCell ref="B28:C28"/>
    <mergeCell ref="D28:E28"/>
    <mergeCell ref="A29:E29"/>
    <mergeCell ref="B31:E31"/>
    <mergeCell ref="C32:E32"/>
    <mergeCell ref="C33:E33"/>
    <mergeCell ref="B26:C26"/>
    <mergeCell ref="D26:E26"/>
    <mergeCell ref="B27:C27"/>
    <mergeCell ref="D27:E27"/>
    <mergeCell ref="B23:C23"/>
    <mergeCell ref="D23:E23"/>
    <mergeCell ref="B24:C24"/>
    <mergeCell ref="D24:E24"/>
    <mergeCell ref="B25:C25"/>
    <mergeCell ref="D25:E25"/>
    <mergeCell ref="B20:C20"/>
    <mergeCell ref="D20:E20"/>
    <mergeCell ref="B21:C21"/>
    <mergeCell ref="D21:E21"/>
    <mergeCell ref="B22:C22"/>
    <mergeCell ref="D22:E22"/>
    <mergeCell ref="B15:F15"/>
    <mergeCell ref="B16:F16"/>
    <mergeCell ref="B18:C18"/>
    <mergeCell ref="D18:E18"/>
    <mergeCell ref="B19:C19"/>
    <mergeCell ref="D19:E19"/>
    <mergeCell ref="B11:F11"/>
    <mergeCell ref="B12:F12"/>
    <mergeCell ref="B13:F13"/>
    <mergeCell ref="B14:F14"/>
    <mergeCell ref="A3:F3"/>
    <mergeCell ref="A5:B5"/>
    <mergeCell ref="E5:F5"/>
    <mergeCell ref="A6:B6"/>
    <mergeCell ref="C6:F6"/>
    <mergeCell ref="A7:B7"/>
    <mergeCell ref="C7:F7"/>
    <mergeCell ref="B9:F9"/>
    <mergeCell ref="B10:F10"/>
  </mergeCells>
  <phoneticPr fontId="3"/>
  <conditionalFormatting sqref="F34">
    <cfRule type="expression" dxfId="3" priority="1">
      <formula>$F34="施設類型が未入力"</formula>
    </cfRule>
  </conditionalFormatting>
  <dataValidations count="2">
    <dataValidation type="whole" allowBlank="1" showInputMessage="1" showErrorMessage="1" sqref="F19:F28">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4"/>
  <sheetViews>
    <sheetView view="pageBreakPreview" zoomScaleNormal="100" zoomScaleSheetLayoutView="100" workbookViewId="0">
      <selection activeCell="C34" sqref="C34:E34"/>
    </sheetView>
  </sheetViews>
  <sheetFormatPr defaultRowHeight="13.5"/>
  <cols>
    <col min="1" max="1" width="5.25" style="16" customWidth="1"/>
    <col min="2" max="2" width="18.625" style="16" customWidth="1"/>
    <col min="3" max="3" width="20.625" style="16" customWidth="1"/>
    <col min="4" max="4" width="20.875" style="16" customWidth="1"/>
    <col min="5" max="5" width="29.5" style="16" customWidth="1"/>
    <col min="6" max="6" width="18.875" style="16" customWidth="1"/>
    <col min="7" max="16384" width="9" style="16"/>
  </cols>
  <sheetData>
    <row r="1" spans="1:6">
      <c r="A1" s="35" t="s">
        <v>79</v>
      </c>
      <c r="F1" s="34" t="s">
        <v>166</v>
      </c>
    </row>
    <row r="3" spans="1:6" ht="30.75" customHeight="1">
      <c r="A3" s="106" t="s">
        <v>141</v>
      </c>
      <c r="B3" s="106"/>
      <c r="C3" s="106"/>
      <c r="D3" s="106"/>
      <c r="E3" s="106"/>
      <c r="F3" s="106"/>
    </row>
    <row r="4" spans="1:6" ht="20.25" customHeight="1">
      <c r="A4" s="24" t="s">
        <v>76</v>
      </c>
      <c r="B4" s="23"/>
      <c r="C4" s="23"/>
      <c r="D4" s="23"/>
      <c r="E4" s="23"/>
      <c r="F4" s="23"/>
    </row>
    <row r="5" spans="1:6" ht="18" customHeight="1">
      <c r="A5" s="102" t="s">
        <v>28</v>
      </c>
      <c r="B5" s="103"/>
      <c r="C5" s="33">
        <f>'【記入例】 計画書（鑑）'!B11</f>
        <v>123456</v>
      </c>
      <c r="D5" s="32" t="s">
        <v>27</v>
      </c>
      <c r="E5" s="107" t="str">
        <f>'【記入例】 計画書（鑑）'!D11</f>
        <v>私学助成</v>
      </c>
      <c r="F5" s="108"/>
    </row>
    <row r="6" spans="1:6" ht="18" customHeight="1">
      <c r="A6" s="102" t="s">
        <v>25</v>
      </c>
      <c r="B6" s="103"/>
      <c r="C6" s="104" t="str">
        <f>'【記入例】 計画書（鑑）'!B12</f>
        <v>○○幼稚園</v>
      </c>
      <c r="D6" s="105"/>
      <c r="E6" s="105"/>
      <c r="F6" s="105"/>
    </row>
    <row r="7" spans="1:6" ht="18" customHeight="1">
      <c r="A7" s="102" t="s">
        <v>21</v>
      </c>
      <c r="B7" s="103"/>
      <c r="C7" s="104" t="str">
        <f>'【記入例】 計画書（鑑）'!B14</f>
        <v>学校法人○○○学園</v>
      </c>
      <c r="D7" s="105"/>
      <c r="E7" s="105"/>
      <c r="F7" s="105"/>
    </row>
    <row r="8" spans="1:6" ht="20.25" customHeight="1">
      <c r="A8" s="24" t="s">
        <v>75</v>
      </c>
      <c r="B8" s="23"/>
      <c r="C8" s="23"/>
      <c r="D8" s="23"/>
      <c r="E8" s="23"/>
      <c r="F8" s="23"/>
    </row>
    <row r="9" spans="1:6" ht="18" customHeight="1">
      <c r="A9" s="31" t="s">
        <v>68</v>
      </c>
      <c r="B9" s="95" t="s">
        <v>140</v>
      </c>
      <c r="C9" s="96"/>
      <c r="D9" s="96"/>
      <c r="E9" s="96"/>
      <c r="F9" s="97"/>
    </row>
    <row r="10" spans="1:6" ht="18" customHeight="1">
      <c r="A10" s="31" t="s">
        <v>68</v>
      </c>
      <c r="B10" s="90" t="s">
        <v>73</v>
      </c>
      <c r="C10" s="91"/>
      <c r="D10" s="91"/>
      <c r="E10" s="91"/>
      <c r="F10" s="91"/>
    </row>
    <row r="11" spans="1:6" ht="18" customHeight="1">
      <c r="A11" s="31" t="s">
        <v>68</v>
      </c>
      <c r="B11" s="113" t="s">
        <v>72</v>
      </c>
      <c r="C11" s="114"/>
      <c r="D11" s="114"/>
      <c r="E11" s="114"/>
      <c r="F11" s="115"/>
    </row>
    <row r="12" spans="1:6" ht="18" customHeight="1">
      <c r="A12" s="31" t="s">
        <v>68</v>
      </c>
      <c r="B12" s="113" t="s">
        <v>71</v>
      </c>
      <c r="C12" s="114"/>
      <c r="D12" s="114"/>
      <c r="E12" s="114"/>
      <c r="F12" s="115"/>
    </row>
    <row r="13" spans="1:6" ht="18" customHeight="1">
      <c r="A13" s="31" t="s">
        <v>68</v>
      </c>
      <c r="B13" s="113" t="s">
        <v>70</v>
      </c>
      <c r="C13" s="114"/>
      <c r="D13" s="114"/>
      <c r="E13" s="114"/>
      <c r="F13" s="115"/>
    </row>
    <row r="14" spans="1:6" ht="18" customHeight="1">
      <c r="A14" s="31" t="s">
        <v>68</v>
      </c>
      <c r="B14" s="95" t="s">
        <v>167</v>
      </c>
      <c r="C14" s="96"/>
      <c r="D14" s="96"/>
      <c r="E14" s="96"/>
      <c r="F14" s="97"/>
    </row>
    <row r="15" spans="1:6" ht="18" customHeight="1">
      <c r="A15" s="31" t="s">
        <v>68</v>
      </c>
      <c r="B15" s="92" t="s">
        <v>69</v>
      </c>
      <c r="C15" s="93"/>
      <c r="D15" s="93"/>
      <c r="E15" s="93"/>
      <c r="F15" s="94"/>
    </row>
    <row r="16" spans="1:6" ht="18" customHeight="1">
      <c r="A16" s="31" t="s">
        <v>68</v>
      </c>
      <c r="B16" s="113" t="s">
        <v>67</v>
      </c>
      <c r="C16" s="114"/>
      <c r="D16" s="114"/>
      <c r="E16" s="114"/>
      <c r="F16" s="115"/>
    </row>
    <row r="17" spans="1:7" ht="20.25" customHeight="1">
      <c r="A17" s="24" t="s">
        <v>66</v>
      </c>
      <c r="B17" s="23"/>
      <c r="C17" s="23"/>
      <c r="D17" s="23"/>
      <c r="E17" s="23"/>
      <c r="F17" s="23"/>
    </row>
    <row r="18" spans="1:7" ht="15.75" customHeight="1">
      <c r="A18" s="29" t="s">
        <v>65</v>
      </c>
      <c r="B18" s="98" t="s">
        <v>64</v>
      </c>
      <c r="C18" s="99"/>
      <c r="D18" s="100" t="s">
        <v>131</v>
      </c>
      <c r="E18" s="101"/>
      <c r="F18" s="30" t="s">
        <v>62</v>
      </c>
      <c r="G18" s="36"/>
    </row>
    <row r="19" spans="1:7" ht="51.75" customHeight="1">
      <c r="A19" s="29">
        <v>1</v>
      </c>
      <c r="B19" s="80" t="s">
        <v>139</v>
      </c>
      <c r="C19" s="81"/>
      <c r="D19" s="80" t="s">
        <v>138</v>
      </c>
      <c r="E19" s="81"/>
      <c r="F19" s="28">
        <v>450000</v>
      </c>
      <c r="G19" s="36"/>
    </row>
    <row r="20" spans="1:7" ht="51.75" customHeight="1">
      <c r="A20" s="29">
        <v>2</v>
      </c>
      <c r="B20" s="80" t="s">
        <v>137</v>
      </c>
      <c r="C20" s="81"/>
      <c r="D20" s="80" t="s">
        <v>136</v>
      </c>
      <c r="E20" s="81"/>
      <c r="F20" s="28">
        <v>120000</v>
      </c>
      <c r="G20" s="36"/>
    </row>
    <row r="21" spans="1:7" ht="51.75" customHeight="1">
      <c r="A21" s="29">
        <v>3</v>
      </c>
      <c r="B21" s="80" t="s">
        <v>135</v>
      </c>
      <c r="C21" s="81"/>
      <c r="D21" s="80" t="s">
        <v>134</v>
      </c>
      <c r="E21" s="81"/>
      <c r="F21" s="28">
        <v>200000</v>
      </c>
      <c r="G21" s="36"/>
    </row>
    <row r="22" spans="1:7" ht="51.75" customHeight="1">
      <c r="A22" s="29">
        <v>4</v>
      </c>
      <c r="B22" s="138"/>
      <c r="C22" s="139"/>
      <c r="D22" s="138"/>
      <c r="E22" s="139"/>
      <c r="F22" s="47"/>
      <c r="G22" s="36"/>
    </row>
    <row r="23" spans="1:7" ht="51.75" customHeight="1">
      <c r="A23" s="29">
        <v>5</v>
      </c>
      <c r="B23" s="138"/>
      <c r="C23" s="139"/>
      <c r="D23" s="138"/>
      <c r="E23" s="139"/>
      <c r="F23" s="47"/>
      <c r="G23" s="36"/>
    </row>
    <row r="24" spans="1:7" ht="51.75" customHeight="1">
      <c r="A24" s="29">
        <v>6</v>
      </c>
      <c r="B24" s="138"/>
      <c r="C24" s="139"/>
      <c r="D24" s="138"/>
      <c r="E24" s="139"/>
      <c r="F24" s="47"/>
      <c r="G24" s="36"/>
    </row>
    <row r="25" spans="1:7" ht="51.75" customHeight="1">
      <c r="A25" s="29">
        <v>7</v>
      </c>
      <c r="B25" s="138"/>
      <c r="C25" s="139"/>
      <c r="D25" s="138"/>
      <c r="E25" s="139"/>
      <c r="F25" s="47"/>
      <c r="G25" s="36"/>
    </row>
    <row r="26" spans="1:7" ht="51.75" customHeight="1">
      <c r="A26" s="29">
        <v>8</v>
      </c>
      <c r="B26" s="138"/>
      <c r="C26" s="139"/>
      <c r="D26" s="138"/>
      <c r="E26" s="139"/>
      <c r="F26" s="47"/>
      <c r="G26" s="36"/>
    </row>
    <row r="27" spans="1:7" ht="51.75" customHeight="1">
      <c r="A27" s="29">
        <v>9</v>
      </c>
      <c r="B27" s="138"/>
      <c r="C27" s="139"/>
      <c r="D27" s="138"/>
      <c r="E27" s="139"/>
      <c r="F27" s="47"/>
      <c r="G27" s="36"/>
    </row>
    <row r="28" spans="1:7" ht="51.75" customHeight="1" thickBot="1">
      <c r="A28" s="27">
        <v>10</v>
      </c>
      <c r="B28" s="140"/>
      <c r="C28" s="141"/>
      <c r="D28" s="140"/>
      <c r="E28" s="141"/>
      <c r="F28" s="46"/>
      <c r="G28" s="36"/>
    </row>
    <row r="29" spans="1:7" ht="27" customHeight="1" thickTop="1">
      <c r="A29" s="84" t="s">
        <v>47</v>
      </c>
      <c r="B29" s="85"/>
      <c r="C29" s="85"/>
      <c r="D29" s="85"/>
      <c r="E29" s="85"/>
      <c r="F29" s="25">
        <f>SUM(F19:F28)</f>
        <v>770000</v>
      </c>
    </row>
    <row r="30" spans="1:7" ht="20.25" customHeight="1">
      <c r="A30" s="24" t="s">
        <v>46</v>
      </c>
      <c r="B30" s="23"/>
      <c r="C30" s="23"/>
      <c r="D30" s="23"/>
      <c r="E30" s="23"/>
      <c r="F30" s="23"/>
    </row>
    <row r="31" spans="1:7" ht="23.25" customHeight="1">
      <c r="A31" s="116" t="s">
        <v>43</v>
      </c>
      <c r="B31" s="114"/>
      <c r="C31" s="88" t="s">
        <v>124</v>
      </c>
      <c r="D31" s="88"/>
      <c r="E31" s="88"/>
      <c r="F31" s="21">
        <v>1000000</v>
      </c>
    </row>
    <row r="32" spans="1:7" ht="23.25" customHeight="1">
      <c r="A32" s="116" t="s">
        <v>40</v>
      </c>
      <c r="B32" s="114"/>
      <c r="C32" s="88" t="s">
        <v>81</v>
      </c>
      <c r="D32" s="88"/>
      <c r="E32" s="88"/>
      <c r="F32" s="21">
        <f>MIN(F31,F29)</f>
        <v>770000</v>
      </c>
    </row>
    <row r="33" spans="1:6" ht="23.25" customHeight="1">
      <c r="A33" s="116" t="s">
        <v>37</v>
      </c>
      <c r="B33" s="114"/>
      <c r="C33" s="88" t="s">
        <v>123</v>
      </c>
      <c r="D33" s="88"/>
      <c r="E33" s="88"/>
      <c r="F33" s="37">
        <v>0.75</v>
      </c>
    </row>
    <row r="34" spans="1:6" ht="30" customHeight="1">
      <c r="A34" s="117" t="s">
        <v>35</v>
      </c>
      <c r="B34" s="118"/>
      <c r="C34" s="119" t="s">
        <v>192</v>
      </c>
      <c r="D34" s="119"/>
      <c r="E34" s="119"/>
      <c r="F34" s="17">
        <f>ROUNDDOWN(MIN(F32*F33),-3)</f>
        <v>577000</v>
      </c>
    </row>
  </sheetData>
  <mergeCells count="46">
    <mergeCell ref="B15:F15"/>
    <mergeCell ref="B14:F14"/>
    <mergeCell ref="A3:F3"/>
    <mergeCell ref="A5:B5"/>
    <mergeCell ref="E5:F5"/>
    <mergeCell ref="A6:B6"/>
    <mergeCell ref="C6:F6"/>
    <mergeCell ref="A7:B7"/>
    <mergeCell ref="C7:F7"/>
    <mergeCell ref="B9:F9"/>
    <mergeCell ref="B10:F10"/>
    <mergeCell ref="B11:F11"/>
    <mergeCell ref="B12:F12"/>
    <mergeCell ref="B13:F13"/>
    <mergeCell ref="B16:F16"/>
    <mergeCell ref="B19:C19"/>
    <mergeCell ref="D19:E19"/>
    <mergeCell ref="B20:C20"/>
    <mergeCell ref="D20:E20"/>
    <mergeCell ref="B18:C18"/>
    <mergeCell ref="D18:E18"/>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C33:E33"/>
    <mergeCell ref="B28:C28"/>
    <mergeCell ref="D28:E28"/>
    <mergeCell ref="A34:B34"/>
    <mergeCell ref="C34:E34"/>
    <mergeCell ref="A29:E29"/>
    <mergeCell ref="A31:B31"/>
    <mergeCell ref="C31:E31"/>
    <mergeCell ref="A32:B32"/>
    <mergeCell ref="C32:E32"/>
    <mergeCell ref="A33:B33"/>
  </mergeCells>
  <phoneticPr fontId="3"/>
  <conditionalFormatting sqref="F33">
    <cfRule type="expression" dxfId="2" priority="1">
      <formula>$F33="施設類型が未入力"</formula>
    </cfRule>
  </conditionalFormatting>
  <dataValidations count="2">
    <dataValidation type="list" allowBlank="1" showInputMessage="1" showErrorMessage="1" sqref="A9:A16">
      <formula1>"✔"</formula1>
    </dataValidation>
    <dataValidation type="whole" allowBlank="1" showInputMessage="1" showErrorMessage="1" sqref="F19:F28">
      <formula1>0</formula1>
      <formula2>9999999</formula2>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view="pageBreakPreview" topLeftCell="A31" zoomScaleNormal="100" zoomScaleSheetLayoutView="100" workbookViewId="0">
      <selection activeCell="F38" sqref="F38"/>
    </sheetView>
  </sheetViews>
  <sheetFormatPr defaultRowHeight="13.5"/>
  <cols>
    <col min="1" max="1" width="5.25" style="16" customWidth="1"/>
    <col min="2" max="2" width="18.625" style="16" customWidth="1"/>
    <col min="3" max="3" width="20.625" style="16" customWidth="1"/>
    <col min="4" max="4" width="20.875" style="16" customWidth="1"/>
    <col min="5" max="5" width="29.5" style="16" customWidth="1"/>
    <col min="6" max="6" width="18.875" style="16" customWidth="1"/>
    <col min="7" max="16384" width="9" style="16"/>
  </cols>
  <sheetData>
    <row r="1" spans="1:6">
      <c r="A1" s="35" t="s">
        <v>79</v>
      </c>
      <c r="F1" s="34" t="s">
        <v>173</v>
      </c>
    </row>
    <row r="3" spans="1:6" ht="30.75" customHeight="1">
      <c r="A3" s="106" t="s">
        <v>176</v>
      </c>
      <c r="B3" s="106"/>
      <c r="C3" s="106"/>
      <c r="D3" s="106"/>
      <c r="E3" s="106"/>
      <c r="F3" s="106"/>
    </row>
    <row r="4" spans="1:6" ht="20.25" customHeight="1">
      <c r="A4" s="24" t="s">
        <v>76</v>
      </c>
      <c r="B4" s="23"/>
      <c r="C4" s="23"/>
      <c r="D4" s="23"/>
      <c r="E4" s="23"/>
      <c r="F4" s="23"/>
    </row>
    <row r="5" spans="1:6" ht="18" customHeight="1">
      <c r="A5" s="102" t="s">
        <v>28</v>
      </c>
      <c r="B5" s="103"/>
      <c r="C5" s="33">
        <f>'【記入例】 計画書（鑑）'!B11</f>
        <v>123456</v>
      </c>
      <c r="D5" s="32" t="s">
        <v>27</v>
      </c>
      <c r="E5" s="107" t="str">
        <f>'【記入例】 計画書（鑑）'!D11</f>
        <v>私学助成</v>
      </c>
      <c r="F5" s="108"/>
    </row>
    <row r="6" spans="1:6" ht="18" customHeight="1">
      <c r="A6" s="102" t="s">
        <v>25</v>
      </c>
      <c r="B6" s="103"/>
      <c r="C6" s="104" t="str">
        <f>'【記入例】 計画書（鑑）'!B12</f>
        <v>○○幼稚園</v>
      </c>
      <c r="D6" s="105"/>
      <c r="E6" s="105"/>
      <c r="F6" s="105"/>
    </row>
    <row r="7" spans="1:6" ht="18" customHeight="1">
      <c r="A7" s="102" t="s">
        <v>21</v>
      </c>
      <c r="B7" s="103"/>
      <c r="C7" s="104" t="str">
        <f>'【記入例】 計画書（鑑）'!B14</f>
        <v>学校法人○○○学園</v>
      </c>
      <c r="D7" s="105"/>
      <c r="E7" s="105"/>
      <c r="F7" s="105"/>
    </row>
    <row r="8" spans="1:6" ht="20.25" customHeight="1">
      <c r="A8" s="24" t="s">
        <v>75</v>
      </c>
      <c r="B8" s="23"/>
      <c r="C8" s="23"/>
      <c r="D8" s="23"/>
      <c r="E8" s="23"/>
      <c r="F8" s="23"/>
    </row>
    <row r="9" spans="1:6" ht="18" customHeight="1">
      <c r="A9" s="31" t="s">
        <v>68</v>
      </c>
      <c r="B9" s="95" t="s">
        <v>191</v>
      </c>
      <c r="C9" s="96"/>
      <c r="D9" s="96"/>
      <c r="E9" s="96"/>
      <c r="F9" s="97"/>
    </row>
    <row r="10" spans="1:6" ht="18" customHeight="1">
      <c r="A10" s="31" t="s">
        <v>68</v>
      </c>
      <c r="B10" s="109" t="s">
        <v>73</v>
      </c>
      <c r="C10" s="110"/>
      <c r="D10" s="110"/>
      <c r="E10" s="110"/>
      <c r="F10" s="110"/>
    </row>
    <row r="11" spans="1:6" ht="18" customHeight="1">
      <c r="A11" s="31" t="s">
        <v>68</v>
      </c>
      <c r="B11" s="92" t="s">
        <v>72</v>
      </c>
      <c r="C11" s="93"/>
      <c r="D11" s="93"/>
      <c r="E11" s="93"/>
      <c r="F11" s="94"/>
    </row>
    <row r="12" spans="1:6" ht="18" customHeight="1">
      <c r="A12" s="31" t="s">
        <v>68</v>
      </c>
      <c r="B12" s="92" t="s">
        <v>71</v>
      </c>
      <c r="C12" s="93"/>
      <c r="D12" s="93"/>
      <c r="E12" s="93"/>
      <c r="F12" s="94"/>
    </row>
    <row r="13" spans="1:6" ht="18" customHeight="1">
      <c r="A13" s="31" t="s">
        <v>68</v>
      </c>
      <c r="B13" s="92" t="s">
        <v>70</v>
      </c>
      <c r="C13" s="93"/>
      <c r="D13" s="93"/>
      <c r="E13" s="93"/>
      <c r="F13" s="94"/>
    </row>
    <row r="14" spans="1:6" ht="18" customHeight="1">
      <c r="A14" s="31" t="s">
        <v>68</v>
      </c>
      <c r="B14" s="95" t="s">
        <v>167</v>
      </c>
      <c r="C14" s="96"/>
      <c r="D14" s="96"/>
      <c r="E14" s="96"/>
      <c r="F14" s="97"/>
    </row>
    <row r="15" spans="1:6" ht="18" customHeight="1">
      <c r="A15" s="31" t="s">
        <v>68</v>
      </c>
      <c r="B15" s="92" t="s">
        <v>69</v>
      </c>
      <c r="C15" s="93"/>
      <c r="D15" s="93"/>
      <c r="E15" s="93"/>
      <c r="F15" s="94"/>
    </row>
    <row r="16" spans="1:6" ht="18" customHeight="1">
      <c r="A16" s="31" t="s">
        <v>68</v>
      </c>
      <c r="B16" s="92" t="s">
        <v>67</v>
      </c>
      <c r="C16" s="93"/>
      <c r="D16" s="93"/>
      <c r="E16" s="93"/>
      <c r="F16" s="94"/>
    </row>
    <row r="17" spans="1:7" ht="20.25" customHeight="1">
      <c r="A17" s="24" t="s">
        <v>66</v>
      </c>
      <c r="B17" s="23"/>
      <c r="C17" s="23"/>
      <c r="D17" s="23"/>
      <c r="E17" s="23"/>
      <c r="F17" s="23"/>
    </row>
    <row r="18" spans="1:7" ht="20.25" customHeight="1">
      <c r="A18" s="53" t="s">
        <v>177</v>
      </c>
      <c r="B18" s="23"/>
      <c r="C18" s="23"/>
      <c r="D18" s="23"/>
      <c r="E18" s="23"/>
      <c r="F18" s="23"/>
    </row>
    <row r="19" spans="1:7" ht="15.75" customHeight="1">
      <c r="A19" s="29" t="s">
        <v>65</v>
      </c>
      <c r="B19" s="98" t="s">
        <v>64</v>
      </c>
      <c r="C19" s="99"/>
      <c r="D19" s="100" t="s">
        <v>131</v>
      </c>
      <c r="E19" s="101"/>
      <c r="F19" s="30" t="s">
        <v>62</v>
      </c>
      <c r="G19" s="36"/>
    </row>
    <row r="20" spans="1:7" ht="51.75" customHeight="1">
      <c r="A20" s="29">
        <v>1</v>
      </c>
      <c r="B20" s="80" t="s">
        <v>183</v>
      </c>
      <c r="C20" s="81"/>
      <c r="D20" s="80" t="s">
        <v>186</v>
      </c>
      <c r="E20" s="81"/>
      <c r="F20" s="28">
        <v>450000</v>
      </c>
      <c r="G20" s="36"/>
    </row>
    <row r="21" spans="1:7" ht="51.75" customHeight="1">
      <c r="A21" s="29">
        <v>2</v>
      </c>
      <c r="B21" s="80" t="s">
        <v>184</v>
      </c>
      <c r="C21" s="81"/>
      <c r="D21" s="80" t="s">
        <v>185</v>
      </c>
      <c r="E21" s="81"/>
      <c r="F21" s="28">
        <v>50000</v>
      </c>
      <c r="G21" s="36"/>
    </row>
    <row r="22" spans="1:7" ht="51.75" customHeight="1">
      <c r="A22" s="29">
        <v>3</v>
      </c>
      <c r="B22" s="80" t="s">
        <v>187</v>
      </c>
      <c r="C22" s="81"/>
      <c r="D22" s="80" t="s">
        <v>188</v>
      </c>
      <c r="E22" s="81"/>
      <c r="F22" s="28">
        <v>150000</v>
      </c>
      <c r="G22" s="36"/>
    </row>
    <row r="23" spans="1:7" ht="27" customHeight="1">
      <c r="A23" s="84" t="s">
        <v>178</v>
      </c>
      <c r="B23" s="85"/>
      <c r="C23" s="85"/>
      <c r="D23" s="85"/>
      <c r="E23" s="85"/>
      <c r="F23" s="25">
        <f>SUM(F20:F22)</f>
        <v>650000</v>
      </c>
      <c r="G23" s="36"/>
    </row>
    <row r="24" spans="1:7" ht="20.25" customHeight="1">
      <c r="A24" s="53" t="s">
        <v>179</v>
      </c>
      <c r="B24" s="23"/>
      <c r="C24" s="23"/>
      <c r="D24" s="23"/>
      <c r="E24" s="23"/>
      <c r="F24" s="23"/>
    </row>
    <row r="25" spans="1:7" ht="15.75" customHeight="1">
      <c r="A25" s="29" t="s">
        <v>65</v>
      </c>
      <c r="B25" s="98" t="s">
        <v>64</v>
      </c>
      <c r="C25" s="99"/>
      <c r="D25" s="100" t="s">
        <v>131</v>
      </c>
      <c r="E25" s="101"/>
      <c r="F25" s="30" t="s">
        <v>62</v>
      </c>
      <c r="G25" s="36"/>
    </row>
    <row r="26" spans="1:7" ht="51.75" customHeight="1">
      <c r="A26" s="29">
        <v>1</v>
      </c>
      <c r="B26" s="80" t="s">
        <v>189</v>
      </c>
      <c r="C26" s="81"/>
      <c r="D26" s="80" t="s">
        <v>190</v>
      </c>
      <c r="E26" s="81"/>
      <c r="F26" s="28">
        <v>400000</v>
      </c>
      <c r="G26" s="36"/>
    </row>
    <row r="27" spans="1:7" ht="51.75" customHeight="1">
      <c r="A27" s="29">
        <v>2</v>
      </c>
      <c r="B27" s="138"/>
      <c r="C27" s="139"/>
      <c r="D27" s="138"/>
      <c r="E27" s="139"/>
      <c r="F27" s="47"/>
      <c r="G27" s="36"/>
    </row>
    <row r="28" spans="1:7" ht="51.75" customHeight="1">
      <c r="A28" s="29">
        <v>3</v>
      </c>
      <c r="B28" s="138"/>
      <c r="C28" s="139"/>
      <c r="D28" s="138"/>
      <c r="E28" s="139"/>
      <c r="F28" s="47"/>
      <c r="G28" s="36"/>
    </row>
    <row r="29" spans="1:7" ht="51.75" customHeight="1">
      <c r="A29" s="29">
        <v>4</v>
      </c>
      <c r="B29" s="138"/>
      <c r="C29" s="139"/>
      <c r="D29" s="138"/>
      <c r="E29" s="139"/>
      <c r="F29" s="47"/>
      <c r="G29" s="36"/>
    </row>
    <row r="30" spans="1:7" ht="51.75" customHeight="1" thickBot="1">
      <c r="A30" s="27">
        <v>5</v>
      </c>
      <c r="B30" s="140"/>
      <c r="C30" s="141"/>
      <c r="D30" s="140"/>
      <c r="E30" s="141"/>
      <c r="F30" s="46"/>
      <c r="G30" s="36"/>
    </row>
    <row r="31" spans="1:7" ht="27" customHeight="1" thickTop="1">
      <c r="A31" s="84" t="s">
        <v>180</v>
      </c>
      <c r="B31" s="85"/>
      <c r="C31" s="85"/>
      <c r="D31" s="85"/>
      <c r="E31" s="85"/>
      <c r="F31" s="25">
        <f>SUM(F26:F30)</f>
        <v>400000</v>
      </c>
    </row>
    <row r="32" spans="1:7" ht="20.25" customHeight="1">
      <c r="A32" s="54" t="s">
        <v>181</v>
      </c>
      <c r="B32" s="55"/>
      <c r="C32" s="55"/>
      <c r="D32" s="55"/>
      <c r="E32" s="55"/>
      <c r="F32" s="25"/>
    </row>
    <row r="33" spans="1:6" ht="27" customHeight="1">
      <c r="A33" s="84" t="s">
        <v>182</v>
      </c>
      <c r="B33" s="85"/>
      <c r="C33" s="85"/>
      <c r="D33" s="85"/>
      <c r="E33" s="85"/>
      <c r="F33" s="25">
        <f>F23+MIN(F23/2,F31)</f>
        <v>975000</v>
      </c>
    </row>
    <row r="34" spans="1:6" ht="20.25" customHeight="1">
      <c r="A34" s="24" t="s">
        <v>46</v>
      </c>
      <c r="B34" s="23"/>
      <c r="C34" s="23"/>
      <c r="D34" s="23"/>
      <c r="E34" s="23"/>
      <c r="F34" s="23"/>
    </row>
    <row r="35" spans="1:6" ht="23.25" customHeight="1">
      <c r="A35" s="116" t="s">
        <v>43</v>
      </c>
      <c r="B35" s="114"/>
      <c r="C35" s="88" t="s">
        <v>124</v>
      </c>
      <c r="D35" s="88"/>
      <c r="E35" s="88"/>
      <c r="F35" s="21">
        <v>1000000</v>
      </c>
    </row>
    <row r="36" spans="1:6" ht="23.25" customHeight="1">
      <c r="A36" s="116" t="s">
        <v>40</v>
      </c>
      <c r="B36" s="114"/>
      <c r="C36" s="88" t="s">
        <v>81</v>
      </c>
      <c r="D36" s="88"/>
      <c r="E36" s="88"/>
      <c r="F36" s="21">
        <f>MIN(F35,F33)</f>
        <v>975000</v>
      </c>
    </row>
    <row r="37" spans="1:6" ht="23.25" customHeight="1">
      <c r="A37" s="116" t="s">
        <v>37</v>
      </c>
      <c r="B37" s="114"/>
      <c r="C37" s="88" t="s">
        <v>123</v>
      </c>
      <c r="D37" s="88"/>
      <c r="E37" s="88"/>
      <c r="F37" s="37">
        <v>0.75</v>
      </c>
    </row>
    <row r="38" spans="1:6" ht="30" customHeight="1">
      <c r="A38" s="117" t="s">
        <v>35</v>
      </c>
      <c r="B38" s="118"/>
      <c r="C38" s="119" t="s">
        <v>192</v>
      </c>
      <c r="D38" s="119"/>
      <c r="E38" s="119"/>
      <c r="F38" s="17">
        <f>ROUNDDOWN(MIN(F36*F37),-3)</f>
        <v>731000</v>
      </c>
    </row>
  </sheetData>
  <mergeCells count="46">
    <mergeCell ref="B14:F14"/>
    <mergeCell ref="A3:F3"/>
    <mergeCell ref="A5:B5"/>
    <mergeCell ref="E5:F5"/>
    <mergeCell ref="A6:B6"/>
    <mergeCell ref="C6:F6"/>
    <mergeCell ref="A7:B7"/>
    <mergeCell ref="C7:F7"/>
    <mergeCell ref="B9:F9"/>
    <mergeCell ref="B10:F10"/>
    <mergeCell ref="B11:F11"/>
    <mergeCell ref="B12:F12"/>
    <mergeCell ref="B13:F13"/>
    <mergeCell ref="B25:C25"/>
    <mergeCell ref="D25:E25"/>
    <mergeCell ref="B15:F15"/>
    <mergeCell ref="B16:F16"/>
    <mergeCell ref="B19:C19"/>
    <mergeCell ref="D19:E19"/>
    <mergeCell ref="B20:C20"/>
    <mergeCell ref="D20:E20"/>
    <mergeCell ref="B21:C21"/>
    <mergeCell ref="D21:E21"/>
    <mergeCell ref="B22:C22"/>
    <mergeCell ref="D22:E22"/>
    <mergeCell ref="A23:E23"/>
    <mergeCell ref="A33:E33"/>
    <mergeCell ref="B26:C26"/>
    <mergeCell ref="D26:E26"/>
    <mergeCell ref="B27:C27"/>
    <mergeCell ref="D27:E27"/>
    <mergeCell ref="B28:C28"/>
    <mergeCell ref="D28:E28"/>
    <mergeCell ref="B29:C29"/>
    <mergeCell ref="D29:E29"/>
    <mergeCell ref="B30:C30"/>
    <mergeCell ref="D30:E30"/>
    <mergeCell ref="A31:E31"/>
    <mergeCell ref="A38:B38"/>
    <mergeCell ref="C38:E38"/>
    <mergeCell ref="A35:B35"/>
    <mergeCell ref="C35:E35"/>
    <mergeCell ref="A36:B36"/>
    <mergeCell ref="C36:E36"/>
    <mergeCell ref="A37:B37"/>
    <mergeCell ref="C37:E37"/>
  </mergeCells>
  <phoneticPr fontId="3"/>
  <conditionalFormatting sqref="F37">
    <cfRule type="expression" dxfId="1" priority="1">
      <formula>$F37="施設類型が未入力"</formula>
    </cfRule>
  </conditionalFormatting>
  <dataValidations count="2">
    <dataValidation type="list" allowBlank="1" showInputMessage="1" showErrorMessage="1" sqref="A9:A16">
      <formula1>"✔"</formula1>
    </dataValidation>
    <dataValidation type="whole" allowBlank="1" showInputMessage="1" showErrorMessage="1" sqref="F26:F30 F20:F22">
      <formula1>0</formula1>
      <formula2>9999999</formula2>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6"/>
  <sheetViews>
    <sheetView view="pageBreakPreview" zoomScaleNormal="100" zoomScaleSheetLayoutView="100" workbookViewId="0">
      <selection activeCell="A9" sqref="A9"/>
    </sheetView>
  </sheetViews>
  <sheetFormatPr defaultRowHeight="13.5"/>
  <cols>
    <col min="1" max="1" width="5.25" style="16" customWidth="1"/>
    <col min="2" max="2" width="18.625" style="16" customWidth="1"/>
    <col min="3" max="3" width="20.625" style="16" customWidth="1"/>
    <col min="4" max="4" width="20.875" style="16" customWidth="1"/>
    <col min="5" max="5" width="29.5" style="16" customWidth="1"/>
    <col min="6" max="6" width="18.875" style="16" customWidth="1"/>
    <col min="7" max="7" width="9" style="36"/>
    <col min="8" max="16384" width="9" style="16"/>
  </cols>
  <sheetData>
    <row r="1" spans="1:6">
      <c r="A1" s="35" t="s">
        <v>79</v>
      </c>
      <c r="F1" s="34" t="s">
        <v>174</v>
      </c>
    </row>
    <row r="3" spans="1:6" ht="30.75" customHeight="1">
      <c r="A3" s="142" t="s">
        <v>165</v>
      </c>
      <c r="B3" s="106"/>
      <c r="C3" s="106"/>
      <c r="D3" s="106"/>
      <c r="E3" s="106"/>
      <c r="F3" s="106"/>
    </row>
    <row r="4" spans="1:6" ht="20.25" customHeight="1">
      <c r="A4" s="24" t="s">
        <v>76</v>
      </c>
      <c r="B4" s="23"/>
      <c r="C4" s="23"/>
      <c r="D4" s="23"/>
      <c r="E4" s="23"/>
      <c r="F4" s="23"/>
    </row>
    <row r="5" spans="1:6" ht="18" customHeight="1">
      <c r="A5" s="102" t="s">
        <v>28</v>
      </c>
      <c r="B5" s="103"/>
      <c r="C5" s="33">
        <f>'【記入例】 計画書（鑑）'!B11</f>
        <v>123456</v>
      </c>
      <c r="D5" s="32" t="s">
        <v>27</v>
      </c>
      <c r="E5" s="107" t="str">
        <f>'【記入例】 計画書（鑑）'!D11</f>
        <v>私学助成</v>
      </c>
      <c r="F5" s="108"/>
    </row>
    <row r="6" spans="1:6" ht="18" customHeight="1">
      <c r="A6" s="102" t="s">
        <v>25</v>
      </c>
      <c r="B6" s="103"/>
      <c r="C6" s="104" t="str">
        <f>'【記入例】 計画書（鑑）'!B12</f>
        <v>○○幼稚園</v>
      </c>
      <c r="D6" s="105"/>
      <c r="E6" s="105"/>
      <c r="F6" s="105"/>
    </row>
    <row r="7" spans="1:6" ht="18" customHeight="1">
      <c r="A7" s="102" t="s">
        <v>21</v>
      </c>
      <c r="B7" s="103"/>
      <c r="C7" s="104" t="str">
        <f>'【記入例】 計画書（鑑）'!B14</f>
        <v>学校法人○○○学園</v>
      </c>
      <c r="D7" s="105"/>
      <c r="E7" s="105"/>
      <c r="F7" s="105"/>
    </row>
    <row r="8" spans="1:6" ht="20.25" customHeight="1">
      <c r="A8" s="24" t="s">
        <v>75</v>
      </c>
      <c r="B8" s="23"/>
      <c r="C8" s="23"/>
      <c r="D8" s="23"/>
      <c r="E8" s="23"/>
      <c r="F8" s="23"/>
    </row>
    <row r="9" spans="1:6" ht="18" customHeight="1">
      <c r="A9" s="31" t="s">
        <v>68</v>
      </c>
      <c r="B9" s="95" t="s">
        <v>74</v>
      </c>
      <c r="C9" s="96"/>
      <c r="D9" s="96"/>
      <c r="E9" s="96"/>
      <c r="F9" s="97"/>
    </row>
    <row r="10" spans="1:6" ht="18" customHeight="1">
      <c r="A10" s="31" t="s">
        <v>68</v>
      </c>
      <c r="B10" s="109" t="s">
        <v>172</v>
      </c>
      <c r="C10" s="110"/>
      <c r="D10" s="110"/>
      <c r="E10" s="110"/>
      <c r="F10" s="110"/>
    </row>
    <row r="11" spans="1:6" ht="18" customHeight="1">
      <c r="A11" s="31" t="s">
        <v>68</v>
      </c>
      <c r="B11" s="113" t="s">
        <v>72</v>
      </c>
      <c r="C11" s="114"/>
      <c r="D11" s="114"/>
      <c r="E11" s="114"/>
      <c r="F11" s="115"/>
    </row>
    <row r="12" spans="1:6" ht="18" customHeight="1">
      <c r="A12" s="31" t="s">
        <v>68</v>
      </c>
      <c r="B12" s="113" t="s">
        <v>71</v>
      </c>
      <c r="C12" s="114"/>
      <c r="D12" s="114"/>
      <c r="E12" s="114"/>
      <c r="F12" s="115"/>
    </row>
    <row r="13" spans="1:6" ht="18" customHeight="1">
      <c r="A13" s="31" t="s">
        <v>68</v>
      </c>
      <c r="B13" s="113" t="s">
        <v>70</v>
      </c>
      <c r="C13" s="114"/>
      <c r="D13" s="114"/>
      <c r="E13" s="114"/>
      <c r="F13" s="115"/>
    </row>
    <row r="14" spans="1:6" ht="18" customHeight="1">
      <c r="A14" s="31" t="s">
        <v>68</v>
      </c>
      <c r="B14" s="95" t="s">
        <v>167</v>
      </c>
      <c r="C14" s="96"/>
      <c r="D14" s="96"/>
      <c r="E14" s="96"/>
      <c r="F14" s="97"/>
    </row>
    <row r="15" spans="1:6" ht="18" customHeight="1">
      <c r="A15" s="31" t="s">
        <v>68</v>
      </c>
      <c r="B15" s="92" t="s">
        <v>69</v>
      </c>
      <c r="C15" s="93"/>
      <c r="D15" s="93"/>
      <c r="E15" s="93"/>
      <c r="F15" s="94"/>
    </row>
    <row r="16" spans="1:6" ht="18" customHeight="1">
      <c r="A16" s="31" t="s">
        <v>68</v>
      </c>
      <c r="B16" s="113" t="s">
        <v>67</v>
      </c>
      <c r="C16" s="114"/>
      <c r="D16" s="114"/>
      <c r="E16" s="114"/>
      <c r="F16" s="115"/>
    </row>
    <row r="17" spans="1:7" ht="20.25" customHeight="1">
      <c r="A17" s="24" t="s">
        <v>66</v>
      </c>
      <c r="B17" s="23"/>
      <c r="C17" s="23"/>
      <c r="D17" s="23"/>
      <c r="E17" s="23"/>
      <c r="F17" s="23"/>
    </row>
    <row r="18" spans="1:7" ht="20.25" customHeight="1">
      <c r="A18" s="24" t="s">
        <v>164</v>
      </c>
      <c r="B18" s="23"/>
      <c r="C18" s="23"/>
      <c r="D18" s="23"/>
      <c r="E18" s="23"/>
      <c r="F18" s="23"/>
    </row>
    <row r="19" spans="1:7" ht="20.25" customHeight="1">
      <c r="A19" s="143" t="s">
        <v>163</v>
      </c>
      <c r="B19" s="52" t="s">
        <v>151</v>
      </c>
      <c r="C19" s="146" t="s">
        <v>162</v>
      </c>
      <c r="D19" s="146"/>
      <c r="E19" s="146"/>
      <c r="F19" s="147"/>
    </row>
    <row r="20" spans="1:7" ht="20.25" customHeight="1">
      <c r="A20" s="144"/>
      <c r="B20" s="51" t="s">
        <v>150</v>
      </c>
      <c r="C20" s="148" t="s">
        <v>161</v>
      </c>
      <c r="D20" s="148"/>
      <c r="E20" s="148"/>
      <c r="F20" s="149"/>
    </row>
    <row r="21" spans="1:7" ht="20.25" customHeight="1">
      <c r="A21" s="144"/>
      <c r="B21" s="51" t="s">
        <v>149</v>
      </c>
      <c r="C21" s="148" t="s">
        <v>160</v>
      </c>
      <c r="D21" s="148"/>
      <c r="E21" s="148"/>
      <c r="F21" s="149"/>
      <c r="G21" s="36" t="str">
        <f>IF(AND(OR(E$5="私学助成",E$5="施設型給付"),C21="認定こども園における教育の質を向上させるために行う研修"),"対象外の研修です","")</f>
        <v/>
      </c>
    </row>
    <row r="22" spans="1:7" ht="20.25" customHeight="1">
      <c r="A22" s="144"/>
      <c r="B22" s="51" t="s">
        <v>148</v>
      </c>
      <c r="C22" s="148" t="s">
        <v>159</v>
      </c>
      <c r="D22" s="148"/>
      <c r="E22" s="148"/>
      <c r="F22" s="149"/>
    </row>
    <row r="23" spans="1:7" ht="20.25" customHeight="1">
      <c r="A23" s="145"/>
      <c r="B23" s="50" t="s">
        <v>147</v>
      </c>
      <c r="C23" s="150">
        <v>50000</v>
      </c>
      <c r="D23" s="150"/>
      <c r="E23" s="150"/>
      <c r="F23" s="151"/>
    </row>
    <row r="24" spans="1:7" ht="20.25" customHeight="1">
      <c r="A24" s="143" t="s">
        <v>158</v>
      </c>
      <c r="B24" s="52" t="s">
        <v>151</v>
      </c>
      <c r="C24" s="146" t="s">
        <v>157</v>
      </c>
      <c r="D24" s="146"/>
      <c r="E24" s="146"/>
      <c r="F24" s="147"/>
    </row>
    <row r="25" spans="1:7" ht="20.25" customHeight="1">
      <c r="A25" s="144"/>
      <c r="B25" s="51" t="s">
        <v>150</v>
      </c>
      <c r="C25" s="148" t="s">
        <v>156</v>
      </c>
      <c r="D25" s="148"/>
      <c r="E25" s="148"/>
      <c r="F25" s="149"/>
    </row>
    <row r="26" spans="1:7" ht="20.25" customHeight="1">
      <c r="A26" s="144"/>
      <c r="B26" s="51" t="s">
        <v>149</v>
      </c>
      <c r="C26" s="148" t="s">
        <v>155</v>
      </c>
      <c r="D26" s="148"/>
      <c r="E26" s="148"/>
      <c r="F26" s="149"/>
      <c r="G26" s="36" t="str">
        <f>IF(AND(OR(E$5="私学助成",E$5="施設型給付"),C26="認定こども園における教育の質を向上させるために行う研修"),"対象外の研修です","")</f>
        <v/>
      </c>
    </row>
    <row r="27" spans="1:7" ht="20.25" customHeight="1">
      <c r="A27" s="144"/>
      <c r="B27" s="51" t="s">
        <v>148</v>
      </c>
      <c r="C27" s="148" t="s">
        <v>154</v>
      </c>
      <c r="D27" s="148"/>
      <c r="E27" s="148"/>
      <c r="F27" s="149"/>
    </row>
    <row r="28" spans="1:7" ht="20.25" customHeight="1">
      <c r="A28" s="145"/>
      <c r="B28" s="50" t="s">
        <v>147</v>
      </c>
      <c r="C28" s="150">
        <v>15500</v>
      </c>
      <c r="D28" s="150"/>
      <c r="E28" s="150"/>
      <c r="F28" s="151"/>
    </row>
    <row r="29" spans="1:7" ht="20.25" customHeight="1">
      <c r="A29" s="143" t="s">
        <v>153</v>
      </c>
      <c r="B29" s="52" t="s">
        <v>151</v>
      </c>
      <c r="C29" s="146"/>
      <c r="D29" s="146"/>
      <c r="E29" s="146"/>
      <c r="F29" s="147"/>
    </row>
    <row r="30" spans="1:7" ht="20.25" customHeight="1">
      <c r="A30" s="144"/>
      <c r="B30" s="51" t="s">
        <v>150</v>
      </c>
      <c r="C30" s="148"/>
      <c r="D30" s="148"/>
      <c r="E30" s="148"/>
      <c r="F30" s="149"/>
    </row>
    <row r="31" spans="1:7" ht="20.25" customHeight="1">
      <c r="A31" s="144"/>
      <c r="B31" s="51" t="s">
        <v>149</v>
      </c>
      <c r="C31" s="148"/>
      <c r="D31" s="148"/>
      <c r="E31" s="148"/>
      <c r="F31" s="149"/>
      <c r="G31" s="36" t="str">
        <f>IF(AND(OR(E$5="私学助成",E$5="施設型給付"),C31="認定こども園における教育の質を向上させるために行う研修"),"対象外の研修です","")</f>
        <v/>
      </c>
    </row>
    <row r="32" spans="1:7" ht="20.25" customHeight="1">
      <c r="A32" s="144"/>
      <c r="B32" s="51" t="s">
        <v>148</v>
      </c>
      <c r="C32" s="148"/>
      <c r="D32" s="148"/>
      <c r="E32" s="148"/>
      <c r="F32" s="149"/>
    </row>
    <row r="33" spans="1:7" ht="20.25" customHeight="1">
      <c r="A33" s="145"/>
      <c r="B33" s="50" t="s">
        <v>147</v>
      </c>
      <c r="C33" s="150"/>
      <c r="D33" s="150"/>
      <c r="E33" s="150"/>
      <c r="F33" s="151"/>
    </row>
    <row r="34" spans="1:7" ht="20.25" customHeight="1">
      <c r="A34" s="143" t="s">
        <v>152</v>
      </c>
      <c r="B34" s="52" t="s">
        <v>151</v>
      </c>
      <c r="C34" s="146"/>
      <c r="D34" s="146"/>
      <c r="E34" s="146"/>
      <c r="F34" s="147"/>
    </row>
    <row r="35" spans="1:7" ht="20.25" customHeight="1">
      <c r="A35" s="144"/>
      <c r="B35" s="51" t="s">
        <v>150</v>
      </c>
      <c r="C35" s="148"/>
      <c r="D35" s="148"/>
      <c r="E35" s="148"/>
      <c r="F35" s="149"/>
    </row>
    <row r="36" spans="1:7" ht="20.25" customHeight="1">
      <c r="A36" s="144"/>
      <c r="B36" s="51" t="s">
        <v>149</v>
      </c>
      <c r="C36" s="148"/>
      <c r="D36" s="148"/>
      <c r="E36" s="148"/>
      <c r="F36" s="149"/>
      <c r="G36" s="36" t="str">
        <f>IF(AND(OR(E$5="私学助成",E$5="施設型給付"),C36="認定こども園における教育の質を向上させるために行う研修"),"対象外の研修です","")</f>
        <v/>
      </c>
    </row>
    <row r="37" spans="1:7" ht="20.25" customHeight="1">
      <c r="A37" s="144"/>
      <c r="B37" s="51" t="s">
        <v>148</v>
      </c>
      <c r="C37" s="148"/>
      <c r="D37" s="148"/>
      <c r="E37" s="148"/>
      <c r="F37" s="149"/>
    </row>
    <row r="38" spans="1:7" ht="20.25" customHeight="1">
      <c r="A38" s="145"/>
      <c r="B38" s="50" t="s">
        <v>147</v>
      </c>
      <c r="C38" s="150"/>
      <c r="D38" s="150"/>
      <c r="E38" s="150"/>
      <c r="F38" s="151"/>
    </row>
    <row r="39" spans="1:7" ht="27" customHeight="1">
      <c r="A39" s="84" t="s">
        <v>47</v>
      </c>
      <c r="B39" s="85"/>
      <c r="C39" s="85"/>
      <c r="D39" s="85"/>
      <c r="E39" s="85"/>
      <c r="F39" s="25">
        <f>C38+C33+C28+C23</f>
        <v>65500</v>
      </c>
    </row>
    <row r="40" spans="1:7" ht="20.25" customHeight="1">
      <c r="A40" s="24" t="s">
        <v>146</v>
      </c>
      <c r="B40" s="23"/>
      <c r="C40" s="23"/>
      <c r="D40" s="23"/>
      <c r="E40" s="23"/>
      <c r="F40" s="23"/>
    </row>
    <row r="41" spans="1:7" ht="20.25" customHeight="1">
      <c r="A41" s="116" t="s">
        <v>145</v>
      </c>
      <c r="B41" s="114"/>
      <c r="C41" s="88" t="s">
        <v>144</v>
      </c>
      <c r="D41" s="88"/>
      <c r="E41" s="88"/>
      <c r="F41" s="49">
        <v>15</v>
      </c>
    </row>
    <row r="42" spans="1:7" ht="20.25" customHeight="1">
      <c r="A42" s="24" t="s">
        <v>46</v>
      </c>
      <c r="B42" s="48"/>
      <c r="C42" s="23"/>
      <c r="D42" s="23"/>
      <c r="E42" s="23"/>
      <c r="F42" s="23"/>
    </row>
    <row r="43" spans="1:7" ht="23.25" customHeight="1">
      <c r="A43" s="116" t="s">
        <v>43</v>
      </c>
      <c r="B43" s="114"/>
      <c r="C43" s="88" t="s">
        <v>143</v>
      </c>
      <c r="D43" s="88"/>
      <c r="E43" s="88"/>
      <c r="F43" s="21">
        <f>F41*6250</f>
        <v>93750</v>
      </c>
    </row>
    <row r="44" spans="1:7" ht="23.25" customHeight="1">
      <c r="A44" s="116" t="s">
        <v>40</v>
      </c>
      <c r="B44" s="114"/>
      <c r="C44" s="88" t="s">
        <v>81</v>
      </c>
      <c r="D44" s="88"/>
      <c r="E44" s="88"/>
      <c r="F44" s="21">
        <f>MIN(F43,F39)</f>
        <v>65500</v>
      </c>
    </row>
    <row r="45" spans="1:7" ht="23.25" customHeight="1">
      <c r="A45" s="116" t="s">
        <v>37</v>
      </c>
      <c r="B45" s="114"/>
      <c r="C45" s="88" t="s">
        <v>100</v>
      </c>
      <c r="D45" s="88"/>
      <c r="E45" s="88"/>
      <c r="F45" s="37">
        <v>0.5</v>
      </c>
    </row>
    <row r="46" spans="1:7" ht="30" customHeight="1">
      <c r="A46" s="117" t="s">
        <v>35</v>
      </c>
      <c r="B46" s="118"/>
      <c r="C46" s="79" t="s">
        <v>192</v>
      </c>
      <c r="D46" s="79"/>
      <c r="E46" s="79"/>
      <c r="F46" s="17">
        <f>ROUNDDOWN(MIN(F44*F45),-3)</f>
        <v>32000</v>
      </c>
    </row>
  </sheetData>
  <mergeCells count="50">
    <mergeCell ref="A45:B45"/>
    <mergeCell ref="C45:E45"/>
    <mergeCell ref="A46:B46"/>
    <mergeCell ref="C46:E46"/>
    <mergeCell ref="A39:E39"/>
    <mergeCell ref="A41:B41"/>
    <mergeCell ref="C41:E41"/>
    <mergeCell ref="A43:B43"/>
    <mergeCell ref="C43:E43"/>
    <mergeCell ref="A44:B44"/>
    <mergeCell ref="C44:E44"/>
    <mergeCell ref="A34:A38"/>
    <mergeCell ref="C34:F34"/>
    <mergeCell ref="C35:F35"/>
    <mergeCell ref="C36:F36"/>
    <mergeCell ref="C37:F37"/>
    <mergeCell ref="C38:F38"/>
    <mergeCell ref="A29:A33"/>
    <mergeCell ref="C29:F29"/>
    <mergeCell ref="C30:F30"/>
    <mergeCell ref="C31:F31"/>
    <mergeCell ref="C32:F32"/>
    <mergeCell ref="C33:F33"/>
    <mergeCell ref="A24:A28"/>
    <mergeCell ref="C24:F24"/>
    <mergeCell ref="C25:F25"/>
    <mergeCell ref="C26:F26"/>
    <mergeCell ref="C27:F27"/>
    <mergeCell ref="C28:F28"/>
    <mergeCell ref="B15:F15"/>
    <mergeCell ref="B16:F16"/>
    <mergeCell ref="A19:A23"/>
    <mergeCell ref="C19:F19"/>
    <mergeCell ref="C20:F20"/>
    <mergeCell ref="C21:F21"/>
    <mergeCell ref="C22:F22"/>
    <mergeCell ref="C23:F23"/>
    <mergeCell ref="B11:F11"/>
    <mergeCell ref="B12:F12"/>
    <mergeCell ref="B13:F13"/>
    <mergeCell ref="B14:F14"/>
    <mergeCell ref="A3:F3"/>
    <mergeCell ref="A5:B5"/>
    <mergeCell ref="E5:F5"/>
    <mergeCell ref="A6:B6"/>
    <mergeCell ref="C6:F6"/>
    <mergeCell ref="A7:B7"/>
    <mergeCell ref="C7:F7"/>
    <mergeCell ref="B9:F9"/>
    <mergeCell ref="B10:F10"/>
  </mergeCells>
  <phoneticPr fontId="3"/>
  <conditionalFormatting sqref="F45">
    <cfRule type="expression" dxfId="0" priority="1">
      <formula>$F45="施設類型が未入力"</formula>
    </cfRule>
  </conditionalFormatting>
  <dataValidations count="3">
    <dataValidation type="list" allowBlank="1" showInputMessage="1" showErrorMessage="1" sqref="A9:A16">
      <formula1>"✔"</formula1>
    </dataValidation>
    <dataValidation type="list" allowBlank="1" showInputMessage="1" showErrorMessage="1" sqref="C21:F21 C31:F31 C26:F26 C36:F36">
      <formula1>"幼稚園・保育所の教職員の合同研修,幼稚園と保育所等の連携に係る研修,認定こども園における教育の質を向上させるために行う研修"</formula1>
    </dataValidation>
    <dataValidation type="whole" allowBlank="1" showInputMessage="1" showErrorMessage="1" sqref="C23:F23 C33:F33 C28:F28 C38:F38">
      <formula1>0</formula1>
      <formula2>99999999</formula2>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【記入例】 計画書（鑑）</vt:lpstr>
      <vt:lpstr>【記入例】 別紙１（コロナ）</vt:lpstr>
      <vt:lpstr>【記入例】 別紙２（コロナ②） </vt:lpstr>
      <vt:lpstr>【記入例】 別紙３（遊具等）</vt:lpstr>
      <vt:lpstr>【記入例】 別紙４（移行のための準備支援）</vt:lpstr>
      <vt:lpstr>【記入例】 別紙５（ICT①）</vt:lpstr>
      <vt:lpstr>【記入例】 別紙６（ICT②）</vt:lpstr>
      <vt:lpstr>【記入例】 別紙７（ICT③）</vt:lpstr>
      <vt:lpstr>【記入例】 別紙８（研修）</vt:lpstr>
      <vt:lpstr>'【記入例】 計画書（鑑）'!Print_Area</vt:lpstr>
      <vt:lpstr>'【記入例】 別紙３（遊具等）'!Print_Area</vt:lpstr>
      <vt:lpstr>'【記入例】 別紙４（移行のための準備支援）'!Print_Area</vt:lpstr>
      <vt:lpstr>'【記入例】 別紙５（ICT①）'!Print_Area</vt:lpstr>
      <vt:lpstr>'【記入例】 別紙６（ICT②）'!Print_Area</vt:lpstr>
      <vt:lpstr>'【記入例】 別紙７（ICT③）'!Print_Area</vt:lpstr>
      <vt:lpstr>'【記入例】 別紙８（研修）'!Print_Area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2022-08-31T10:01:44Z</cp:lastPrinted>
  <dcterms:created xsi:type="dcterms:W3CDTF">2022-08-17T05:21:00Z</dcterms:created>
  <dcterms:modified xsi:type="dcterms:W3CDTF">2022-08-31T11:09:10Z</dcterms:modified>
</cp:coreProperties>
</file>