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670" tabRatio="723" activeTab="0"/>
  </bookViews>
  <sheets>
    <sheet name="表紙" sheetId="1" r:id="rId1"/>
    <sheet name="様式１" sheetId="2" r:id="rId2"/>
    <sheet name="様式２" sheetId="3" r:id="rId3"/>
  </sheets>
  <definedNames>
    <definedName name="_xlnm.Print_Area" localSheetId="0">'表紙'!$A$1:$O$36</definedName>
    <definedName name="_xlnm.Print_Area" localSheetId="2">'様式２'!$B$1:$M$541</definedName>
    <definedName name="_xlnm.Print_Titles" localSheetId="1">'様式１'!$4:$5</definedName>
    <definedName name="_xlnm.Print_Titles" localSheetId="2">'様式２'!$4:$5</definedName>
  </definedNames>
  <calcPr fullCalcOnLoad="1"/>
</workbook>
</file>

<file path=xl/sharedStrings.xml><?xml version="1.0" encoding="utf-8"?>
<sst xmlns="http://schemas.openxmlformats.org/spreadsheetml/2006/main" count="1166" uniqueCount="749">
  <si>
    <t>成　　　　　　　　　果</t>
  </si>
  <si>
    <t>予算事業</t>
  </si>
  <si>
    <t>予算現額</t>
  </si>
  <si>
    <t>決算額</t>
  </si>
  <si>
    <t>成果指標</t>
  </si>
  <si>
    <t>円</t>
  </si>
  <si>
    <t>計</t>
  </si>
  <si>
    <t>（国庫支出金）</t>
  </si>
  <si>
    <t>（附帯歳入）</t>
  </si>
  <si>
    <t>（一般歳入）</t>
  </si>
  <si>
    <t>（起　　債）</t>
  </si>
  <si>
    <t>目</t>
  </si>
  <si>
    <t>計画</t>
  </si>
  <si>
    <t>実績</t>
  </si>
  <si>
    <t>－</t>
  </si>
  <si>
    <t>事務事業の節減額</t>
  </si>
  <si>
    <t>予算現額</t>
  </si>
  <si>
    <t>決算額</t>
  </si>
  <si>
    <t>施　　策　　成　　果</t>
  </si>
  <si>
    <t>頁</t>
  </si>
  <si>
    <t>（財源内訳）</t>
  </si>
  <si>
    <t>円</t>
  </si>
  <si>
    <t>（国庫支出金）</t>
  </si>
  <si>
    <t>（附帯歳入）</t>
  </si>
  <si>
    <t>（一般歳入）</t>
  </si>
  <si>
    <t>管理事業名</t>
  </si>
  <si>
    <t>（H23年度決算）</t>
  </si>
  <si>
    <t>※職員費、総務事業などの内部管理的な管理事業は、記入を省略</t>
  </si>
  <si>
    <t>管理事業名</t>
  </si>
  <si>
    <t>予算現額
（財源内訳）</t>
  </si>
  <si>
    <t>決 算 額
（財源内訳）</t>
  </si>
  <si>
    <t>25件</t>
  </si>
  <si>
    <t>府民文化部</t>
  </si>
  <si>
    <t>府民文化部</t>
  </si>
  <si>
    <t>府民文化部</t>
  </si>
  <si>
    <t>緑化・自然</t>
  </si>
  <si>
    <t>府民文化</t>
  </si>
  <si>
    <t>総務費</t>
  </si>
  <si>
    <t>府民文化</t>
  </si>
  <si>
    <t>一般管理費</t>
  </si>
  <si>
    <t>非常勤職員費</t>
  </si>
  <si>
    <t>総務事業</t>
  </si>
  <si>
    <t>審議会費</t>
  </si>
  <si>
    <t>府民文化施策連絡調整費</t>
  </si>
  <si>
    <t>事務事業の節減額</t>
  </si>
  <si>
    <t>推進事業</t>
  </si>
  <si>
    <t>女性に対する暴力対策事業費</t>
  </si>
  <si>
    <t>大阪府女性基金設置運営費</t>
  </si>
  <si>
    <t>ＤＶ対策推進事業</t>
  </si>
  <si>
    <t>行政改革推進費</t>
  </si>
  <si>
    <t>男女共同参画・青少年センター管理費</t>
  </si>
  <si>
    <t>男女共同参画・青少年センターＥＳＣＯ事業</t>
  </si>
  <si>
    <t>事業</t>
  </si>
  <si>
    <t>人権施策</t>
  </si>
  <si>
    <t>人権推進費</t>
  </si>
  <si>
    <t>人権啓発等施策推進費</t>
  </si>
  <si>
    <t>推進事業</t>
  </si>
  <si>
    <t>人権相談・啓発事業等補助金</t>
  </si>
  <si>
    <t>大阪国際平和センター補助金</t>
  </si>
  <si>
    <t>大阪国際平和センター補修等整備費</t>
  </si>
  <si>
    <t>総合相談事業交付金</t>
  </si>
  <si>
    <t>大阪人権センター撤去費</t>
  </si>
  <si>
    <t>大阪国際平和センター設備改修費</t>
  </si>
  <si>
    <t>「拉致問題を考える集会」開催費</t>
  </si>
  <si>
    <t>事務事業の節減額</t>
  </si>
  <si>
    <t>国際交流</t>
  </si>
  <si>
    <t>国際交流費</t>
  </si>
  <si>
    <t>友好交流費</t>
  </si>
  <si>
    <t>外国青年招致・活用事業費</t>
  </si>
  <si>
    <t>外国人行政サ－ビス体制推進委託料</t>
  </si>
  <si>
    <t>人材交流事業負担金</t>
  </si>
  <si>
    <t>咲洲地区への総領事館誘致促進事業費</t>
  </si>
  <si>
    <t>旅券発給</t>
  </si>
  <si>
    <t>旅券発給事務費</t>
  </si>
  <si>
    <t>事務事業</t>
  </si>
  <si>
    <t>観光費</t>
  </si>
  <si>
    <t>関西国際空港内観光案内所運営費負担金</t>
  </si>
  <si>
    <t>観光促進費</t>
  </si>
  <si>
    <t>観光振興事業費</t>
  </si>
  <si>
    <t>ロケーション誘致支援事業分担金</t>
  </si>
  <si>
    <t>国際会議場</t>
  </si>
  <si>
    <t>国際会議場運営費</t>
  </si>
  <si>
    <t>広報広聴費</t>
  </si>
  <si>
    <t>広報活動推進費</t>
  </si>
  <si>
    <t>広聴活動推進費</t>
  </si>
  <si>
    <t>府民相談費</t>
  </si>
  <si>
    <t>情報基盤整備事業費</t>
  </si>
  <si>
    <t>情報公開</t>
  </si>
  <si>
    <t>情報公開推進費</t>
  </si>
  <si>
    <t>公文書</t>
  </si>
  <si>
    <t>企画厚生事務費</t>
  </si>
  <si>
    <t>管理事業</t>
  </si>
  <si>
    <t>文書費</t>
  </si>
  <si>
    <t>公文書管理事業費</t>
  </si>
  <si>
    <t>公文書館資料整備事業費</t>
  </si>
  <si>
    <t>大学管理費</t>
  </si>
  <si>
    <t>大阪府育英会助成費</t>
  </si>
  <si>
    <t>都市魅力</t>
  </si>
  <si>
    <t>都市魅力創造推進費</t>
  </si>
  <si>
    <t>創造事業</t>
  </si>
  <si>
    <t>創造費</t>
  </si>
  <si>
    <t>大阪ミュージアム構想推進事業費</t>
  </si>
  <si>
    <t>御堂筋イルミネーション事業費</t>
  </si>
  <si>
    <t>御堂筋の魅力創造・発信事業負担金</t>
  </si>
  <si>
    <t>統合型リゾート（ＩＲ）の大阪立地</t>
  </si>
  <si>
    <t>大阪ふれあいの水辺づくり事業費</t>
  </si>
  <si>
    <t>緑化・自然</t>
  </si>
  <si>
    <t>自然保護</t>
  </si>
  <si>
    <t>対策費</t>
  </si>
  <si>
    <t>文化振興費</t>
  </si>
  <si>
    <t>文化行政推進費</t>
  </si>
  <si>
    <t>芸術文化顕彰事業費</t>
  </si>
  <si>
    <t>文化事業奨励費</t>
  </si>
  <si>
    <t>地域創造負担金</t>
  </si>
  <si>
    <t>現代美術振興事業費</t>
  </si>
  <si>
    <t>大阪府文化振興基金設置運営費</t>
  </si>
  <si>
    <t>おおさかカンヴァス推進事業費</t>
  </si>
  <si>
    <t>オーケストラハウス管理費</t>
  </si>
  <si>
    <t>現代美術</t>
  </si>
  <si>
    <t>センター管理</t>
  </si>
  <si>
    <t>運営事業</t>
  </si>
  <si>
    <t>上方演芸</t>
  </si>
  <si>
    <t>資料館管理</t>
  </si>
  <si>
    <t>生涯スポーツ</t>
  </si>
  <si>
    <t>生涯スポーツ啓発事業費</t>
  </si>
  <si>
    <t>振興事業</t>
  </si>
  <si>
    <t>振興費</t>
  </si>
  <si>
    <t>生涯スポーツ社会づくり推進事業費</t>
  </si>
  <si>
    <t>生涯スポーツ振興事業費</t>
  </si>
  <si>
    <t>なみはやスポーツ振興基金設置運営費</t>
  </si>
  <si>
    <t>大阪マラソン開催費</t>
  </si>
  <si>
    <t>大阪サイクルイベント開催費</t>
  </si>
  <si>
    <t>地域生涯スポーツ推進協議会補助金</t>
  </si>
  <si>
    <t>総合型地域スポーツクラブ活動促進事業費</t>
  </si>
  <si>
    <t>農業総務職員費</t>
  </si>
  <si>
    <t>農業総務費</t>
  </si>
  <si>
    <t>ボランティア・</t>
  </si>
  <si>
    <t>府民文化</t>
  </si>
  <si>
    <t>ボランティア・ＮＰＯ関連事業費</t>
  </si>
  <si>
    <t>ボランティア活動振興事業</t>
  </si>
  <si>
    <t>－</t>
  </si>
  <si>
    <t>ＮＰＯ施策</t>
  </si>
  <si>
    <t>総務費</t>
  </si>
  <si>
    <t>推進事業</t>
  </si>
  <si>
    <t>設立認証申請</t>
  </si>
  <si>
    <t>262件</t>
  </si>
  <si>
    <t>定款変更認証申請</t>
  </si>
  <si>
    <t>168件</t>
  </si>
  <si>
    <t>特定非営利活動法人認証等管理事業</t>
  </si>
  <si>
    <t>　市町村移譲事務交付金 37,412,000円</t>
  </si>
  <si>
    <t>「大阪ＮＰＯ情報ネット」の運営</t>
  </si>
  <si>
    <t>アクセス件数</t>
  </si>
  <si>
    <t>52,433件</t>
  </si>
  <si>
    <t>新しい公共支援事業費</t>
  </si>
  <si>
    <t>新しい公共支援事業の実施</t>
  </si>
  <si>
    <t>－</t>
  </si>
  <si>
    <t>　新しい公共支援基金積立金　354,900円</t>
  </si>
  <si>
    <t>事務事業の節減額</t>
  </si>
  <si>
    <t>地域力再生</t>
  </si>
  <si>
    <t>地域力再生支援事業補助金</t>
  </si>
  <si>
    <t>小学校の活動拠点整備事業</t>
  </si>
  <si>
    <t>106校</t>
  </si>
  <si>
    <t>90校</t>
  </si>
  <si>
    <t>支援事業</t>
  </si>
  <si>
    <t>地域活動メニュー事業</t>
  </si>
  <si>
    <t>262校区</t>
  </si>
  <si>
    <t>201校区</t>
  </si>
  <si>
    <t>　地域力再生支援事業補助金（岸和田市）</t>
  </si>
  <si>
    <t>消費者</t>
  </si>
  <si>
    <t>消費生活センター事業費</t>
  </si>
  <si>
    <t>対策事業</t>
  </si>
  <si>
    <t>消費者行政活性化事業費</t>
  </si>
  <si>
    <t>消費生活センター機能強化事業費</t>
  </si>
  <si>
    <t>消費生活協同組合指導費</t>
  </si>
  <si>
    <t>消費生活協同組合法に基づく許認可</t>
  </si>
  <si>
    <t>消費生活協同組合指導検査</t>
  </si>
  <si>
    <t>15件</t>
  </si>
  <si>
    <t>金融知識普及啓発費</t>
  </si>
  <si>
    <t>消費者被害対策強化事業費</t>
  </si>
  <si>
    <t>参加体験型研修教材「人権学習シリーズ」発行</t>
  </si>
  <si>
    <t>5,000部</t>
  </si>
  <si>
    <t>人権情報ガイド「ゆまにてなにわ」発行</t>
  </si>
  <si>
    <t>50,000部</t>
  </si>
  <si>
    <t>　全国人権同和行政促進協議会負担金</t>
  </si>
  <si>
    <t>　110,000円</t>
  </si>
  <si>
    <t>入館者数</t>
  </si>
  <si>
    <t>73,000人</t>
  </si>
  <si>
    <t>74,754人</t>
  </si>
  <si>
    <t>720人</t>
  </si>
  <si>
    <t>男女共同参画推進事業費</t>
  </si>
  <si>
    <t>相談事業の実施</t>
  </si>
  <si>
    <t>相談件数</t>
  </si>
  <si>
    <t>3,496件</t>
  </si>
  <si>
    <t>各種講座の実施</t>
  </si>
  <si>
    <t>講座参加者</t>
  </si>
  <si>
    <t>(延べ)588人</t>
  </si>
  <si>
    <t>人材養成講座の実施</t>
  </si>
  <si>
    <t>　女性基金積立金　128,000円</t>
  </si>
  <si>
    <t>ＤＶ対策推進事業の実施</t>
  </si>
  <si>
    <t>出前講座50回</t>
  </si>
  <si>
    <t>出前講座43回</t>
  </si>
  <si>
    <t>2回</t>
  </si>
  <si>
    <t>男女共同参画・青少年センターの管理運営</t>
  </si>
  <si>
    <t>316,523人</t>
  </si>
  <si>
    <t>貸室利用件数</t>
  </si>
  <si>
    <t>10,901件</t>
  </si>
  <si>
    <t>国際交流推進費</t>
  </si>
  <si>
    <t>　(財）自治体国際化協会分担金</t>
  </si>
  <si>
    <t>外国人情報コーナー相談件数</t>
  </si>
  <si>
    <t>1219件</t>
  </si>
  <si>
    <t>1242件</t>
  </si>
  <si>
    <t>　外国人府政問合せ等対応業務委託料</t>
  </si>
  <si>
    <t>　2,691,000円</t>
  </si>
  <si>
    <t>交流人数</t>
  </si>
  <si>
    <t>咲洲プロモーション件数</t>
  </si>
  <si>
    <t>定住外国人への相談機能拡充事業費</t>
  </si>
  <si>
    <t>定住外国人への相談件数</t>
  </si>
  <si>
    <t>23件</t>
  </si>
  <si>
    <t>－</t>
  </si>
  <si>
    <t>旅券交付件数</t>
  </si>
  <si>
    <t>　りんくうタウン分室賃貸借に係る負担金</t>
  </si>
  <si>
    <t>大阪ミュージアム構想の推進</t>
  </si>
  <si>
    <t>約204万人</t>
  </si>
  <si>
    <t>約180万人</t>
  </si>
  <si>
    <t>（前年度比1割増）</t>
  </si>
  <si>
    <t>（前年度比97％）</t>
  </si>
  <si>
    <t>　CMコンテスト実施業務委託料</t>
  </si>
  <si>
    <t>応募件数</t>
  </si>
  <si>
    <t>100件</t>
  </si>
  <si>
    <t>106件</t>
  </si>
  <si>
    <t>御堂筋イルミネーションの実施</t>
  </si>
  <si>
    <t>来訪者</t>
  </si>
  <si>
    <t>168万人超</t>
  </si>
  <si>
    <t>188万人</t>
  </si>
  <si>
    <t>　設置・撤去工事費　115,741,500円</t>
  </si>
  <si>
    <t>御堂筋kappoの開催</t>
  </si>
  <si>
    <t>40万人</t>
  </si>
  <si>
    <t>　水都賑わい創出事業分担金</t>
  </si>
  <si>
    <t>6回</t>
  </si>
  <si>
    <t>1回</t>
  </si>
  <si>
    <t>　IR立地に関する経済波及効果調査委託料</t>
  </si>
  <si>
    <t>音楽文化振興事業（管・打楽器講習会）を実施</t>
  </si>
  <si>
    <t>大阪文化賞及び大阪文化祭賞を贈呈</t>
  </si>
  <si>
    <t>文化賞 1件</t>
  </si>
  <si>
    <t>文化祭賞 7件</t>
  </si>
  <si>
    <t>次世代育成に資する公演等に対する補助</t>
  </si>
  <si>
    <t>10団体</t>
  </si>
  <si>
    <t>12団体</t>
  </si>
  <si>
    <t>現代美術作品の収蔵・活用</t>
  </si>
  <si>
    <t>収蔵作品数</t>
  </si>
  <si>
    <t>7,866点</t>
  </si>
  <si>
    <t>おおさかカンヴァス推進事業を実施</t>
  </si>
  <si>
    <t>作品応募件数</t>
  </si>
  <si>
    <t>作品応募件数</t>
  </si>
  <si>
    <t>80件</t>
  </si>
  <si>
    <t>276件</t>
  </si>
  <si>
    <t>上方演芸資料館の運営</t>
  </si>
  <si>
    <t>40万人</t>
  </si>
  <si>
    <t>約16万人</t>
  </si>
  <si>
    <t>現代美術センターの運営</t>
  </si>
  <si>
    <t>展示入場者数</t>
  </si>
  <si>
    <t>36,000人</t>
  </si>
  <si>
    <t>23,298人</t>
  </si>
  <si>
    <t>トップアスリートふれあい事業選手等派遣</t>
  </si>
  <si>
    <t>40校</t>
  </si>
  <si>
    <t>115校</t>
  </si>
  <si>
    <t>25事業</t>
  </si>
  <si>
    <t>なみはやスポーツネットアクセス数</t>
  </si>
  <si>
    <t>100,000件</t>
  </si>
  <si>
    <t>163,430件</t>
  </si>
  <si>
    <t>113,000人</t>
  </si>
  <si>
    <t>108,800人</t>
  </si>
  <si>
    <t>160人</t>
  </si>
  <si>
    <t>137人</t>
  </si>
  <si>
    <t>次回開催を希望する府民の割合</t>
  </si>
  <si>
    <t>50％以上</t>
  </si>
  <si>
    <t>地域生涯スポーツ推進協議会事業参加者</t>
  </si>
  <si>
    <t>86,000人</t>
  </si>
  <si>
    <t>84,570人</t>
  </si>
  <si>
    <t>関西国際空港内観光案内所 利用者数</t>
  </si>
  <si>
    <t>68,361人</t>
  </si>
  <si>
    <t>　負担金　2,842,000円</t>
  </si>
  <si>
    <t>旅行業新規登録申請</t>
  </si>
  <si>
    <t>50件</t>
  </si>
  <si>
    <t>45件</t>
  </si>
  <si>
    <t>旅行業者代理業新規登録申請</t>
  </si>
  <si>
    <t>17件</t>
  </si>
  <si>
    <t>18件</t>
  </si>
  <si>
    <t>旅行業更新登録申請</t>
  </si>
  <si>
    <t>79件</t>
  </si>
  <si>
    <t>56件</t>
  </si>
  <si>
    <t>旅行業変更登録申請</t>
  </si>
  <si>
    <t>6件</t>
  </si>
  <si>
    <t>通訳案内士登録申請（新規）</t>
  </si>
  <si>
    <t>107件</t>
  </si>
  <si>
    <t>61件</t>
  </si>
  <si>
    <t>通訳案内士登録申請（変更・再交付）</t>
  </si>
  <si>
    <t>10件</t>
  </si>
  <si>
    <t>来阪外客数</t>
  </si>
  <si>
    <t>158万人</t>
  </si>
  <si>
    <t>　大阪府観光コンベンション協会補助金</t>
  </si>
  <si>
    <t>ロケーション協力作品数</t>
  </si>
  <si>
    <t>188件</t>
  </si>
  <si>
    <t>　大阪ロケーション・サービス協議会分担金</t>
  </si>
  <si>
    <t>　3,032,000円</t>
  </si>
  <si>
    <t>来阪外客数　(中国、台湾）</t>
  </si>
  <si>
    <t>74万人</t>
  </si>
  <si>
    <t>シンポジウム参加者数</t>
  </si>
  <si>
    <t>200人</t>
  </si>
  <si>
    <t>1,670件</t>
  </si>
  <si>
    <t>1,152,707件</t>
  </si>
  <si>
    <t>大阪府立大学運営費交付金</t>
  </si>
  <si>
    <t>大阪府立大学施設整備費補助金</t>
  </si>
  <si>
    <t>教育研究</t>
  </si>
  <si>
    <t>　学生数</t>
  </si>
  <si>
    <t>6,854人</t>
  </si>
  <si>
    <t>8,110人</t>
  </si>
  <si>
    <t>　入学者数</t>
  </si>
  <si>
    <t>1,920人</t>
  </si>
  <si>
    <t>2,243人</t>
  </si>
  <si>
    <t>　卒業者・修了者数</t>
  </si>
  <si>
    <t>2,159人</t>
  </si>
  <si>
    <t>　教員数</t>
  </si>
  <si>
    <t>757人</t>
  </si>
  <si>
    <t>730人</t>
  </si>
  <si>
    <t>　職員数</t>
  </si>
  <si>
    <t>215人</t>
  </si>
  <si>
    <t>177人</t>
  </si>
  <si>
    <t>地域社会への連携・貢献</t>
  </si>
  <si>
    <t>　公開講座数</t>
  </si>
  <si>
    <t>46講座</t>
  </si>
  <si>
    <t>81講座</t>
  </si>
  <si>
    <t>　共同研究数</t>
  </si>
  <si>
    <t>300件</t>
  </si>
  <si>
    <t>331件</t>
  </si>
  <si>
    <t>　受託研究数</t>
  </si>
  <si>
    <t>150件</t>
  </si>
  <si>
    <t>209件</t>
  </si>
  <si>
    <t>大学支援事業費</t>
  </si>
  <si>
    <t>恩給及び</t>
  </si>
  <si>
    <t>恩給及び退職年金費</t>
  </si>
  <si>
    <t>遺族扶助料及び通算退職年金支給者数</t>
  </si>
  <si>
    <t>6人</t>
  </si>
  <si>
    <t>退職年金</t>
  </si>
  <si>
    <t>宗教法人</t>
  </si>
  <si>
    <t>学事費</t>
  </si>
  <si>
    <t>宗教法人認証等事務費</t>
  </si>
  <si>
    <t>宗教法人設立規則認証</t>
  </si>
  <si>
    <t>9件</t>
  </si>
  <si>
    <t>認証事業</t>
  </si>
  <si>
    <t>宗教法人規則変更認証</t>
  </si>
  <si>
    <t>46件</t>
  </si>
  <si>
    <t>宗教法人合併認証</t>
  </si>
  <si>
    <t>4件</t>
  </si>
  <si>
    <t>宗教法人解散認証</t>
  </si>
  <si>
    <t>12件</t>
  </si>
  <si>
    <t>宗教法人登記変更届の受理</t>
  </si>
  <si>
    <t>318件</t>
  </si>
  <si>
    <t>境内地境内建物証明</t>
  </si>
  <si>
    <t>98件</t>
  </si>
  <si>
    <t>　（財）大阪府育英会運営費補助金</t>
  </si>
  <si>
    <t>　1,457,425,610円</t>
  </si>
  <si>
    <t>大学修学</t>
  </si>
  <si>
    <t>大学修学奨励費補助返納金</t>
  </si>
  <si>
    <t>奨励事業</t>
  </si>
  <si>
    <t>　大学修学奨励費補助に係る国庫返還金</t>
  </si>
  <si>
    <t>　21,431,333円</t>
  </si>
  <si>
    <t>実践的英語教育強化事業費</t>
  </si>
  <si>
    <t>4法人</t>
  </si>
  <si>
    <t>　9,908,000円</t>
  </si>
  <si>
    <t>私学振興費</t>
  </si>
  <si>
    <t>私立学校育成指導費</t>
  </si>
  <si>
    <t>　私学助成等計算システム保守業務等委託料</t>
  </si>
  <si>
    <t>　全国私立学校審議会連合会負担金</t>
  </si>
  <si>
    <t>　150,000円</t>
  </si>
  <si>
    <t>私立高等学校等振興助成費</t>
  </si>
  <si>
    <t>私立高等学校等経常費補助</t>
  </si>
  <si>
    <t>84法人</t>
  </si>
  <si>
    <t>　私立高等学校等経常費補助金</t>
  </si>
  <si>
    <t>　29,601,375,000円</t>
  </si>
  <si>
    <t>私立幼稚園振興助成費</t>
  </si>
  <si>
    <t>私立幼稚園経常費補助</t>
  </si>
  <si>
    <t>347幼稚園</t>
  </si>
  <si>
    <t>　私立幼稚園経常費補助金</t>
  </si>
  <si>
    <t>設置者ほか</t>
  </si>
  <si>
    <t>私立専修学校等振興助成費</t>
  </si>
  <si>
    <t>私立専修学校高等課程経常費補助</t>
  </si>
  <si>
    <t>14法人ほか</t>
  </si>
  <si>
    <t>　私立専修学校高等課程経常費補助金</t>
  </si>
  <si>
    <t>　876,200,000円　ほか</t>
  </si>
  <si>
    <t>大阪府私立学校退職金給付事業補助金</t>
  </si>
  <si>
    <t>　私立学校退職金給付事業補助金</t>
  </si>
  <si>
    <t>　598,161,000円</t>
  </si>
  <si>
    <t>私立高等学校等教育振興補助事業費</t>
  </si>
  <si>
    <t>私立高等学校等教育振興補助</t>
  </si>
  <si>
    <t>72法人ほか</t>
  </si>
  <si>
    <t>おおさか職業教育振興費負担金</t>
  </si>
  <si>
    <t>大阪府高校生修学支援基金積立金</t>
  </si>
  <si>
    <t xml:space="preserve">　高校生修学支援基金積立金
</t>
  </si>
  <si>
    <t>　3,859,887,544円</t>
  </si>
  <si>
    <t>在外教育施設派遣教員経費補助事業費</t>
  </si>
  <si>
    <t>　在外教育施設派遣教員経費補助金</t>
  </si>
  <si>
    <t>　4,979,916円</t>
  </si>
  <si>
    <t>私立高校生等修学支援事業費</t>
  </si>
  <si>
    <t>84法人ほか</t>
  </si>
  <si>
    <t>大阪府学力・学習状況調査事業費</t>
  </si>
  <si>
    <t>　大阪府学力・学習状況調査業務委託料</t>
  </si>
  <si>
    <t>　4,647,300円</t>
  </si>
  <si>
    <t>2法人</t>
  </si>
  <si>
    <t>　</t>
  </si>
  <si>
    <t>3法人</t>
  </si>
  <si>
    <t>　私立高等学校等教育振興補助金（一部）</t>
  </si>
  <si>
    <t>　85,186,000円（うち84,669,000円）　ほか</t>
  </si>
  <si>
    <t>　6,014,000円</t>
  </si>
  <si>
    <t>　セーフティネット支援対策等事業費補助金　</t>
  </si>
  <si>
    <t>　大阪ＮＰＯプラザ管理事業費補助金</t>
  </si>
  <si>
    <t>　36,890,963円</t>
  </si>
  <si>
    <t>　4,999,919円　ほか</t>
  </si>
  <si>
    <t>　高齢者対応ＩＣＴでつくる安心安全なまちづくり</t>
  </si>
  <si>
    <t>　事業補助金　2,999,959円　ほか</t>
  </si>
  <si>
    <t>　700,000円　ほか</t>
  </si>
  <si>
    <t>消費生活相談件数</t>
  </si>
  <si>
    <t>9,520件</t>
  </si>
  <si>
    <t>　105,308,971円　ほか</t>
  </si>
  <si>
    <t>　執務室賃借料及び共益費負担金</t>
  </si>
  <si>
    <t>　21,261,036円　ほか</t>
  </si>
  <si>
    <t>　22,280,991円　ほか</t>
  </si>
  <si>
    <t>　消費者行政活性化事業費市町村補助金</t>
  </si>
  <si>
    <t>　365,078,482円</t>
  </si>
  <si>
    <t>事務所移転事業費</t>
  </si>
  <si>
    <t>　現状復旧工事　35,070,000円　ほか</t>
  </si>
  <si>
    <t>　ATC事務室賃借負担金　7,492,878円　ほか</t>
  </si>
  <si>
    <t>　10,421,775円　ほか</t>
  </si>
  <si>
    <t>　28,441,000円ほか</t>
  </si>
  <si>
    <t>　人権啓発活動市町村委託料</t>
  </si>
  <si>
    <t>　大阪国際平和センター補助金　40,877,817円</t>
  </si>
  <si>
    <t>大阪国際平和センター入館者数</t>
  </si>
  <si>
    <t>　1,644,000円</t>
  </si>
  <si>
    <t>　大阪国際平和センター補修等整備費補助金</t>
  </si>
  <si>
    <t>　総合相談事業交付金　225,572,000円</t>
  </si>
  <si>
    <t>　大阪人権センター工事請負費（撤去工事費）</t>
  </si>
  <si>
    <t>　101,696,238円</t>
  </si>
  <si>
    <t>　人権相談・啓発事業等補助金　39,859,869円</t>
  </si>
  <si>
    <t>　大阪国際平和センター補修等整備事業補助</t>
  </si>
  <si>
    <t>　金　7,443,450円</t>
  </si>
  <si>
    <t>「拉致問題を考える国民大集会in大阪」の入場</t>
  </si>
  <si>
    <t>者数</t>
  </si>
  <si>
    <t>8講座</t>
  </si>
  <si>
    <t>　6,731,550円　ほか</t>
  </si>
  <si>
    <t>理者評価委員会の開催</t>
  </si>
  <si>
    <t>大阪府立男女共同参画・青少年センター指定管</t>
  </si>
  <si>
    <t>　男女共同参画・青少年センター管理運営業務</t>
  </si>
  <si>
    <t>　男女共同参画・青少年センターＥＳＣＯ事業委</t>
  </si>
  <si>
    <t>　外国青年招致事業に係る団体割会費</t>
  </si>
  <si>
    <t>友好交流代表団など派遣受入件数</t>
  </si>
  <si>
    <t>330,000件</t>
  </si>
  <si>
    <t>313,949件</t>
  </si>
  <si>
    <t>　旅券作成業務委託料　113,822,792円　ほか</t>
  </si>
  <si>
    <t>　7,474,653円　ほか</t>
  </si>
  <si>
    <t>　警備業務委託料　8,720,401円　ほか</t>
  </si>
  <si>
    <t>　光のルネサンス分担金　8,164,590円　ほか</t>
  </si>
  <si>
    <t>　99,052,723円</t>
  </si>
  <si>
    <t>　5,000,000円　ほか</t>
  </si>
  <si>
    <t>　特別展負担金　4,663,000円　ほか</t>
  </si>
  <si>
    <t>特別展への</t>
  </si>
  <si>
    <t>参加者数</t>
  </si>
  <si>
    <t>　御堂筋kappo負担金　40,531,157円　ほか</t>
  </si>
  <si>
    <t>　25,824,000円　ほか</t>
  </si>
  <si>
    <t>　大阪エンターテイメント都市構想推進検討会</t>
  </si>
  <si>
    <t>　300,000円　ほか</t>
  </si>
  <si>
    <t>　営業務委託料　14,490,000円</t>
  </si>
  <si>
    <t>　大阪ふれあいの水辺利活用（試行）企画・運</t>
  </si>
  <si>
    <t>　大阪文化賞及び大阪文化祭分担金　</t>
  </si>
  <si>
    <t>　1,452,833円</t>
  </si>
  <si>
    <t>　芸術文化振興補助金 8,587,000円</t>
  </si>
  <si>
    <t>　（財）地域創造負担金　18,732,000円</t>
  </si>
  <si>
    <t>　文化振興基金積立金　5,284,701円</t>
  </si>
  <si>
    <t>　「おおさかカンヴァス推進事業」作品制作に係</t>
  </si>
  <si>
    <t>　る資機材調達及び展示発表支援業務委託料</t>
  </si>
  <si>
    <t>　28,470,750円　ほか</t>
  </si>
  <si>
    <t>　　事業から充当</t>
  </si>
  <si>
    <t>　※予算不足分は、現代美術センター管理運営</t>
  </si>
  <si>
    <t>入館者数</t>
  </si>
  <si>
    <t>展示室</t>
  </si>
  <si>
    <t>展示室</t>
  </si>
  <si>
    <t>入館者数</t>
  </si>
  <si>
    <t>　現代美術センター展示室貸館事業及びホーム</t>
  </si>
  <si>
    <t>　ページ更新等業務委託料　4,354,875円　ほか</t>
  </si>
  <si>
    <t>男女共同参</t>
  </si>
  <si>
    <t>画・青少年</t>
  </si>
  <si>
    <t>センター管理</t>
  </si>
  <si>
    <t>運営事業</t>
  </si>
  <si>
    <t>27事業</t>
  </si>
  <si>
    <t>スポーツボランティア派遣数</t>
  </si>
  <si>
    <t>52クラブ</t>
  </si>
  <si>
    <t>53クラブ</t>
  </si>
  <si>
    <t>　なみはやスポーツ振興基金積立金</t>
  </si>
  <si>
    <t>　364,543円</t>
  </si>
  <si>
    <t>　大阪マラソン開催準備業務にかかる負担金</t>
  </si>
  <si>
    <t>　99,654,821円</t>
  </si>
  <si>
    <t>　大阪サイクルイベント開催にかかる負担金</t>
  </si>
  <si>
    <t>　46,550,000円</t>
  </si>
  <si>
    <t>　大阪府地域生涯スポーツ推進協議会事業補</t>
  </si>
  <si>
    <t>　助金　9,219,360円</t>
  </si>
  <si>
    <t>　1,820,000円</t>
  </si>
  <si>
    <t>　関西国際空港内観光案内所整備運営協議会</t>
  </si>
  <si>
    <t>　33,129,000円　ほか</t>
  </si>
  <si>
    <t>　4,992,895円</t>
  </si>
  <si>
    <t>　大阪メディアプロモーション事業負担金</t>
  </si>
  <si>
    <t>　外国人観光客のおもてなし向上委員会補助金</t>
  </si>
  <si>
    <t>　4,632,161円　ほか</t>
  </si>
  <si>
    <t>　国際医療サービスシンポジウム事業分担金</t>
  </si>
  <si>
    <t>　827,723円</t>
  </si>
  <si>
    <t>　大阪府立国際会議場基金積立金</t>
  </si>
  <si>
    <t>　1,378,314円</t>
  </si>
  <si>
    <t>　企画推進業務委託料　5,250,000円　ほか</t>
  </si>
  <si>
    <t>　中之島バンクスシンボルツリー電飾工事費</t>
  </si>
  <si>
    <t>　2,394,000円　ほか</t>
  </si>
  <si>
    <t>　公立大学法人大阪府立大学運営費交付金</t>
  </si>
  <si>
    <t>　（大学）10,089,182,000円</t>
  </si>
  <si>
    <t>　金　1,414,114,665円</t>
  </si>
  <si>
    <t>　公立大学法人大阪府立大学施設整備費補助</t>
  </si>
  <si>
    <t>　（高専）1,138,747,000円</t>
  </si>
  <si>
    <t>　全国公立大学設置団体協議会負担金</t>
  </si>
  <si>
    <t>　25,000円</t>
  </si>
  <si>
    <t>　187,651,106円</t>
  </si>
  <si>
    <t>　高等学校等奨学事業費返納金</t>
  </si>
  <si>
    <t>　「実践的英語教育」強化事業費補助金</t>
  </si>
  <si>
    <t>「実践的英語教育」強化事業費補助</t>
  </si>
  <si>
    <t>　1,701,000円　ほか</t>
  </si>
  <si>
    <t>　16,687,055,000円　ほか</t>
  </si>
  <si>
    <t>　大阪進路支援ネットワーク負担金　309,000円</t>
  </si>
  <si>
    <t>援補助</t>
  </si>
  <si>
    <t>私立高等学校・専修学校高等課程等授業料支</t>
  </si>
  <si>
    <t>　（一部）【再掲】85,186,000円（うち517,000円）</t>
  </si>
  <si>
    <t>　私立高等学校等教育振興補助金</t>
  </si>
  <si>
    <t>　東日本大震災私立高等学校等授業料等特別</t>
  </si>
  <si>
    <t>　減免事業補助金　2,814,806円</t>
  </si>
  <si>
    <t>74回</t>
  </si>
  <si>
    <t>　運営業務委託　992,250円　ほか</t>
  </si>
  <si>
    <t>　32,449,000円　ほか</t>
  </si>
  <si>
    <t>　1,200,000円　ほか</t>
  </si>
  <si>
    <t>　大阪府スポーツ情報ネットワークシステム管理</t>
  </si>
  <si>
    <t>総合型地域スポーツクラブ設置数</t>
  </si>
  <si>
    <t>府民スポーツ・レクリエーション大会参加者数</t>
  </si>
  <si>
    <t>全国スポーツ・レクリエーション大会府選手団派</t>
  </si>
  <si>
    <t>遣数</t>
  </si>
  <si>
    <t>　2011府民遣数スポーツ・レクリエーションフェス</t>
  </si>
  <si>
    <t>　ティバル開催事業分担金　2,078,000円</t>
  </si>
  <si>
    <t>　全国スポーツ・レクリエーション祭派遣事業委</t>
  </si>
  <si>
    <t>広報広聴</t>
  </si>
  <si>
    <t>府政だよりの発行回数</t>
  </si>
  <si>
    <t>府政学習会開催回数</t>
  </si>
  <si>
    <t>45回</t>
  </si>
  <si>
    <t>48回</t>
  </si>
  <si>
    <t>交通事故相談件数</t>
  </si>
  <si>
    <t>1,889件</t>
  </si>
  <si>
    <t>府Webサイトトップページアクセス数</t>
  </si>
  <si>
    <t>6,000,000件</t>
  </si>
  <si>
    <t>6,401,941件</t>
  </si>
  <si>
    <t>汎用電子申請システムの受付件数</t>
  </si>
  <si>
    <t>80,000件</t>
  </si>
  <si>
    <t>88,992件</t>
  </si>
  <si>
    <t>府民お問合せセンターワンストップ回答率</t>
  </si>
  <si>
    <t>府政情報センター利用件数</t>
  </si>
  <si>
    <t>9,832件</t>
  </si>
  <si>
    <t>文書等逓送業務及び仕分け業務等</t>
  </si>
  <si>
    <t>　逓送対象機関</t>
  </si>
  <si>
    <t>365機関</t>
  </si>
  <si>
    <t>365機関</t>
  </si>
  <si>
    <t>　仕分け対象室課</t>
  </si>
  <si>
    <t>475箇所</t>
  </si>
  <si>
    <t>469箇所</t>
  </si>
  <si>
    <t>公文書館入館者数</t>
  </si>
  <si>
    <t>2,167人</t>
  </si>
  <si>
    <t>　（財）大阪府育英会貸付金　5,000,104,000円</t>
  </si>
  <si>
    <t>　「府政だより」発行業務委託料　166,577,989円</t>
  </si>
  <si>
    <t>　北方領土返還運動推進大阪府民会議補助金</t>
  </si>
  <si>
    <t>　180,000円</t>
  </si>
  <si>
    <t>　94,400円</t>
  </si>
  <si>
    <t>　府民お問合せセンター（コールセンター等）整</t>
  </si>
  <si>
    <t>　117,664,312円  ほか</t>
  </si>
  <si>
    <t>　4,299,750円</t>
  </si>
  <si>
    <t xml:space="preserve">　公文書館所蔵資料マイクロ・デジタル化業務
</t>
  </si>
  <si>
    <t>38回</t>
  </si>
  <si>
    <t>給料　　　　　　1,246,770,606円</t>
  </si>
  <si>
    <t>職員手当　　　1,060,206,664円</t>
  </si>
  <si>
    <t>給料　　　　　　　　22,488,900円</t>
  </si>
  <si>
    <t>職員手当　　　　　19,863,924円</t>
  </si>
  <si>
    <t>326人</t>
  </si>
  <si>
    <t>5人</t>
  </si>
  <si>
    <t>（起　　債）</t>
  </si>
  <si>
    <t>推進事業</t>
  </si>
  <si>
    <t>文化振興</t>
  </si>
  <si>
    <t>事業</t>
  </si>
  <si>
    <t>上方演芸</t>
  </si>
  <si>
    <t>資料館管理</t>
  </si>
  <si>
    <t>生涯ｽﾎﾟｰﾂ</t>
  </si>
  <si>
    <t>育英会事業</t>
  </si>
  <si>
    <t>力向上事業</t>
  </si>
  <si>
    <t>私学振興</t>
  </si>
  <si>
    <t>実践的教育</t>
  </si>
  <si>
    <t>大阪府</t>
  </si>
  <si>
    <t>支援事業</t>
  </si>
  <si>
    <t>大阪府立</t>
  </si>
  <si>
    <t>高等専門</t>
  </si>
  <si>
    <t>学校支援</t>
  </si>
  <si>
    <t>大学・工業</t>
  </si>
  <si>
    <t>環境保全</t>
  </si>
  <si>
    <t>観光振興</t>
  </si>
  <si>
    <t>振興事業</t>
  </si>
  <si>
    <t>現代美術</t>
  </si>
  <si>
    <t>センター</t>
  </si>
  <si>
    <t>管理運営</t>
  </si>
  <si>
    <t>運営事業</t>
  </si>
  <si>
    <t>創造事業</t>
  </si>
  <si>
    <t>都市魅力</t>
  </si>
  <si>
    <t>国際交流</t>
  </si>
  <si>
    <t>広報広聴</t>
  </si>
  <si>
    <t>男女共同</t>
  </si>
  <si>
    <t>参画推進</t>
  </si>
  <si>
    <t>人権施策</t>
  </si>
  <si>
    <t>消費者対策</t>
  </si>
  <si>
    <t>地域力再生</t>
  </si>
  <si>
    <t>■育英会奨学金制度の再構築等
　（１）育英会奨学金制度について、国と地方の役割分担を踏まえ、高校等入学
　　　資金貸付への重点化を検討する
　（２）将来にわたって持続可能な制度となるよう、育英会奨学金「滞納ｾﾞﾛ作戦」
　　　を一層強力に推進し、返還モラルの向上を図り、貸付資金を確保する（H23
　　　年度末の滞納額を60億円未満までに抑制する）</t>
  </si>
  <si>
    <t xml:space="preserve">■消費者行政活性化基金等を活用した市町村の相談窓口機能強化等
　への支援、悪質商法の被害に遭いやすい高齢者や若者を対象とした
　消費者教育・啓発の充実等の取組みを実施
　（１）市町村における消費者相談窓口機能の強化を支援
　　◇市町村消費者相談員研修参加者数　延べ196名
　　◇H21～H23の3年間で11市町村において消費相談窓口の体制を充
　　　実（前年比2市増）
</t>
  </si>
  <si>
    <t>■人権・平和施策の推進
　市町村等と連携し、わかりやすい人権施策を促進
　（１）市町村、関係機関、NPO等と連携した啓発事業の実施
　　　研修・講演等の参加者数　　延べ1,500人
　（２）「大阪府部落差別事象に係る調査等の規制等に関する条例」（一部改正）
　　　の周知・啓発（H23.10.1施行）
　（３）「ピースおおさか」の利用促進　入館者数　7万3千人</t>
  </si>
  <si>
    <t>■28市町において、地域安全センターの設置や少年補導活動等を促進
　する地域力再生支援事業を実施
　（１）小学校の活動拠点整備事業　13市町村90校
　（２）地域活動メニュー事業　24市町201校区</t>
  </si>
  <si>
    <t>■地域力再生への取組み
　大阪の地域力再生をサポートし、地域活動の活性化を促す事業を推進
　（１）小学校の活動拠点整備事業　106校
　（２）地域活動メニュー事業　262校区</t>
  </si>
  <si>
    <t>■おおさか男女共同参画プラン（2011-2015）に基づき、男女共同参画
　社会の実現に向けた各種施策を実施
　「おおさか男女共同参画プラン（2011-2015）」の主な施策成果（H23年
　度末）
　（１）「男女いきいき・元気宣言」事業者制度への登録企業　219社
　（２）府における審議会等の女性委員の割合　36.3％
　（３）配偶者からの暴力の防止及び被害者の保護に関する基本計画策
　　　定市町村数　17市町村</t>
  </si>
  <si>
    <t>■中之島にぎわいの森づくりの実現に向けた取組み
　（１）中之島にぎわいの森づくりの全体計画の策定
　（２）事業周知のための広報活動の推進</t>
  </si>
  <si>
    <t>事務事業の節減額</t>
  </si>
  <si>
    <t>障がいのある生徒の高校生活支援事業費補</t>
  </si>
  <si>
    <t>助金</t>
  </si>
  <si>
    <t>被災生徒等受入に対する私立学校授業料等</t>
  </si>
  <si>
    <t>減免事業費補助金</t>
  </si>
  <si>
    <t>消費者</t>
  </si>
  <si>
    <t>対策費</t>
  </si>
  <si>
    <t>事業</t>
  </si>
  <si>
    <t>男女共同</t>
  </si>
  <si>
    <t>参画推進費</t>
  </si>
  <si>
    <t>男女共同参</t>
  </si>
  <si>
    <t>画推進事業</t>
  </si>
  <si>
    <t>文化振興</t>
  </si>
  <si>
    <t>観光振興</t>
  </si>
  <si>
    <t>管理運営</t>
  </si>
  <si>
    <t>環境保全</t>
  </si>
  <si>
    <t>催事件数</t>
  </si>
  <si>
    <t>来場者数</t>
  </si>
  <si>
    <t>大阪府立</t>
  </si>
  <si>
    <t>大学・工業</t>
  </si>
  <si>
    <t>高等専門</t>
  </si>
  <si>
    <t>学校支援</t>
  </si>
  <si>
    <t>事業</t>
  </si>
  <si>
    <t>大阪府</t>
  </si>
  <si>
    <t>育英会事業</t>
  </si>
  <si>
    <t>実践的教育</t>
  </si>
  <si>
    <t>力向上事業</t>
  </si>
  <si>
    <t>私学振興</t>
  </si>
  <si>
    <t>インターネット上の差別書込み等に関する相</t>
  </si>
  <si>
    <t>談対応充実事業費</t>
  </si>
  <si>
    <t>大阪府立大学工業高等専門学校運営費交付</t>
  </si>
  <si>
    <t>金</t>
  </si>
  <si>
    <t>　私立高等学校・専修学校高等課程等授業料</t>
  </si>
  <si>
    <t>　支援補助金 12,143,172,343円　ほか</t>
  </si>
  <si>
    <t>　在阪府県協議会会費　100,000円　ほか</t>
  </si>
  <si>
    <t>　翌年度繰越額　178,000,000円</t>
  </si>
  <si>
    <t>　119,962円　ほか</t>
  </si>
  <si>
    <t>■上方演芸資料館の管理運営
　指定管理者による展示室入館者数の大幅な増加などを促進する
　目標：展示室入館者数：40万人</t>
  </si>
  <si>
    <t>ボランティア</t>
  </si>
  <si>
    <t>・ＮＰＯ施策</t>
  </si>
  <si>
    <t>推進事業</t>
  </si>
  <si>
    <t>水辺のにぎわい創出事業費</t>
  </si>
  <si>
    <t>上方演芸資料館運営費</t>
  </si>
  <si>
    <t>現代美術センター運営費</t>
  </si>
  <si>
    <t>中之島にぎわいの森づくり事業費</t>
  </si>
  <si>
    <t>　ＮＰＯ情報発信強化事業委託料　3,650,000円</t>
  </si>
  <si>
    <t>　新しい公共イノベーション事業委託料</t>
  </si>
  <si>
    <t>　消費生活相談業務等委託料</t>
  </si>
  <si>
    <t>　消費者行政活性化事業業務委託料</t>
  </si>
  <si>
    <t>　消費者行政活性化基金積立金　1,047,872円</t>
  </si>
  <si>
    <t>　移転周知ポスター制作委託料</t>
  </si>
  <si>
    <t>　消費者被害対策緊急強化事業委託料</t>
  </si>
  <si>
    <t>　男女共同参画推進事業委託料　53,684,000円</t>
  </si>
  <si>
    <t>　デートＤＶ予防啓発事業委託料</t>
  </si>
  <si>
    <t>　等委託料　15,558,000円ほか</t>
  </si>
  <si>
    <t>　託料　10,402,000円</t>
  </si>
  <si>
    <t>　「府政への意見はがき」点字版作成委託料</t>
  </si>
  <si>
    <t>　備運営事業に係る包括的業務委託料</t>
  </si>
  <si>
    <t>　公金支出情報公表システム開発業務委託料</t>
  </si>
  <si>
    <t>　庁舎警備業務委託料　604,800円　ほか</t>
  </si>
  <si>
    <t>　委託料　83,333,250円　ほか</t>
  </si>
  <si>
    <t>　大阪ミュージアム基金積立金　10,438,425円</t>
  </si>
  <si>
    <t>　御堂筋イルミネーション基金積立金</t>
  </si>
  <si>
    <t>　運営業務委託料　1,986,600円</t>
  </si>
  <si>
    <t>　託料　127,890円</t>
  </si>
  <si>
    <t>　大阪府広域スポーツセンター業務委託料</t>
  </si>
  <si>
    <t>－</t>
  </si>
  <si>
    <t>私立学校審議会、男女共同参画審議会　ほか</t>
  </si>
  <si>
    <t>■東アジアをターゲットに効果的な観光プロモーションを展開
　（１）来阪外国人旅行者数　約158万人(前年比：約77万人減）</t>
  </si>
  <si>
    <t>■「実践的英語教育」強化事業の実施により、大阪の教育力向上に成
　果をあげた私立高校等の取組みを支援
　　◇私立高校6校と私立高等専修学校2校の計8校から申請があり、
　　　基準点を上回った私立高校2校と私立高等専修学校2校の計4校
　　　に対して支援を実施</t>
  </si>
  <si>
    <t>■教育委員会と連携し、「実践的英語教育」強化事業など公私が共通の土俵で
　切磋琢磨する事業を実施
　　◇支援対象校50校上限</t>
  </si>
  <si>
    <t>■ＮＰＯをはじめとする多様な担い手への支援による地域力の再生・創出
　（地域社会におけるプラットフォームの構築）
　　新しい公共支援事業の実施を通じ、NPO等各種団体等が連携・協働できる
　　環境を整備し、大都市圏共通の問題や地域における諸課題の解決に向けて
　　取組みを進める
　　◇地域活動に取り組む各種協議体の数　H23～H24年度：18団体</t>
  </si>
  <si>
    <t>■ＮＰＯをはじめとする多様な担い手への支援による地域力の再生・創
　出
　ＮＰＯ等と府または市町村が連携して、または協議体を組織して、地域
　の諸課題の解決に向けた先進的な取り組みを行う新しい公共の場づく
　りのためのモデル事業を実施
　　◇地域活動に取り組む各種協議体の数　10団体(H23年度末現在)</t>
  </si>
  <si>
    <t>■都市魅力の向上
　都市魅力の創造による、大阪の活力を向上する各種イベント等の実施
　（１）大阪ミュージアム構想の推進
　　◇CMコンテストの応募件数　100件
　　◇特別展の開催　参加者数約204万人（前年度比1割増）
　（２）御堂筋イルミネーションの実施　来訪者数168万人超え
　（３）御堂筋kappo2011来訪者数　40万人</t>
  </si>
  <si>
    <t>■大阪の都市魅力を向上させる各種イベント等を実施
　（１）大阪ミュージアム構想の推進（ホームページ等による大阪の魅力
　　　の発信）
　　◇OSAKA LOVERS CMコンテストの実施　応募件数106件
　　◇大阪ミュージアム特別展の開催　参加者数約180万人（前年度比
　　　97％）
　（２）御堂筋イルミネーション来訪者数　188万人
　（３）御堂筋kappo2011来訪者数　40万人</t>
  </si>
  <si>
    <t>■中之島の水辺における、みどりを活かしたにぎわい創出を図るための
　取組みを実施
　（１）プロポーザル方式にて受託者を決定し、みどりを活かしたにぎわ
　　　いを創出するための全体計画を策定
　（２）事業を広く府民に周知するため、イベント等による広報活動を実施
　　　「中之島バンクス」シンボルツリー植樹記念イベント
　　　来場者数　3,000人</t>
  </si>
  <si>
    <t>シンボルツリー植樹記念イベント来場者数</t>
  </si>
  <si>
    <t>3,000人</t>
  </si>
  <si>
    <t xml:space="preserve">■戦略的広報の取り組みや府民の声、施策プロセスの見える化を全部
　局で実施
　（１）広報効果を最大限発揮させるため、３つのツールを見直し
　　◇読みやすく、わかりやすくするため府政だより7月号より特集面の
　　　デザインの変更や発行日を発行月の1日に統一
　　　発行部数 約300万部/回
　　◇メールマガジンの読者アンケートに基づき、読みやすさの改善を行
　　　うとともに新企画「府庁のお仕事探検隊！」を2月に開始
　　　登録者数 約3万人
　　◇見やすく、検索しやすくするため府HP（ﾄｯﾌﾟﾍﾟｰｼﾞ）をリニューアル
　　　（7月）、また、「大阪府公式Fａｃｅｂｏｏｋ」を3月に開設
　　　府HPアクセス件数 約636万件
　　　大阪府公式Fａｃｅｂｏｏｋ ファン数 約600人
　（２）電話ワンストップ回答率　93.2% </t>
  </si>
  <si>
    <t>■おおさかカンヴァス推進事業では、作品公募に対し、276件の応募が
　あり、中之島、咲洲コスモスクエア地区、服部緑地をコアエリアに設定
　し、43件を制作・発表
　（１）おおさかカンヴァス推進事業
　　　作品応募件数　276件（募集件数の約7倍）　
　　　H23年度作品観覧者アンケート
　　　（「大変良かった」＋「まあまあ良かった」）：93.6％
　（２）文化を通じた次世代育成支援
　　　◇アーティストバンクの活用による文化団体の活動等への問合せ
　　　　件数：約60件
　　　◇フェスパ次世代シアター事業（子ども“未来・夢”劇場）実施回数：
　　　　6回（1回の開催に複数団体が参加。参加団体数：28団体）</t>
  </si>
  <si>
    <t>■教育の機会均等を図るため、向学心に富みながら経済的理由により
　修学が困難な生徒に奨学金等の貸付を実施
　【奨学金】貸付人員：34,512人、貸付金額：5,658,863千円
　【入学資金】貸付人員：8,223人、貸付金額：1,696,770千円
■奨学金制度が将来にわたって持続可能のものとなるよう、新規滞納
　発生の未然防止、初期段階での滞納防止策強化等、「滞納ゼロ作戦」
　取組みを一層強化
　（１）支払督促申立予告実施件数：13,084件
　（２）債務名義取得者及び4年以上滞納者からの回収実績額：
　　　約285百万円
　（３）滞納額：約57.7億円　（H24.3末時点）
　　　【目標（H23年度末滞納額60億円未満）達成】</t>
  </si>
  <si>
    <t>府民文化総務職員費</t>
  </si>
  <si>
    <t>公金支出情報公表事業費</t>
  </si>
  <si>
    <t>プロモーション推進事業費</t>
  </si>
  <si>
    <t>国際医療観光（健診ツアー）拡充事業費</t>
  </si>
  <si>
    <t>国際ツーリズム推進事業費</t>
  </si>
  <si>
    <t>大阪府立国際会議場基金積立金</t>
  </si>
  <si>
    <t>■国際化施策の推進
　　◇大阪の｢国際化・集客力」などに対する府民満足度の向上
　　　H23年度末目標値　25％以上</t>
  </si>
  <si>
    <t>■現代美術センターの管理運営
　現代美術に関する府民の知識及び教養の向上を図るために設置した現代美
　術センターを管理運営するとともに、H23年度中に江之子島アートセンター（
　仮称）を開設し現代美術センターの機能を移転する
　　◇展示入場者数　36,000人</t>
  </si>
  <si>
    <r>
      <t>■第1回大阪マラソン（H23.10.30）の開催
　次回開催を希望する府民の割合　62.8％
■大阪サイクルイベント（H24.3.18）の開催
　次回開催を希望する府民の割合　</t>
    </r>
    <r>
      <rPr>
        <sz val="13"/>
        <rFont val="ＭＳ Ｐゴシック"/>
        <family val="3"/>
      </rPr>
      <t>66.7％
　　申込者数　5,992人
　　参加者数　4,263人
　　サイクルフェスタ来場者数　12,000人</t>
    </r>
  </si>
  <si>
    <t>■公立大学法人大阪府立大学の運営支援等
　第2期中期目標(期間:H23～28)に基づく大学改革を着実に進める
　（１）H24年度からの新学域体制への移行準備（効果的広報等）
　（２）ふるさと納税制度を活用した寄付金の募集
　　　　H23年度：3,000万円</t>
  </si>
  <si>
    <t>■「人権意識の高揚を図るための施策」、「人権擁護に資する施策」の２
　本柱のもと、「府民にとってより身近で、分かりやすく実効的なもの」と
　いうことを基本に、様々な人権施策を実施
　（１）国、府内市町村、関係機関及び民間啓発団体等と連携して開催し
　　　た研修・講演等の参加者数　　延べ1,700人
　（２）「大阪府部落差別事象に係る調査等の規制等に関する条例」（一
　　　部改正）の周知・啓発に伴う説明会の開催回数
　　　延べ95回（約2,500事業所、2万8千人以上）
　（３）「ピースおおさか」入館者数　約7万5千人</t>
  </si>
  <si>
    <t xml:space="preserve">■国際化施策の推進
　（１）外国人からの府政に関する問合せ等への多言語による相談対応
　　　や情報提供を実施
　　　H23年度 外国人情報コーナー相談件数
　　　1,242件(前年比：28件増）
　（２）大阪の｢国際化・集客力」などに対する府民満足度の向上
　　　H22年度　23.4％⇒H23年度　17.2％（6.2ポイント減）
　（３）自治体交流等の推進
　　◇国交賓等政府賓客や海外使節団、外国公館の接遇
　　　H23年度 海外要人の表敬等件数　68件(前年比：16件増）
</t>
  </si>
  <si>
    <t>■おおさか男女共同参画プラン（2011-2015）に基づき、男女共同参画施策を総
　合的に推進
　「おおさか男女共同参画プラン（2011-2015）」の主な目標（目標年次H27年度）
　（１）「男女いきいき・元気宣言」事業者制度への登録企業　300社
　（２）府における審議会等の女性委員の割合　40％以上60％以下
　（３）配偶者からの暴力の防止及び被害者の保護に関する基本計画策定市町
　　　村数　30市町村</t>
  </si>
  <si>
    <t>■大阪を元気にする大規模スポーツイベントの開催
　　◇第1回大阪マラソン：次回開催を希望する府民の割合 50％以上
　　◇大阪サイクルイベント：次回開催を希望する府民の割合 50％以上</t>
  </si>
  <si>
    <t>■第2期中期目標に基づき大学法人で策定した第2期中期計画（期間：
　H23～28）の進捗について支援を実施
　（１）新学域について大学法人が実施する新たな広報活動を支援
　　　（H24年度一般入試：募集人員1,127人／志願者数9,389人／
　　　倍率8.3）
　（２）ふるさと納税を活用した寄付金額
　　　　H23年度：47,086,000円</t>
  </si>
  <si>
    <t>8回</t>
  </si>
  <si>
    <t>9回</t>
  </si>
  <si>
    <t>公金支出情報の公表</t>
  </si>
  <si>
    <t>5件</t>
  </si>
  <si>
    <t>7件</t>
  </si>
  <si>
    <t>2人</t>
  </si>
  <si>
    <t>3回</t>
  </si>
  <si>
    <t>参　考（部局長マニフェスト等で掲載した目標等）</t>
  </si>
  <si>
    <t>■消費者行政の活性化・市町村連携強化
　安心・安全な消費者生活の実現に向けた取組みの推進
　（１）市町村における消費者相談窓口機能の充実
　　◇市町村消費者相談員研修参加者数　220名
　　◇消費者相談体制充実市町村数　H21～H24の4年間で計 10市町村</t>
  </si>
  <si>
    <t>■脱お役所の戦略的広報と究極のオープン府庁の推進
　役所の殻を打ち破りターゲットに効果的に届く広報の実現と、究極の情報公
　開、広聴の一体的な推進への取組み
　（１）府政だより、府Ｗｅｂサイトやメールマガジンの見直し
　（２）府民お問合せセンターの府民満足度の維持</t>
  </si>
  <si>
    <t>■観光客誘致をはじめとする集客取組みの推進
　　◇来阪外国人旅行者数　H23年度目標　250万人
　　　　　　　　　　　　　　（H26年度までに400万人達成）</t>
  </si>
  <si>
    <t>■生徒が公立・私立高校や高等専修学校を自由に学校選択できる機会
　の提供及び就学支援制度の周知
　（１）授業料支援補助金制度
　　　年収610万円未満世帯の生徒まで授業料を実質無償、年収800万
　　　円未満世帯までは保護者負担が10万円とする拡充策を実施
　　　◇私立高校の専願志願による入学者数
　　　　H24年度入試：17,053名
　　　◇本制度の認知度（府立高校１年生の保護者アンケート）
　　　　本制度を「知らなかった」19.5%
■共働き世帯も含めて安心して私立幼稚園に子どもを預けられる保育
　所並みの11時間開園や夏休み・休日保育など保育サービスの拡大、
　地域の子育て相談の充実
　（１）11時間開園の幼稚園：204園　（府内428園中）
　（２）キンダーカウンセラー事業を実施する幼稚園：111園</t>
  </si>
  <si>
    <t>■公私の競争環境を整え、自由な学校選択を可能にすることで、公私が互いに
　切磋琢磨し、教育の質を向上させる
　◇私立高校の専願志願による入学者の人数を1,000名増
　《H23年度入試：16,679名》
　◇中学3年生の進路選択の際の判断材料として十分活用できるよう、H23年度
　　の新1年生から拡充された授業料支援補助金制度について、生徒・保護者や
　　進路指導の学校関係者への周知に努める
　　年度末目標：本制度について「知らなかった」を25%以下
■私立幼稚園の預かり保育の拡充等「大阪スマイル・チャイルド事業」の推進
　私立幼稚園での１１時間開園や夏休み・休日等の預かり保育の促進、キン
　ダーカウンセラーによる子育て相談の充実
　（１）11時間開園の幼稚園：200園
　（２）キンダーカウンセラー事業を実施する幼稚園：120園</t>
  </si>
  <si>
    <t>■展示室を府民の利用に供するとともに所蔵作品展・公募展・企画展の
　開催、所蔵美術作品の常設展示・公共施設等への貸出し等により、府
　民に現代美術の鑑賞機会を提供
　展示入場者数：23,298人
　なお、H23年度末をもって現代美術センターを廃止し、当センターが
　有していた機能について平成24年4月1日開館の府立江之子島文
　化芸術創造センターに引き継いだ</t>
  </si>
  <si>
    <t>■指定管理者による集客努力の結果、展示室入館者目標数の40万人
　には及ばなかったものの、H22年度実績に対し約3.5倍（約16万人）の
　大幅増
　展示室入館者数：約16万人</t>
  </si>
  <si>
    <t>都局</t>
  </si>
  <si>
    <t>消費</t>
  </si>
  <si>
    <t>パス</t>
  </si>
  <si>
    <t>計</t>
  </si>
  <si>
    <t>306人</t>
  </si>
  <si>
    <t>316－25＋（25×0.6）＝306人</t>
  </si>
  <si>
    <t>■文化の振興
　（１）おおさかカンヴァス推進事業の実施　
　　　作品展示数を大幅に増やすとともに、集中的に作品展示するコアエリアを
　　　設定し、さらに発信力を高める
　　　◇応募件数が募集件数（40件）の2倍以上かつ来場者の過半数がよかった
　　　　と評価すること
　（２）文化を通じた次世代育成支援
　　　アーティストの情報を広く発信するとともに、子どもたちが文化活動に親し
　　　める場の提供を促進し、未来を担う次世代への場と機会を提供する
　　　◇アーティストバンクの活用による文化団体の活動等への問合せ件数：
　　　　50件
　　　◇フェスパ次世代シアター事業（子ども“未来・夢”劇場）実施回数：10回</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</si>
</sst>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
  </numFmts>
  <fonts count="52">
    <font>
      <sz val="11"/>
      <name val="ＭＳ Ｐゴシック"/>
      <family val="3"/>
    </font>
    <font>
      <sz val="11"/>
      <color indexed="8"/>
      <name val="ＭＳ Ｐゴシック"/>
      <family val="3"/>
    </font>
    <font>
      <sz val="6"/>
      <name val="ＭＳ 明朝"/>
      <family val="1"/>
    </font>
    <font>
      <sz val="9"/>
      <name val="ＭＳ Ｐゴシック"/>
      <family val="3"/>
    </font>
    <font>
      <sz val="11"/>
      <name val="ＭＳ 明朝"/>
      <family val="1"/>
    </font>
    <font>
      <b/>
      <sz val="11"/>
      <name val="ＭＳ Ｐゴシック"/>
      <family val="3"/>
    </font>
    <font>
      <sz val="14"/>
      <name val="ＭＳ Ｐゴシック"/>
      <family val="3"/>
    </font>
    <font>
      <sz val="6"/>
      <name val="ＭＳ Ｐゴシック"/>
      <family val="3"/>
    </font>
    <font>
      <sz val="10"/>
      <name val="ＭＳ Ｐゴシック"/>
      <family val="3"/>
    </font>
    <font>
      <b/>
      <sz val="28"/>
      <name val="ＭＳ Ｐゴシック"/>
      <family val="3"/>
    </font>
    <font>
      <sz val="28"/>
      <name val="ＭＳ Ｐゴシック"/>
      <family val="3"/>
    </font>
    <font>
      <sz val="12"/>
      <name val="ＭＳ Ｐゴシック"/>
      <family val="3"/>
    </font>
    <font>
      <b/>
      <i/>
      <sz val="11"/>
      <name val="ＭＳ Ｐゴシック"/>
      <family val="3"/>
    </font>
    <font>
      <b/>
      <sz val="20"/>
      <name val="ＭＳ Ｐゴシック"/>
      <family val="3"/>
    </font>
    <font>
      <b/>
      <sz val="11"/>
      <color indexed="56"/>
      <name val="ＭＳ Ｐゴシック"/>
      <family val="3"/>
    </font>
    <font>
      <sz val="16"/>
      <name val="ＭＳ Ｐゴシック"/>
      <family val="3"/>
    </font>
    <font>
      <sz val="13"/>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b/>
      <sz val="36"/>
      <color indexed="8"/>
      <name val="ＭＳ Ｐゴシック"/>
      <family val="3"/>
    </font>
    <font>
      <sz val="23"/>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top/>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thin"/>
      <right/>
      <top style="medium"/>
      <bottom/>
    </border>
    <border>
      <left style="thin"/>
      <right style="thin"/>
      <top style="medium"/>
      <bottom/>
    </border>
    <border>
      <left/>
      <right/>
      <top style="medium"/>
      <bottom/>
    </border>
    <border>
      <left style="thin"/>
      <right/>
      <top/>
      <bottom/>
    </border>
    <border>
      <left/>
      <right style="thin"/>
      <top/>
      <bottom/>
    </border>
    <border>
      <left style="medium"/>
      <right style="thin"/>
      <top/>
      <bottom/>
    </border>
    <border>
      <left style="medium"/>
      <right style="thin"/>
      <top/>
      <bottom style="medium"/>
    </border>
    <border>
      <left style="thin"/>
      <right style="thin"/>
      <top/>
      <bottom style="medium"/>
    </border>
    <border>
      <left style="thin"/>
      <right/>
      <top/>
      <bottom style="medium"/>
    </border>
    <border>
      <left/>
      <right style="thin"/>
      <top/>
      <bottom style="medium"/>
    </border>
    <border>
      <left/>
      <right style="thin"/>
      <top style="medium"/>
      <bottom/>
    </border>
    <border>
      <left style="thin"/>
      <right style="medium"/>
      <top style="medium"/>
      <bottom/>
    </border>
    <border>
      <left style="thin"/>
      <right style="medium"/>
      <top/>
      <bottom/>
    </border>
    <border>
      <left style="thin"/>
      <right style="medium"/>
      <top/>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medium"/>
      <right/>
      <top/>
      <bottom/>
    </border>
    <border>
      <left style="thin"/>
      <right style="thin"/>
      <top style="medium"/>
      <bottom style="thin"/>
    </border>
    <border>
      <left style="thin"/>
      <right style="medium"/>
      <top style="medium"/>
      <bottom style="thin"/>
    </border>
    <border>
      <left style="thin"/>
      <right style="thin"/>
      <top style="thin"/>
      <bottom/>
    </border>
    <border>
      <left style="thin"/>
      <right style="medium"/>
      <top style="thin"/>
      <bottom/>
    </border>
    <border>
      <left/>
      <right style="medium"/>
      <top style="medium"/>
      <bottom/>
    </border>
    <border>
      <left/>
      <right style="medium"/>
      <top/>
      <bottom/>
    </border>
    <border>
      <left/>
      <right style="medium"/>
      <top/>
      <bottom style="medium"/>
    </border>
    <border>
      <left style="medium"/>
      <right/>
      <top/>
      <bottom style="medium"/>
    </border>
    <border diagonalDown="1">
      <left style="thin"/>
      <right style="thin"/>
      <top style="medium"/>
      <bottom/>
      <diagonal style="thin"/>
    </border>
    <border diagonalDown="1">
      <left style="thin"/>
      <right style="thin"/>
      <top/>
      <bottom/>
      <diagonal style="thin"/>
    </border>
    <border diagonalDown="1">
      <left style="thin"/>
      <right style="thin"/>
      <top/>
      <bottom style="medium"/>
      <diagonal style="thin"/>
    </border>
    <border diagonalDown="1">
      <left style="thin"/>
      <right/>
      <top style="medium"/>
      <bottom/>
      <diagonal style="thin"/>
    </border>
    <border diagonalDown="1">
      <left/>
      <right/>
      <top style="medium"/>
      <bottom/>
      <diagonal style="thin"/>
    </border>
    <border diagonalDown="1">
      <left/>
      <right style="thin"/>
      <top style="medium"/>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medium"/>
      <diagonal style="thin"/>
    </border>
    <border diagonalDown="1">
      <left/>
      <right/>
      <top/>
      <bottom style="medium"/>
      <diagonal style="thin"/>
    </border>
    <border diagonalDown="1">
      <left/>
      <right style="thin"/>
      <top/>
      <bottom style="medium"/>
      <diagonal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thin"/>
      <top style="thin"/>
      <bottom style="medium"/>
    </border>
    <border diagonalDown="1">
      <left style="thin"/>
      <right style="medium"/>
      <top style="medium"/>
      <bottom/>
      <diagonal style="thin"/>
    </border>
    <border diagonalDown="1">
      <left style="thin"/>
      <right style="medium"/>
      <top/>
      <bottom/>
      <diagonal style="thin"/>
    </border>
    <border diagonalDown="1">
      <left style="thin"/>
      <right style="medium"/>
      <top/>
      <bottom style="medium"/>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lignment/>
      <protection/>
    </xf>
    <xf numFmtId="0" fontId="51" fillId="32" borderId="0" applyNumberFormat="0" applyBorder="0" applyAlignment="0" applyProtection="0"/>
  </cellStyleXfs>
  <cellXfs count="250">
    <xf numFmtId="0" fontId="0" fillId="0" borderId="0" xfId="0" applyAlignment="1">
      <alignment vertical="center"/>
    </xf>
    <xf numFmtId="177" fontId="8" fillId="0" borderId="10" xfId="60" applyNumberFormat="1" applyFont="1" applyFill="1" applyBorder="1" applyProtection="1">
      <alignment/>
      <protection/>
    </xf>
    <xf numFmtId="0" fontId="0" fillId="0" borderId="0" xfId="0" applyFont="1" applyFill="1" applyAlignment="1" applyProtection="1">
      <alignment vertical="center"/>
      <protection/>
    </xf>
    <xf numFmtId="0" fontId="11" fillId="0" borderId="0" xfId="0" applyFont="1" applyFill="1" applyAlignment="1" applyProtection="1">
      <alignment vertical="center"/>
      <protection/>
    </xf>
    <xf numFmtId="0" fontId="0" fillId="0" borderId="0" xfId="60" applyFont="1" applyFill="1" applyProtection="1">
      <alignment/>
      <protection/>
    </xf>
    <xf numFmtId="0" fontId="0" fillId="0" borderId="0" xfId="60" applyFont="1" applyFill="1" applyAlignment="1" applyProtection="1">
      <alignment horizontal="right" vertical="center"/>
      <protection/>
    </xf>
    <xf numFmtId="0" fontId="0" fillId="0" borderId="0" xfId="0" applyFont="1" applyFill="1" applyAlignment="1" applyProtection="1">
      <alignment horizontal="right" vertical="center"/>
      <protection/>
    </xf>
    <xf numFmtId="0" fontId="0" fillId="0" borderId="0" xfId="60" applyFont="1" applyFill="1" applyBorder="1" applyAlignment="1" applyProtection="1">
      <alignment horizontal="right" vertical="center"/>
      <protection/>
    </xf>
    <xf numFmtId="0" fontId="12" fillId="0" borderId="0" xfId="60" applyFont="1" applyFill="1" applyBorder="1" applyAlignment="1" applyProtection="1">
      <alignment horizontal="left" vertical="center" indent="3"/>
      <protection/>
    </xf>
    <xf numFmtId="0" fontId="0" fillId="0" borderId="0" xfId="60" applyFont="1" applyFill="1" applyBorder="1" applyAlignment="1" applyProtection="1">
      <alignment horizontal="left" vertical="center" indent="3"/>
      <protection/>
    </xf>
    <xf numFmtId="0" fontId="0" fillId="0" borderId="0" xfId="60" applyFont="1" applyFill="1" applyBorder="1" applyProtection="1">
      <alignment/>
      <protection/>
    </xf>
    <xf numFmtId="0" fontId="0" fillId="0" borderId="0" xfId="0" applyFont="1" applyFill="1" applyBorder="1" applyAlignment="1" applyProtection="1">
      <alignment horizontal="center" vertical="center"/>
      <protection/>
    </xf>
    <xf numFmtId="0" fontId="11" fillId="0" borderId="11" xfId="60" applyFont="1" applyFill="1" applyBorder="1" applyAlignment="1" applyProtection="1">
      <alignment horizontal="center"/>
      <protection/>
    </xf>
    <xf numFmtId="0" fontId="11" fillId="0" borderId="12" xfId="60" applyFont="1" applyFill="1" applyBorder="1" applyAlignment="1" applyProtection="1">
      <alignment horizontal="center" vertical="center"/>
      <protection/>
    </xf>
    <xf numFmtId="0" fontId="11" fillId="0" borderId="13" xfId="60" applyFont="1" applyFill="1" applyBorder="1" applyAlignment="1" applyProtection="1">
      <alignment horizontal="center" vertical="center"/>
      <protection/>
    </xf>
    <xf numFmtId="0" fontId="11" fillId="0" borderId="14" xfId="60" applyFont="1" applyFill="1" applyBorder="1" applyAlignment="1" applyProtection="1">
      <alignment horizontal="center" vertical="center"/>
      <protection/>
    </xf>
    <xf numFmtId="0" fontId="0" fillId="0" borderId="0" xfId="60" applyFont="1" applyFill="1" applyBorder="1" applyAlignment="1" applyProtection="1">
      <alignment horizontal="center" vertical="center"/>
      <protection/>
    </xf>
    <xf numFmtId="0" fontId="11" fillId="0" borderId="15" xfId="60" applyFont="1" applyFill="1" applyBorder="1" applyAlignment="1" applyProtection="1">
      <alignment horizontal="distributed"/>
      <protection/>
    </xf>
    <xf numFmtId="177" fontId="8" fillId="0" borderId="16" xfId="60" applyNumberFormat="1" applyFont="1" applyFill="1" applyBorder="1" applyAlignment="1" applyProtection="1">
      <alignment horizontal="right"/>
      <protection/>
    </xf>
    <xf numFmtId="177" fontId="8" fillId="0" borderId="17" xfId="60" applyNumberFormat="1" applyFont="1" applyFill="1" applyBorder="1" applyAlignment="1" applyProtection="1">
      <alignment horizontal="right"/>
      <protection/>
    </xf>
    <xf numFmtId="176" fontId="8" fillId="0" borderId="18" xfId="60" applyNumberFormat="1" applyFont="1" applyFill="1" applyBorder="1" applyAlignment="1" applyProtection="1">
      <alignment horizontal="distributed"/>
      <protection/>
    </xf>
    <xf numFmtId="0" fontId="0" fillId="0" borderId="19" xfId="60" applyFont="1" applyFill="1" applyBorder="1" applyProtection="1">
      <alignment/>
      <protection/>
    </xf>
    <xf numFmtId="0" fontId="0" fillId="0" borderId="20" xfId="60" applyFont="1" applyFill="1" applyBorder="1" applyProtection="1">
      <alignment/>
      <protection/>
    </xf>
    <xf numFmtId="177" fontId="0" fillId="0" borderId="10" xfId="60" applyNumberFormat="1" applyFont="1" applyFill="1" applyBorder="1" applyAlignment="1" applyProtection="1">
      <alignment horizontal="right"/>
      <protection/>
    </xf>
    <xf numFmtId="0" fontId="0" fillId="0" borderId="0" xfId="60" applyFont="1" applyFill="1" applyBorder="1" applyAlignment="1" applyProtection="1">
      <alignment horizontal="right"/>
      <protection/>
    </xf>
    <xf numFmtId="0" fontId="11" fillId="0" borderId="21" xfId="60" applyFont="1" applyFill="1" applyBorder="1" applyAlignment="1" applyProtection="1">
      <alignment horizontal="distributed"/>
      <protection/>
    </xf>
    <xf numFmtId="176" fontId="8" fillId="0" borderId="0" xfId="60" applyNumberFormat="1" applyFont="1" applyFill="1" applyBorder="1" applyAlignment="1" applyProtection="1">
      <alignment horizontal="distributed"/>
      <protection/>
    </xf>
    <xf numFmtId="0" fontId="0" fillId="0" borderId="19" xfId="60" applyFont="1" applyFill="1" applyBorder="1" applyAlignment="1" applyProtection="1">
      <alignment/>
      <protection/>
    </xf>
    <xf numFmtId="0" fontId="0" fillId="0" borderId="0" xfId="60" applyFont="1" applyFill="1" applyBorder="1" applyAlignment="1" applyProtection="1">
      <alignment/>
      <protection/>
    </xf>
    <xf numFmtId="177" fontId="0" fillId="0" borderId="10" xfId="48" applyNumberFormat="1" applyFont="1" applyFill="1" applyBorder="1" applyAlignment="1" applyProtection="1">
      <alignment/>
      <protection/>
    </xf>
    <xf numFmtId="177" fontId="8" fillId="0" borderId="10" xfId="60" applyNumberFormat="1" applyFont="1" applyFill="1" applyBorder="1" applyAlignment="1" applyProtection="1">
      <alignment horizontal="right"/>
      <protection/>
    </xf>
    <xf numFmtId="177" fontId="0" fillId="0" borderId="10" xfId="60" applyNumberFormat="1" applyFont="1" applyFill="1" applyBorder="1" applyProtection="1">
      <alignment/>
      <protection/>
    </xf>
    <xf numFmtId="0" fontId="11" fillId="0" borderId="21" xfId="60" applyFont="1" applyFill="1" applyBorder="1" applyAlignment="1" applyProtection="1">
      <alignment horizontal="center"/>
      <protection/>
    </xf>
    <xf numFmtId="177" fontId="0" fillId="0" borderId="10" xfId="60" applyNumberFormat="1" applyFont="1" applyFill="1" applyBorder="1" applyAlignment="1" applyProtection="1">
      <alignment/>
      <protection/>
    </xf>
    <xf numFmtId="0" fontId="0" fillId="0" borderId="20" xfId="60" applyFont="1" applyFill="1" applyBorder="1" applyAlignment="1" applyProtection="1">
      <alignment/>
      <protection/>
    </xf>
    <xf numFmtId="177" fontId="8" fillId="0" borderId="0" xfId="60" applyNumberFormat="1" applyFont="1" applyFill="1" applyBorder="1" applyProtection="1">
      <alignment/>
      <protection/>
    </xf>
    <xf numFmtId="0" fontId="11" fillId="0" borderId="22" xfId="60" applyFont="1" applyFill="1" applyBorder="1" applyAlignment="1" applyProtection="1">
      <alignment horizontal="center"/>
      <protection/>
    </xf>
    <xf numFmtId="177" fontId="8" fillId="0" borderId="23" xfId="60" applyNumberFormat="1" applyFont="1" applyFill="1" applyBorder="1" applyProtection="1">
      <alignment/>
      <protection/>
    </xf>
    <xf numFmtId="176" fontId="8" fillId="0" borderId="11" xfId="60" applyNumberFormat="1" applyFont="1" applyFill="1" applyBorder="1" applyAlignment="1" applyProtection="1">
      <alignment horizontal="distributed"/>
      <protection/>
    </xf>
    <xf numFmtId="0" fontId="0" fillId="0" borderId="24" xfId="60" applyFont="1" applyFill="1" applyBorder="1" applyAlignment="1" applyProtection="1">
      <alignment/>
      <protection/>
    </xf>
    <xf numFmtId="0" fontId="0" fillId="0" borderId="11" xfId="60" applyFont="1" applyFill="1" applyBorder="1" applyAlignment="1" applyProtection="1">
      <alignment/>
      <protection/>
    </xf>
    <xf numFmtId="0" fontId="0" fillId="0" borderId="25" xfId="60" applyFont="1" applyFill="1" applyBorder="1" applyProtection="1">
      <alignment/>
      <protection/>
    </xf>
    <xf numFmtId="177" fontId="0" fillId="0" borderId="23" xfId="60" applyNumberFormat="1" applyFont="1" applyFill="1" applyBorder="1" applyAlignment="1" applyProtection="1">
      <alignment/>
      <protection/>
    </xf>
    <xf numFmtId="176" fontId="0" fillId="0" borderId="0" xfId="60" applyNumberFormat="1" applyFont="1" applyFill="1" applyBorder="1" applyAlignment="1" applyProtection="1">
      <alignment horizontal="center"/>
      <protection/>
    </xf>
    <xf numFmtId="177" fontId="8" fillId="0" borderId="16" xfId="60" applyNumberFormat="1" applyFont="1" applyFill="1" applyBorder="1" applyProtection="1">
      <alignment/>
      <protection/>
    </xf>
    <xf numFmtId="177" fontId="8" fillId="0" borderId="17" xfId="60" applyNumberFormat="1" applyFont="1" applyFill="1" applyBorder="1" applyProtection="1">
      <alignment/>
      <protection/>
    </xf>
    <xf numFmtId="0" fontId="0" fillId="0" borderId="16" xfId="60" applyFont="1" applyFill="1" applyBorder="1" applyAlignment="1" applyProtection="1">
      <alignment/>
      <protection/>
    </xf>
    <xf numFmtId="0" fontId="0" fillId="0" borderId="18" xfId="60" applyFont="1" applyFill="1" applyBorder="1" applyAlignment="1" applyProtection="1">
      <alignment/>
      <protection/>
    </xf>
    <xf numFmtId="0" fontId="0" fillId="0" borderId="26" xfId="60" applyFont="1" applyFill="1" applyBorder="1" applyProtection="1">
      <alignment/>
      <protection/>
    </xf>
    <xf numFmtId="177" fontId="0" fillId="0" borderId="17" xfId="48" applyNumberFormat="1" applyFont="1" applyFill="1" applyBorder="1" applyAlignment="1" applyProtection="1">
      <alignment/>
      <protection/>
    </xf>
    <xf numFmtId="0" fontId="0" fillId="0" borderId="25" xfId="60" applyFont="1" applyFill="1" applyBorder="1" applyAlignment="1" applyProtection="1">
      <alignment/>
      <protection/>
    </xf>
    <xf numFmtId="177" fontId="0" fillId="0" borderId="10" xfId="48" applyNumberFormat="1" applyFont="1" applyFill="1" applyBorder="1" applyAlignment="1" applyProtection="1">
      <alignment horizontal="right"/>
      <protection/>
    </xf>
    <xf numFmtId="177" fontId="0" fillId="0" borderId="10" xfId="60" applyNumberFormat="1" applyFont="1" applyFill="1" applyBorder="1" applyAlignment="1" applyProtection="1">
      <alignment horizontal="center"/>
      <protection/>
    </xf>
    <xf numFmtId="177" fontId="0" fillId="0" borderId="23" xfId="60" applyNumberFormat="1" applyFont="1" applyFill="1" applyBorder="1" applyAlignment="1" applyProtection="1">
      <alignment horizontal="right"/>
      <protection/>
    </xf>
    <xf numFmtId="0" fontId="0" fillId="0" borderId="20" xfId="60" applyFont="1" applyFill="1" applyBorder="1" applyProtection="1" quotePrefix="1">
      <alignment/>
      <protection/>
    </xf>
    <xf numFmtId="0" fontId="0" fillId="0" borderId="0" xfId="60" applyFont="1" applyFill="1" applyBorder="1" applyAlignment="1" applyProtection="1">
      <alignment horizontal="center"/>
      <protection/>
    </xf>
    <xf numFmtId="0" fontId="0" fillId="0" borderId="19" xfId="60" applyFont="1" applyFill="1" applyBorder="1" applyAlignment="1" applyProtection="1">
      <alignment shrinkToFit="1"/>
      <protection/>
    </xf>
    <xf numFmtId="176" fontId="8" fillId="0" borderId="23" xfId="60" applyNumberFormat="1" applyFont="1" applyFill="1" applyBorder="1" applyAlignment="1" applyProtection="1">
      <alignment horizontal="distributed"/>
      <protection/>
    </xf>
    <xf numFmtId="177" fontId="0" fillId="0" borderId="23" xfId="48" applyNumberFormat="1" applyFont="1" applyFill="1" applyBorder="1" applyAlignment="1" applyProtection="1">
      <alignment/>
      <protection/>
    </xf>
    <xf numFmtId="177" fontId="8" fillId="0" borderId="0" xfId="60" applyNumberFormat="1" applyFont="1" applyFill="1" applyProtection="1">
      <alignment/>
      <protection/>
    </xf>
    <xf numFmtId="177" fontId="0" fillId="0" borderId="17" xfId="48" applyNumberFormat="1" applyFont="1" applyFill="1" applyBorder="1" applyAlignment="1" applyProtection="1">
      <alignment horizontal="right"/>
      <protection/>
    </xf>
    <xf numFmtId="0" fontId="3" fillId="0" borderId="0" xfId="60" applyFont="1" applyFill="1" applyBorder="1" applyAlignment="1" applyProtection="1">
      <alignment horizontal="right"/>
      <protection/>
    </xf>
    <xf numFmtId="176" fontId="3" fillId="0" borderId="0" xfId="60" applyNumberFormat="1" applyFont="1" applyFill="1" applyBorder="1" applyAlignment="1" applyProtection="1">
      <alignment horizontal="center"/>
      <protection/>
    </xf>
    <xf numFmtId="176" fontId="8" fillId="0" borderId="16" xfId="60" applyNumberFormat="1" applyFont="1" applyFill="1" applyBorder="1" applyAlignment="1" applyProtection="1">
      <alignment horizontal="distributed"/>
      <protection/>
    </xf>
    <xf numFmtId="176" fontId="8" fillId="0" borderId="19" xfId="60" applyNumberFormat="1" applyFont="1" applyFill="1" applyBorder="1" applyAlignment="1" applyProtection="1">
      <alignment horizontal="distributed"/>
      <protection/>
    </xf>
    <xf numFmtId="176" fontId="8" fillId="0" borderId="24" xfId="60" applyNumberFormat="1" applyFont="1" applyFill="1" applyBorder="1" applyAlignment="1" applyProtection="1">
      <alignment horizontal="distributed"/>
      <protection/>
    </xf>
    <xf numFmtId="0" fontId="0" fillId="0" borderId="16" xfId="60" applyFont="1" applyFill="1" applyBorder="1" applyProtection="1">
      <alignment/>
      <protection/>
    </xf>
    <xf numFmtId="0" fontId="0" fillId="0" borderId="18" xfId="60" applyFont="1" applyFill="1" applyBorder="1" applyProtection="1">
      <alignment/>
      <protection/>
    </xf>
    <xf numFmtId="177" fontId="0" fillId="0" borderId="17" xfId="60" applyNumberFormat="1" applyFont="1" applyFill="1" applyBorder="1" applyAlignment="1" applyProtection="1">
      <alignment horizontal="right"/>
      <protection/>
    </xf>
    <xf numFmtId="0" fontId="11" fillId="0" borderId="21" xfId="60" applyFont="1" applyFill="1" applyBorder="1" applyProtection="1">
      <alignment/>
      <protection/>
    </xf>
    <xf numFmtId="0" fontId="8" fillId="0" borderId="0" xfId="60" applyFont="1" applyFill="1" applyBorder="1" applyProtection="1">
      <alignment/>
      <protection/>
    </xf>
    <xf numFmtId="0" fontId="11" fillId="0" borderId="15" xfId="60" applyFont="1" applyFill="1" applyBorder="1" applyAlignment="1" applyProtection="1">
      <alignment horizontal="center"/>
      <protection/>
    </xf>
    <xf numFmtId="177" fontId="8" fillId="0" borderId="11" xfId="60" applyNumberFormat="1" applyFont="1" applyFill="1" applyBorder="1" applyProtection="1">
      <alignment/>
      <protection/>
    </xf>
    <xf numFmtId="0" fontId="11" fillId="0" borderId="22" xfId="60" applyFont="1" applyFill="1" applyBorder="1" applyProtection="1">
      <alignment/>
      <protection/>
    </xf>
    <xf numFmtId="0" fontId="11" fillId="0" borderId="0" xfId="60" applyFont="1" applyFill="1" applyProtection="1">
      <alignment/>
      <protection/>
    </xf>
    <xf numFmtId="0" fontId="0" fillId="0" borderId="17" xfId="60" applyFont="1" applyFill="1" applyBorder="1" applyAlignment="1" applyProtection="1">
      <alignment horizontal="left"/>
      <protection locked="0"/>
    </xf>
    <xf numFmtId="0" fontId="0" fillId="0" borderId="16" xfId="60" applyFont="1" applyFill="1" applyBorder="1" applyAlignment="1" applyProtection="1">
      <alignment horizontal="center"/>
      <protection locked="0"/>
    </xf>
    <xf numFmtId="0" fontId="0" fillId="0" borderId="27" xfId="60" applyFont="1" applyFill="1" applyBorder="1" applyAlignment="1" applyProtection="1">
      <alignment horizontal="right"/>
      <protection locked="0"/>
    </xf>
    <xf numFmtId="0" fontId="0" fillId="0" borderId="10" xfId="60" applyFont="1" applyFill="1" applyBorder="1" applyAlignment="1" applyProtection="1">
      <alignment horizontal="center" vertical="center"/>
      <protection locked="0"/>
    </xf>
    <xf numFmtId="0" fontId="0" fillId="0" borderId="19" xfId="60" applyFont="1" applyFill="1" applyBorder="1" applyAlignment="1" applyProtection="1">
      <alignment horizontal="center"/>
      <protection locked="0"/>
    </xf>
    <xf numFmtId="0" fontId="0" fillId="0" borderId="28" xfId="60" applyFont="1" applyFill="1" applyBorder="1" applyAlignment="1" applyProtection="1">
      <alignment horizontal="center"/>
      <protection locked="0"/>
    </xf>
    <xf numFmtId="0" fontId="0" fillId="0" borderId="10" xfId="60" applyFont="1" applyFill="1" applyBorder="1" applyAlignment="1" applyProtection="1">
      <alignment horizontal="left"/>
      <protection locked="0"/>
    </xf>
    <xf numFmtId="0" fontId="0" fillId="0" borderId="19" xfId="60" applyFont="1" applyFill="1" applyBorder="1" applyAlignment="1" applyProtection="1">
      <alignment horizontal="right"/>
      <protection locked="0"/>
    </xf>
    <xf numFmtId="0" fontId="0" fillId="0" borderId="28" xfId="60" applyFont="1" applyFill="1" applyBorder="1" applyAlignment="1" applyProtection="1">
      <alignment horizontal="right"/>
      <protection locked="0"/>
    </xf>
    <xf numFmtId="0" fontId="0" fillId="0" borderId="10" xfId="60" applyFont="1" applyFill="1" applyBorder="1" applyAlignment="1" applyProtection="1">
      <alignment vertical="center"/>
      <protection locked="0"/>
    </xf>
    <xf numFmtId="0" fontId="0" fillId="0" borderId="10" xfId="60" applyFont="1" applyFill="1" applyBorder="1" applyAlignment="1" applyProtection="1">
      <alignment horizontal="left"/>
      <protection locked="0"/>
    </xf>
    <xf numFmtId="176" fontId="0" fillId="0" borderId="19" xfId="60" applyNumberFormat="1" applyFont="1" applyFill="1" applyBorder="1" applyAlignment="1" applyProtection="1">
      <alignment horizontal="center"/>
      <protection locked="0"/>
    </xf>
    <xf numFmtId="176" fontId="0" fillId="0" borderId="28" xfId="60" applyNumberFormat="1" applyFont="1" applyFill="1" applyBorder="1" applyAlignment="1" applyProtection="1">
      <alignment horizontal="center"/>
      <protection locked="0"/>
    </xf>
    <xf numFmtId="176" fontId="0" fillId="0" borderId="10" xfId="60" applyNumberFormat="1" applyFont="1" applyFill="1" applyBorder="1" applyAlignment="1" applyProtection="1">
      <alignment horizontal="left"/>
      <protection locked="0"/>
    </xf>
    <xf numFmtId="0" fontId="0" fillId="0" borderId="23" xfId="60" applyFont="1" applyFill="1" applyBorder="1" applyProtection="1">
      <alignment/>
      <protection locked="0"/>
    </xf>
    <xf numFmtId="0" fontId="0" fillId="0" borderId="24" xfId="60" applyFont="1" applyFill="1" applyBorder="1" applyAlignment="1" applyProtection="1">
      <alignment horizontal="right"/>
      <protection locked="0"/>
    </xf>
    <xf numFmtId="0" fontId="0" fillId="0" borderId="29" xfId="60" applyFont="1" applyFill="1" applyBorder="1" applyAlignment="1" applyProtection="1">
      <alignment horizontal="right"/>
      <protection locked="0"/>
    </xf>
    <xf numFmtId="0" fontId="0" fillId="0" borderId="19" xfId="60" applyFont="1" applyFill="1" applyBorder="1" applyAlignment="1" applyProtection="1">
      <alignment horizontal="center" vertical="center"/>
      <protection locked="0"/>
    </xf>
    <xf numFmtId="0" fontId="0" fillId="0" borderId="10" xfId="60" applyFont="1" applyFill="1" applyBorder="1" applyAlignment="1" applyProtection="1">
      <alignment vertical="top" wrapText="1"/>
      <protection locked="0"/>
    </xf>
    <xf numFmtId="176" fontId="0" fillId="0" borderId="28" xfId="60" applyNumberFormat="1" applyFont="1" applyFill="1" applyBorder="1" applyAlignment="1" applyProtection="1">
      <alignment horizontal="right"/>
      <protection locked="0"/>
    </xf>
    <xf numFmtId="0" fontId="0" fillId="0" borderId="10" xfId="60" applyFont="1" applyFill="1" applyBorder="1" applyAlignment="1" applyProtection="1">
      <alignment/>
      <protection locked="0"/>
    </xf>
    <xf numFmtId="0" fontId="0" fillId="0" borderId="10" xfId="60" applyFont="1" applyFill="1" applyBorder="1" applyAlignment="1" applyProtection="1">
      <alignment wrapText="1"/>
      <protection locked="0"/>
    </xf>
    <xf numFmtId="0" fontId="0" fillId="0" borderId="10" xfId="60" applyFont="1" applyFill="1" applyBorder="1" applyAlignment="1" applyProtection="1">
      <alignment horizontal="center"/>
      <protection locked="0"/>
    </xf>
    <xf numFmtId="0" fontId="0" fillId="0" borderId="10" xfId="60" applyFont="1" applyFill="1" applyBorder="1" applyProtection="1">
      <alignment/>
      <protection locked="0"/>
    </xf>
    <xf numFmtId="0" fontId="0" fillId="0" borderId="10" xfId="60" applyFont="1" applyFill="1" applyBorder="1" applyAlignment="1" applyProtection="1">
      <alignment horizontal="left" shrinkToFit="1"/>
      <protection locked="0"/>
    </xf>
    <xf numFmtId="0" fontId="0" fillId="0" borderId="10" xfId="60" applyFont="1" applyFill="1" applyBorder="1" applyAlignment="1" applyProtection="1">
      <alignment horizontal="right"/>
      <protection locked="0"/>
    </xf>
    <xf numFmtId="38" fontId="0" fillId="0" borderId="10" xfId="48" applyFont="1" applyFill="1" applyBorder="1" applyAlignment="1" applyProtection="1">
      <alignment horizontal="center"/>
      <protection locked="0"/>
    </xf>
    <xf numFmtId="38" fontId="0" fillId="0" borderId="28" xfId="48" applyFont="1" applyFill="1" applyBorder="1" applyAlignment="1" applyProtection="1">
      <alignment horizontal="center"/>
      <protection locked="0"/>
    </xf>
    <xf numFmtId="0" fontId="0" fillId="0" borderId="23" xfId="60" applyFont="1" applyFill="1" applyBorder="1" applyAlignment="1" applyProtection="1">
      <alignment/>
      <protection locked="0"/>
    </xf>
    <xf numFmtId="0" fontId="3" fillId="0" borderId="0" xfId="60" applyFont="1" applyFill="1" applyBorder="1" applyAlignment="1" applyProtection="1">
      <alignment horizontal="center"/>
      <protection/>
    </xf>
    <xf numFmtId="0" fontId="0" fillId="0" borderId="10" xfId="60" applyFont="1" applyFill="1" applyBorder="1" applyAlignment="1" applyProtection="1">
      <alignment horizontal="left" wrapText="1"/>
      <protection locked="0"/>
    </xf>
    <xf numFmtId="9" fontId="0" fillId="0" borderId="19" xfId="60" applyNumberFormat="1" applyFont="1" applyFill="1" applyBorder="1" applyAlignment="1" applyProtection="1">
      <alignment horizontal="center"/>
      <protection locked="0"/>
    </xf>
    <xf numFmtId="178" fontId="0" fillId="0" borderId="28" xfId="60" applyNumberFormat="1" applyFont="1" applyFill="1" applyBorder="1" applyAlignment="1" applyProtection="1">
      <alignment horizontal="center"/>
      <protection locked="0"/>
    </xf>
    <xf numFmtId="0" fontId="0" fillId="0" borderId="10" xfId="60" applyFont="1" applyFill="1" applyBorder="1" applyAlignment="1" applyProtection="1">
      <alignment horizontal="left" indent="2"/>
      <protection locked="0"/>
    </xf>
    <xf numFmtId="177" fontId="0" fillId="0" borderId="23" xfId="48" applyNumberFormat="1" applyFont="1" applyFill="1" applyBorder="1" applyAlignment="1" applyProtection="1">
      <alignment horizontal="right"/>
      <protection/>
    </xf>
    <xf numFmtId="176" fontId="0" fillId="0" borderId="10" xfId="60" applyNumberFormat="1" applyFont="1" applyFill="1" applyBorder="1" applyAlignment="1" applyProtection="1">
      <alignment horizontal="center"/>
      <protection locked="0"/>
    </xf>
    <xf numFmtId="0" fontId="0" fillId="0" borderId="10" xfId="0" applyFont="1" applyFill="1" applyBorder="1" applyAlignment="1" applyProtection="1">
      <alignment vertical="top" wrapText="1"/>
      <protection locked="0"/>
    </xf>
    <xf numFmtId="0" fontId="0" fillId="0" borderId="10" xfId="0" applyFont="1" applyFill="1" applyBorder="1" applyAlignment="1" applyProtection="1">
      <alignment/>
      <protection locked="0"/>
    </xf>
    <xf numFmtId="3" fontId="0" fillId="0" borderId="19" xfId="60" applyNumberFormat="1" applyFont="1" applyFill="1" applyBorder="1" applyAlignment="1" applyProtection="1">
      <alignment horizontal="center"/>
      <protection locked="0"/>
    </xf>
    <xf numFmtId="3" fontId="0" fillId="0" borderId="28" xfId="60" applyNumberFormat="1" applyFont="1" applyFill="1" applyBorder="1" applyAlignment="1" applyProtection="1">
      <alignment horizontal="center"/>
      <protection locked="0"/>
    </xf>
    <xf numFmtId="0" fontId="0" fillId="0" borderId="17" xfId="60" applyFont="1" applyFill="1" applyBorder="1" applyAlignment="1" applyProtection="1">
      <alignment/>
      <protection locked="0"/>
    </xf>
    <xf numFmtId="0" fontId="0" fillId="0" borderId="27" xfId="60" applyFont="1" applyFill="1" applyBorder="1" applyAlignment="1" applyProtection="1">
      <alignment horizontal="center"/>
      <protection locked="0"/>
    </xf>
    <xf numFmtId="0" fontId="0" fillId="0" borderId="10" xfId="60" applyFont="1" applyFill="1" applyBorder="1" applyAlignment="1" applyProtection="1">
      <alignment horizontal="center" shrinkToFit="1"/>
      <protection locked="0"/>
    </xf>
    <xf numFmtId="0" fontId="0" fillId="0" borderId="28" xfId="60" applyFont="1" applyFill="1" applyBorder="1" applyAlignment="1" applyProtection="1">
      <alignment horizontal="center" shrinkToFit="1"/>
      <protection locked="0"/>
    </xf>
    <xf numFmtId="0" fontId="0" fillId="0" borderId="28" xfId="60" applyFont="1" applyFill="1" applyBorder="1" applyProtection="1">
      <alignment/>
      <protection locked="0"/>
    </xf>
    <xf numFmtId="0" fontId="0" fillId="0" borderId="0" xfId="60" applyFont="1" applyFill="1" applyBorder="1" applyAlignment="1" applyProtection="1">
      <alignment/>
      <protection locked="0"/>
    </xf>
    <xf numFmtId="0" fontId="0" fillId="0" borderId="24" xfId="60" applyFont="1" applyFill="1" applyBorder="1" applyAlignment="1" applyProtection="1">
      <alignment horizontal="center"/>
      <protection locked="0"/>
    </xf>
    <xf numFmtId="0" fontId="0" fillId="0" borderId="29" xfId="60" applyFont="1" applyFill="1" applyBorder="1" applyAlignment="1" applyProtection="1">
      <alignment horizontal="center"/>
      <protection locked="0"/>
    </xf>
    <xf numFmtId="0" fontId="0" fillId="0" borderId="19" xfId="60" applyFont="1" applyFill="1" applyBorder="1" applyAlignment="1" applyProtection="1">
      <alignment horizontal="center" shrinkToFit="1"/>
      <protection locked="0"/>
    </xf>
    <xf numFmtId="176" fontId="0" fillId="0" borderId="19" xfId="60" applyNumberFormat="1" applyFont="1" applyFill="1" applyBorder="1" applyAlignment="1" applyProtection="1">
      <alignment horizontal="right"/>
      <protection locked="0"/>
    </xf>
    <xf numFmtId="176" fontId="0" fillId="0" borderId="10" xfId="60" applyNumberFormat="1" applyFont="1" applyFill="1" applyBorder="1" applyAlignment="1" applyProtection="1">
      <alignment vertical="top" wrapText="1"/>
      <protection locked="0"/>
    </xf>
    <xf numFmtId="10" fontId="0" fillId="0" borderId="28" xfId="60" applyNumberFormat="1" applyFont="1" applyFill="1" applyBorder="1" applyAlignment="1" applyProtection="1">
      <alignment horizontal="right"/>
      <protection locked="0"/>
    </xf>
    <xf numFmtId="0" fontId="0" fillId="0" borderId="23" xfId="60" applyFont="1" applyFill="1" applyBorder="1" applyAlignment="1" applyProtection="1">
      <alignment horizontal="left"/>
      <protection locked="0"/>
    </xf>
    <xf numFmtId="176" fontId="0" fillId="0" borderId="28" xfId="60" applyNumberFormat="1" applyFont="1" applyFill="1" applyBorder="1" applyAlignment="1" applyProtection="1">
      <alignment horizontal="right" shrinkToFit="1"/>
      <protection locked="0"/>
    </xf>
    <xf numFmtId="178" fontId="0" fillId="0" borderId="28" xfId="60" applyNumberFormat="1" applyFont="1" applyFill="1" applyBorder="1" applyAlignment="1" applyProtection="1">
      <alignment horizontal="right"/>
      <protection locked="0"/>
    </xf>
    <xf numFmtId="176" fontId="0" fillId="0" borderId="10" xfId="60" applyNumberFormat="1" applyFont="1" applyFill="1" applyBorder="1" applyAlignment="1" applyProtection="1">
      <alignment horizontal="left" shrinkToFit="1"/>
      <protection locked="0"/>
    </xf>
    <xf numFmtId="176" fontId="0" fillId="0" borderId="23" xfId="60" applyNumberFormat="1" applyFont="1" applyFill="1" applyBorder="1" applyAlignment="1" applyProtection="1">
      <alignment horizontal="left"/>
      <protection locked="0"/>
    </xf>
    <xf numFmtId="176" fontId="0" fillId="0" borderId="10" xfId="60" applyNumberFormat="1" applyFont="1" applyFill="1" applyBorder="1" applyAlignment="1" applyProtection="1">
      <alignment/>
      <protection locked="0"/>
    </xf>
    <xf numFmtId="0" fontId="5" fillId="0" borderId="1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16" fillId="0" borderId="15" xfId="60" applyFont="1" applyFill="1" applyBorder="1" applyAlignment="1" applyProtection="1">
      <alignment horizontal="distributed"/>
      <protection/>
    </xf>
    <xf numFmtId="0" fontId="16" fillId="0" borderId="17" xfId="0" applyFont="1" applyFill="1" applyBorder="1" applyAlignment="1" applyProtection="1">
      <alignment horizontal="right" vertical="center"/>
      <protection/>
    </xf>
    <xf numFmtId="0" fontId="16" fillId="0" borderId="21" xfId="60" applyFont="1" applyFill="1" applyBorder="1" applyAlignment="1" applyProtection="1">
      <alignment horizontal="center"/>
      <protection/>
    </xf>
    <xf numFmtId="38" fontId="16" fillId="0" borderId="10" xfId="48" applyFont="1" applyFill="1" applyBorder="1" applyAlignment="1" applyProtection="1">
      <alignment horizontal="right" vertical="center"/>
      <protection/>
    </xf>
    <xf numFmtId="0" fontId="16" fillId="0" borderId="21" xfId="60" applyFont="1" applyFill="1" applyBorder="1" applyAlignment="1" applyProtection="1">
      <alignment horizontal="distributed"/>
      <protection/>
    </xf>
    <xf numFmtId="38" fontId="16" fillId="0" borderId="10" xfId="48" applyFont="1" applyFill="1" applyBorder="1" applyAlignment="1" applyProtection="1">
      <alignment horizontal="center" vertical="center"/>
      <protection/>
    </xf>
    <xf numFmtId="38" fontId="16" fillId="0" borderId="10" xfId="48" applyFont="1" applyFill="1" applyBorder="1" applyAlignment="1" applyProtection="1">
      <alignment horizontal="left" vertical="center"/>
      <protection/>
    </xf>
    <xf numFmtId="38" fontId="16" fillId="0" borderId="10" xfId="48" applyFont="1" applyFill="1" applyBorder="1" applyAlignment="1" applyProtection="1">
      <alignment vertical="center"/>
      <protection/>
    </xf>
    <xf numFmtId="0" fontId="16" fillId="0" borderId="22" xfId="60" applyFont="1" applyFill="1" applyBorder="1" applyAlignment="1" applyProtection="1">
      <alignment horizontal="distributed"/>
      <protection/>
    </xf>
    <xf numFmtId="38" fontId="16" fillId="0" borderId="23" xfId="48" applyFont="1" applyFill="1" applyBorder="1" applyAlignment="1" applyProtection="1">
      <alignment horizontal="right" vertical="center"/>
      <protection/>
    </xf>
    <xf numFmtId="38" fontId="16" fillId="0" borderId="17" xfId="48" applyFont="1" applyFill="1" applyBorder="1" applyAlignment="1" applyProtection="1">
      <alignment horizontal="right" vertical="center"/>
      <protection/>
    </xf>
    <xf numFmtId="0" fontId="16" fillId="0" borderId="21" xfId="60" applyFont="1" applyFill="1" applyBorder="1" applyAlignment="1" applyProtection="1">
      <alignment horizontal="distributed" wrapText="1"/>
      <protection/>
    </xf>
    <xf numFmtId="177" fontId="0" fillId="0" borderId="0" xfId="60" applyNumberFormat="1" applyFont="1" applyFill="1" applyBorder="1" applyProtection="1">
      <alignment/>
      <protection/>
    </xf>
    <xf numFmtId="0" fontId="0" fillId="0" borderId="20" xfId="60" applyFont="1" applyFill="1" applyBorder="1" applyProtection="1">
      <alignment/>
      <protection/>
    </xf>
    <xf numFmtId="0" fontId="0" fillId="0" borderId="20" xfId="60" applyFont="1" applyFill="1" applyBorder="1" applyAlignment="1" applyProtection="1">
      <alignment/>
      <protection/>
    </xf>
    <xf numFmtId="0" fontId="13" fillId="0" borderId="0" xfId="0" applyFont="1" applyFill="1" applyAlignment="1" applyProtection="1">
      <alignment/>
      <protection/>
    </xf>
    <xf numFmtId="177" fontId="8" fillId="0" borderId="19" xfId="60" applyNumberFormat="1" applyFont="1" applyFill="1" applyBorder="1" applyAlignment="1" applyProtection="1">
      <alignment horizontal="right"/>
      <protection/>
    </xf>
    <xf numFmtId="177" fontId="0" fillId="0" borderId="23" xfId="60" applyNumberFormat="1" applyFont="1" applyFill="1" applyBorder="1" applyAlignment="1" applyProtection="1">
      <alignment horizontal="center"/>
      <protection/>
    </xf>
    <xf numFmtId="176" fontId="0" fillId="0" borderId="24" xfId="60" applyNumberFormat="1" applyFont="1" applyFill="1" applyBorder="1" applyAlignment="1" applyProtection="1">
      <alignment horizontal="center"/>
      <protection locked="0"/>
    </xf>
    <xf numFmtId="176" fontId="0" fillId="0" borderId="29" xfId="60" applyNumberFormat="1" applyFont="1" applyFill="1" applyBorder="1" applyAlignment="1" applyProtection="1">
      <alignment horizontal="center"/>
      <protection locked="0"/>
    </xf>
    <xf numFmtId="0" fontId="0" fillId="0" borderId="17" xfId="60" applyFont="1" applyFill="1" applyBorder="1" applyProtection="1">
      <alignment/>
      <protection locked="0"/>
    </xf>
    <xf numFmtId="0" fontId="0" fillId="0" borderId="16" xfId="60" applyFont="1" applyFill="1" applyBorder="1" applyAlignment="1" applyProtection="1">
      <alignment horizontal="right"/>
      <protection locked="0"/>
    </xf>
    <xf numFmtId="0" fontId="0" fillId="0" borderId="24" xfId="60" applyFont="1" applyFill="1" applyBorder="1" applyProtection="1">
      <alignment/>
      <protection/>
    </xf>
    <xf numFmtId="0" fontId="0" fillId="0" borderId="11" xfId="60" applyFont="1" applyFill="1" applyBorder="1" applyProtection="1">
      <alignment/>
      <protection/>
    </xf>
    <xf numFmtId="0" fontId="0" fillId="0" borderId="23" xfId="60" applyFont="1" applyFill="1" applyBorder="1" applyAlignment="1" applyProtection="1">
      <alignment horizontal="center" vertical="center"/>
      <protection locked="0"/>
    </xf>
    <xf numFmtId="0" fontId="0" fillId="0" borderId="23" xfId="60" applyFont="1" applyFill="1" applyBorder="1" applyAlignment="1" applyProtection="1">
      <alignment horizontal="center"/>
      <protection locked="0"/>
    </xf>
    <xf numFmtId="0" fontId="0" fillId="0" borderId="23" xfId="60" applyFont="1" applyFill="1" applyBorder="1" applyAlignment="1" applyProtection="1">
      <alignment wrapText="1"/>
      <protection locked="0"/>
    </xf>
    <xf numFmtId="177" fontId="8" fillId="0" borderId="0" xfId="60" applyNumberFormat="1" applyFont="1" applyFill="1" applyBorder="1" applyAlignment="1" applyProtection="1">
      <alignment horizontal="right"/>
      <protection/>
    </xf>
    <xf numFmtId="0" fontId="0" fillId="0" borderId="10" xfId="60" applyFont="1" applyFill="1" applyBorder="1" applyAlignment="1" applyProtection="1">
      <alignment horizontal="center"/>
      <protection locked="0"/>
    </xf>
    <xf numFmtId="0" fontId="0" fillId="0" borderId="28" xfId="60" applyFont="1" applyFill="1" applyBorder="1" applyAlignment="1" applyProtection="1">
      <alignment horizontal="center"/>
      <protection locked="0"/>
    </xf>
    <xf numFmtId="0" fontId="0" fillId="0" borderId="10" xfId="60" applyFont="1" applyFill="1" applyBorder="1" applyAlignment="1" applyProtection="1">
      <alignment/>
      <protection locked="0"/>
    </xf>
    <xf numFmtId="0" fontId="0" fillId="0" borderId="19" xfId="60" applyFont="1" applyFill="1" applyBorder="1" applyAlignment="1" applyProtection="1">
      <alignment horizontal="center"/>
      <protection locked="0"/>
    </xf>
    <xf numFmtId="0" fontId="0" fillId="0" borderId="0" xfId="60" applyFont="1" applyFill="1" applyProtection="1">
      <alignment/>
      <protection/>
    </xf>
    <xf numFmtId="0" fontId="0" fillId="0" borderId="0" xfId="60" applyFont="1" applyFill="1" applyAlignment="1" applyProtection="1">
      <alignment horizontal="center"/>
      <protection/>
    </xf>
    <xf numFmtId="0" fontId="0" fillId="0" borderId="0" xfId="60" applyFont="1" applyFill="1" applyAlignment="1" applyProtection="1">
      <alignment horizontal="center"/>
      <protection/>
    </xf>
    <xf numFmtId="0" fontId="9" fillId="0" borderId="0" xfId="0" applyFont="1" applyAlignment="1">
      <alignment horizontal="center" vertical="center"/>
    </xf>
    <xf numFmtId="0" fontId="10" fillId="0" borderId="0" xfId="0" applyFont="1" applyAlignment="1">
      <alignment horizontal="center" vertical="center" wrapText="1"/>
    </xf>
    <xf numFmtId="0" fontId="16" fillId="0" borderId="30" xfId="0" applyFont="1" applyFill="1" applyBorder="1" applyAlignment="1" applyProtection="1">
      <alignment horizontal="center" vertical="center"/>
      <protection/>
    </xf>
    <xf numFmtId="0" fontId="16" fillId="0" borderId="31" xfId="0" applyFont="1" applyFill="1" applyBorder="1" applyAlignment="1" applyProtection="1">
      <alignment horizontal="center" vertical="center"/>
      <protection/>
    </xf>
    <xf numFmtId="0" fontId="16" fillId="0" borderId="32" xfId="0" applyFont="1" applyFill="1" applyBorder="1" applyAlignment="1" applyProtection="1">
      <alignment horizontal="center" vertical="center"/>
      <protection/>
    </xf>
    <xf numFmtId="0" fontId="11" fillId="0" borderId="0" xfId="60" applyFont="1" applyFill="1" applyBorder="1" applyAlignment="1" applyProtection="1">
      <alignment horizontal="right" vertical="center"/>
      <protection/>
    </xf>
    <xf numFmtId="0" fontId="15" fillId="0" borderId="0" xfId="60" applyFont="1" applyFill="1" applyBorder="1" applyAlignment="1" applyProtection="1">
      <alignment horizontal="right" vertical="center"/>
      <protection/>
    </xf>
    <xf numFmtId="0" fontId="0" fillId="0" borderId="11" xfId="0" applyFont="1" applyFill="1" applyBorder="1" applyAlignment="1" applyProtection="1">
      <alignment horizontal="right" vertical="center"/>
      <protection/>
    </xf>
    <xf numFmtId="0" fontId="5" fillId="0" borderId="33"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0" borderId="37" xfId="0" applyFont="1" applyFill="1" applyBorder="1" applyAlignment="1" applyProtection="1">
      <alignment horizontal="center" vertical="center"/>
      <protection/>
    </xf>
    <xf numFmtId="0" fontId="5" fillId="0" borderId="38"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16" fillId="0" borderId="16" xfId="0" applyFont="1" applyFill="1" applyBorder="1" applyAlignment="1" applyProtection="1">
      <alignment vertical="top" wrapText="1"/>
      <protection locked="0"/>
    </xf>
    <xf numFmtId="0" fontId="16" fillId="0" borderId="18" xfId="0" applyFont="1" applyFill="1" applyBorder="1" applyAlignment="1" applyProtection="1">
      <alignment vertical="top" wrapText="1"/>
      <protection locked="0"/>
    </xf>
    <xf numFmtId="0" fontId="16" fillId="0" borderId="39" xfId="0" applyFont="1" applyFill="1" applyBorder="1" applyAlignment="1" applyProtection="1">
      <alignment vertical="top" wrapText="1"/>
      <protection locked="0"/>
    </xf>
    <xf numFmtId="0" fontId="16" fillId="0" borderId="19" xfId="0" applyFont="1" applyFill="1" applyBorder="1" applyAlignment="1" applyProtection="1">
      <alignment vertical="top" wrapText="1"/>
      <protection locked="0"/>
    </xf>
    <xf numFmtId="0" fontId="16" fillId="0" borderId="0" xfId="0" applyFont="1" applyFill="1" applyBorder="1" applyAlignment="1" applyProtection="1">
      <alignment vertical="top" wrapText="1"/>
      <protection locked="0"/>
    </xf>
    <xf numFmtId="0" fontId="16" fillId="0" borderId="40" xfId="0" applyFont="1" applyFill="1" applyBorder="1" applyAlignment="1" applyProtection="1">
      <alignment vertical="top" wrapText="1"/>
      <protection locked="0"/>
    </xf>
    <xf numFmtId="0" fontId="16" fillId="0" borderId="24" xfId="0" applyFont="1" applyFill="1" applyBorder="1" applyAlignment="1" applyProtection="1">
      <alignment vertical="top" wrapText="1"/>
      <protection locked="0"/>
    </xf>
    <xf numFmtId="0" fontId="16" fillId="0" borderId="11" xfId="0" applyFont="1" applyFill="1" applyBorder="1" applyAlignment="1" applyProtection="1">
      <alignment vertical="top" wrapText="1"/>
      <protection locked="0"/>
    </xf>
    <xf numFmtId="0" fontId="16" fillId="0" borderId="41" xfId="0" applyFont="1" applyFill="1" applyBorder="1" applyAlignment="1" applyProtection="1">
      <alignment vertical="top" wrapText="1"/>
      <protection locked="0"/>
    </xf>
    <xf numFmtId="0" fontId="16" fillId="0" borderId="33" xfId="0" applyFont="1" applyFill="1" applyBorder="1" applyAlignment="1" applyProtection="1">
      <alignment vertical="top" wrapText="1"/>
      <protection locked="0"/>
    </xf>
    <xf numFmtId="0" fontId="16" fillId="0" borderId="34" xfId="0" applyFont="1" applyFill="1" applyBorder="1" applyAlignment="1" applyProtection="1">
      <alignment vertical="top" wrapText="1"/>
      <protection locked="0"/>
    </xf>
    <xf numFmtId="0" fontId="16" fillId="0" borderId="42" xfId="0" applyFont="1" applyFill="1" applyBorder="1" applyAlignment="1" applyProtection="1">
      <alignment vertical="top" wrapText="1"/>
      <protection locked="0"/>
    </xf>
    <xf numFmtId="0" fontId="16" fillId="0" borderId="18" xfId="0" applyFont="1" applyFill="1" applyBorder="1" applyAlignment="1" applyProtection="1">
      <alignment vertical="top"/>
      <protection locked="0"/>
    </xf>
    <xf numFmtId="0" fontId="16" fillId="0" borderId="39" xfId="0" applyFont="1" applyFill="1" applyBorder="1" applyAlignment="1" applyProtection="1">
      <alignment vertical="top"/>
      <protection locked="0"/>
    </xf>
    <xf numFmtId="0" fontId="16" fillId="0" borderId="19" xfId="0" applyFont="1" applyFill="1" applyBorder="1" applyAlignment="1" applyProtection="1">
      <alignment vertical="top"/>
      <protection locked="0"/>
    </xf>
    <xf numFmtId="0" fontId="16" fillId="0" borderId="0" xfId="0" applyFont="1" applyFill="1" applyBorder="1" applyAlignment="1" applyProtection="1">
      <alignment vertical="top"/>
      <protection locked="0"/>
    </xf>
    <xf numFmtId="0" fontId="16" fillId="0" borderId="40" xfId="0" applyFont="1" applyFill="1" applyBorder="1" applyAlignment="1" applyProtection="1">
      <alignment vertical="top"/>
      <protection locked="0"/>
    </xf>
    <xf numFmtId="0" fontId="16" fillId="0" borderId="24" xfId="0" applyFont="1" applyFill="1" applyBorder="1" applyAlignment="1" applyProtection="1">
      <alignment vertical="top"/>
      <protection locked="0"/>
    </xf>
    <xf numFmtId="0" fontId="16" fillId="0" borderId="11" xfId="0" applyFont="1" applyFill="1" applyBorder="1" applyAlignment="1" applyProtection="1">
      <alignment vertical="top"/>
      <protection locked="0"/>
    </xf>
    <xf numFmtId="0" fontId="16" fillId="0" borderId="41" xfId="0" applyFont="1" applyFill="1" applyBorder="1" applyAlignment="1" applyProtection="1">
      <alignment vertical="top"/>
      <protection locked="0"/>
    </xf>
    <xf numFmtId="0" fontId="16" fillId="0" borderId="34" xfId="0" applyFont="1" applyFill="1" applyBorder="1" applyAlignment="1" applyProtection="1">
      <alignment vertical="top"/>
      <protection locked="0"/>
    </xf>
    <xf numFmtId="0" fontId="16" fillId="0" borderId="42" xfId="0" applyFont="1" applyFill="1" applyBorder="1" applyAlignment="1" applyProtection="1">
      <alignment vertical="top"/>
      <protection locked="0"/>
    </xf>
    <xf numFmtId="0" fontId="13" fillId="0" borderId="0" xfId="60" applyFont="1" applyFill="1" applyAlignment="1" applyProtection="1">
      <alignment horizontal="left" vertical="center" indent="3"/>
      <protection/>
    </xf>
    <xf numFmtId="0" fontId="13" fillId="0" borderId="0" xfId="0" applyFont="1" applyFill="1" applyAlignment="1" applyProtection="1">
      <alignment horizontal="left" vertical="center" indent="3"/>
      <protection/>
    </xf>
    <xf numFmtId="0" fontId="11" fillId="0" borderId="15" xfId="60" applyFont="1" applyFill="1" applyBorder="1" applyAlignment="1" applyProtection="1">
      <alignment horizontal="center" vertical="center"/>
      <protection/>
    </xf>
    <xf numFmtId="0" fontId="11" fillId="0" borderId="22" xfId="0" applyFont="1" applyFill="1" applyBorder="1" applyAlignment="1" applyProtection="1">
      <alignment horizontal="center" vertical="center"/>
      <protection/>
    </xf>
    <xf numFmtId="0" fontId="11" fillId="0" borderId="17" xfId="6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protection/>
    </xf>
    <xf numFmtId="0" fontId="0" fillId="0" borderId="0" xfId="60" applyFont="1" applyFill="1" applyAlignment="1" applyProtection="1">
      <alignment horizontal="right" vertical="center"/>
      <protection/>
    </xf>
    <xf numFmtId="0" fontId="0" fillId="0" borderId="0" xfId="0" applyFont="1" applyFill="1" applyAlignment="1" applyProtection="1">
      <alignment horizontal="right" vertical="center"/>
      <protection/>
    </xf>
    <xf numFmtId="176" fontId="8" fillId="0" borderId="43" xfId="60" applyNumberFormat="1" applyFont="1" applyFill="1" applyBorder="1" applyAlignment="1" applyProtection="1">
      <alignment horizontal="center"/>
      <protection/>
    </xf>
    <xf numFmtId="176" fontId="8" fillId="0" borderId="44" xfId="60" applyNumberFormat="1" applyFont="1" applyFill="1" applyBorder="1" applyAlignment="1" applyProtection="1">
      <alignment horizontal="center"/>
      <protection/>
    </xf>
    <xf numFmtId="176" fontId="8" fillId="0" borderId="45" xfId="60" applyNumberFormat="1" applyFont="1" applyFill="1" applyBorder="1" applyAlignment="1" applyProtection="1">
      <alignment horizontal="center"/>
      <protection/>
    </xf>
    <xf numFmtId="0" fontId="0" fillId="0" borderId="46" xfId="60" applyFont="1" applyFill="1" applyBorder="1" applyAlignment="1" applyProtection="1">
      <alignment horizontal="center"/>
      <protection/>
    </xf>
    <xf numFmtId="0" fontId="0" fillId="0" borderId="47" xfId="60" applyFont="1" applyFill="1" applyBorder="1" applyAlignment="1" applyProtection="1">
      <alignment horizontal="center"/>
      <protection/>
    </xf>
    <xf numFmtId="0" fontId="0" fillId="0" borderId="48" xfId="60" applyFont="1" applyFill="1" applyBorder="1" applyAlignment="1" applyProtection="1">
      <alignment horizontal="center"/>
      <protection/>
    </xf>
    <xf numFmtId="0" fontId="0" fillId="0" borderId="49" xfId="60" applyFont="1" applyFill="1" applyBorder="1" applyAlignment="1" applyProtection="1">
      <alignment horizontal="center"/>
      <protection/>
    </xf>
    <xf numFmtId="0" fontId="0" fillId="0" borderId="50" xfId="60" applyFont="1" applyFill="1" applyBorder="1" applyAlignment="1" applyProtection="1">
      <alignment horizontal="center"/>
      <protection/>
    </xf>
    <xf numFmtId="0" fontId="0" fillId="0" borderId="51" xfId="60" applyFont="1" applyFill="1" applyBorder="1" applyAlignment="1" applyProtection="1">
      <alignment horizontal="center"/>
      <protection/>
    </xf>
    <xf numFmtId="0" fontId="0" fillId="0" borderId="52" xfId="60" applyFont="1" applyFill="1" applyBorder="1" applyAlignment="1" applyProtection="1">
      <alignment horizontal="center"/>
      <protection/>
    </xf>
    <xf numFmtId="0" fontId="0" fillId="0" borderId="53" xfId="60" applyFont="1" applyFill="1" applyBorder="1" applyAlignment="1" applyProtection="1">
      <alignment horizontal="center"/>
      <protection/>
    </xf>
    <xf numFmtId="0" fontId="0" fillId="0" borderId="54" xfId="60" applyFont="1" applyFill="1" applyBorder="1" applyAlignment="1" applyProtection="1">
      <alignment horizontal="center"/>
      <protection/>
    </xf>
    <xf numFmtId="0" fontId="6" fillId="0" borderId="0" xfId="60" applyFont="1" applyFill="1" applyBorder="1" applyAlignment="1" applyProtection="1">
      <alignment horizontal="right" vertical="center"/>
      <protection/>
    </xf>
    <xf numFmtId="0" fontId="0" fillId="0" borderId="0" xfId="60" applyFont="1" applyFill="1" applyAlignment="1" applyProtection="1">
      <alignment horizontal="right" vertical="center" wrapText="1"/>
      <protection/>
    </xf>
    <xf numFmtId="0" fontId="0" fillId="0" borderId="0" xfId="60" applyFont="1" applyFill="1" applyBorder="1" applyAlignment="1" applyProtection="1">
      <alignment horizontal="right" vertical="center"/>
      <protection/>
    </xf>
    <xf numFmtId="0" fontId="11" fillId="0" borderId="55" xfId="60" applyFont="1" applyFill="1" applyBorder="1" applyAlignment="1" applyProtection="1">
      <alignment horizontal="center" vertical="center"/>
      <protection/>
    </xf>
    <xf numFmtId="0" fontId="11" fillId="0" borderId="56" xfId="0" applyFont="1" applyFill="1" applyBorder="1" applyAlignment="1" applyProtection="1">
      <alignment vertical="center"/>
      <protection/>
    </xf>
    <xf numFmtId="0" fontId="11" fillId="0" borderId="57" xfId="0" applyFont="1" applyFill="1" applyBorder="1" applyAlignment="1" applyProtection="1">
      <alignment vertical="center"/>
      <protection/>
    </xf>
    <xf numFmtId="0" fontId="11" fillId="0" borderId="13" xfId="60" applyFont="1" applyFill="1" applyBorder="1" applyAlignment="1" applyProtection="1">
      <alignment horizontal="center" vertical="center"/>
      <protection/>
    </xf>
    <xf numFmtId="0" fontId="11" fillId="0" borderId="58" xfId="60" applyFont="1" applyFill="1" applyBorder="1" applyAlignment="1" applyProtection="1">
      <alignment horizontal="center" vertical="center"/>
      <protection/>
    </xf>
    <xf numFmtId="0" fontId="11" fillId="0" borderId="59" xfId="60" applyFont="1" applyFill="1" applyBorder="1" applyAlignment="1" applyProtection="1">
      <alignment horizontal="center" vertical="center"/>
      <protection/>
    </xf>
    <xf numFmtId="0" fontId="12" fillId="0" borderId="0" xfId="6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77" fontId="0" fillId="0" borderId="43" xfId="48" applyNumberFormat="1" applyFont="1" applyFill="1" applyBorder="1" applyAlignment="1" applyProtection="1">
      <alignment horizontal="center"/>
      <protection/>
    </xf>
    <xf numFmtId="177" fontId="0" fillId="0" borderId="44" xfId="48" applyNumberFormat="1" applyFont="1" applyFill="1" applyBorder="1" applyAlignment="1" applyProtection="1">
      <alignment horizontal="center"/>
      <protection/>
    </xf>
    <xf numFmtId="177" fontId="0" fillId="0" borderId="45" xfId="48" applyNumberFormat="1" applyFont="1" applyFill="1" applyBorder="1" applyAlignment="1" applyProtection="1">
      <alignment horizontal="center"/>
      <protection/>
    </xf>
    <xf numFmtId="0" fontId="0" fillId="0" borderId="43" xfId="60" applyFont="1" applyFill="1" applyBorder="1" applyAlignment="1" applyProtection="1">
      <alignment horizontal="center"/>
      <protection/>
    </xf>
    <xf numFmtId="0" fontId="0" fillId="0" borderId="44" xfId="60" applyFont="1" applyFill="1" applyBorder="1" applyAlignment="1" applyProtection="1">
      <alignment horizontal="center"/>
      <protection/>
    </xf>
    <xf numFmtId="0" fontId="0" fillId="0" borderId="45" xfId="60" applyFont="1" applyFill="1" applyBorder="1" applyAlignment="1" applyProtection="1">
      <alignment horizontal="center"/>
      <protection/>
    </xf>
    <xf numFmtId="0" fontId="0" fillId="0" borderId="60" xfId="60" applyFont="1" applyFill="1" applyBorder="1" applyAlignment="1" applyProtection="1">
      <alignment horizontal="center"/>
      <protection/>
    </xf>
    <xf numFmtId="0" fontId="0" fillId="0" borderId="61" xfId="60" applyFont="1" applyFill="1" applyBorder="1" applyAlignment="1" applyProtection="1">
      <alignment horizontal="center"/>
      <protection/>
    </xf>
    <xf numFmtId="0" fontId="0" fillId="0" borderId="62" xfId="60" applyFont="1" applyFill="1" applyBorder="1" applyAlignment="1" applyProtection="1">
      <alignment horizontal="center"/>
      <protection/>
    </xf>
    <xf numFmtId="0" fontId="0" fillId="0" borderId="28" xfId="60" applyFont="1" applyFill="1" applyBorder="1" applyAlignment="1" applyProtection="1">
      <alignment horizontal="lef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主要施策成果報告書（様式）_府民文化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xdr:row>
      <xdr:rowOff>0</xdr:rowOff>
    </xdr:from>
    <xdr:to>
      <xdr:col>13</xdr:col>
      <xdr:colOff>352425</xdr:colOff>
      <xdr:row>11</xdr:row>
      <xdr:rowOff>19050</xdr:rowOff>
    </xdr:to>
    <xdr:sp>
      <xdr:nvSpPr>
        <xdr:cNvPr id="1" name="Rectangle 1"/>
        <xdr:cNvSpPr>
          <a:spLocks/>
        </xdr:cNvSpPr>
      </xdr:nvSpPr>
      <xdr:spPr>
        <a:xfrm>
          <a:off x="1038225" y="857250"/>
          <a:ext cx="8229600" cy="1047750"/>
        </a:xfrm>
        <a:prstGeom prst="rect">
          <a:avLst/>
        </a:prstGeom>
        <a:solidFill>
          <a:srgbClr val="FFFFFF"/>
        </a:solidFill>
        <a:ln w="57150" cmpd="thinThick">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
</a:t>
          </a:r>
          <a:r>
            <a:rPr lang="en-US" cap="none" sz="3600" b="1" i="0" u="none" baseline="0">
              <a:solidFill>
                <a:srgbClr val="000000"/>
              </a:solidFill>
              <a:latin typeface="ＭＳ Ｐゴシック"/>
              <a:ea typeface="ＭＳ Ｐゴシック"/>
              <a:cs typeface="ＭＳ Ｐゴシック"/>
            </a:rPr>
            <a:t>平成２３年度　主要施策成果報告書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2133600</xdr:colOff>
      <xdr:row>0</xdr:row>
      <xdr:rowOff>76200</xdr:rowOff>
    </xdr:from>
    <xdr:to>
      <xdr:col>7</xdr:col>
      <xdr:colOff>1428750</xdr:colOff>
      <xdr:row>2</xdr:row>
      <xdr:rowOff>57150</xdr:rowOff>
    </xdr:to>
    <xdr:sp>
      <xdr:nvSpPr>
        <xdr:cNvPr id="1" name="正方形/長方形 2"/>
        <xdr:cNvSpPr>
          <a:spLocks/>
        </xdr:cNvSpPr>
      </xdr:nvSpPr>
      <xdr:spPr>
        <a:xfrm>
          <a:off x="5600700" y="76200"/>
          <a:ext cx="5572125" cy="485775"/>
        </a:xfrm>
        <a:prstGeom prst="rect">
          <a:avLst/>
        </a:prstGeom>
        <a:solidFill>
          <a:srgbClr val="FFFFFF"/>
        </a:solidFill>
        <a:ln w="25400" cmpd="sng">
          <a:noFill/>
        </a:ln>
      </xdr:spPr>
      <xdr:txBody>
        <a:bodyPr vertOverflow="clip" wrap="square"/>
        <a:p>
          <a:pPr algn="ctr">
            <a:defRPr/>
          </a:pPr>
          <a:r>
            <a:rPr lang="en-US" cap="none" sz="2300" b="0" i="0" u="none" baseline="0">
              <a:solidFill>
                <a:srgbClr val="000000"/>
              </a:solidFill>
            </a:rPr>
            <a:t>（</a:t>
          </a:r>
          <a:r>
            <a:rPr lang="en-US" cap="none" sz="2300" b="0" i="0" u="none" baseline="0">
              <a:solidFill>
                <a:srgbClr val="000000"/>
              </a:solidFill>
            </a:rPr>
            <a:t> </a:t>
          </a:r>
          <a:r>
            <a:rPr lang="en-US" cap="none" sz="2300" b="0" i="0" u="none" baseline="0">
              <a:solidFill>
                <a:srgbClr val="000000"/>
              </a:solidFill>
            </a:rPr>
            <a:t>主　な　施　策　成　果</a:t>
          </a:r>
          <a:r>
            <a:rPr lang="en-US" cap="none" sz="2300" b="0" i="0" u="none" baseline="0">
              <a:solidFill>
                <a:srgbClr val="000000"/>
              </a:solidFill>
            </a:rPr>
            <a:t> </a:t>
          </a:r>
          <a:r>
            <a:rPr lang="en-US" cap="none" sz="23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0</xdr:rowOff>
    </xdr:from>
    <xdr:to>
      <xdr:col>1</xdr:col>
      <xdr:colOff>962025</xdr:colOff>
      <xdr:row>4</xdr:row>
      <xdr:rowOff>0</xdr:rowOff>
    </xdr:to>
    <xdr:sp>
      <xdr:nvSpPr>
        <xdr:cNvPr id="1" name="AutoShape 1"/>
        <xdr:cNvSpPr>
          <a:spLocks/>
        </xdr:cNvSpPr>
      </xdr:nvSpPr>
      <xdr:spPr>
        <a:xfrm>
          <a:off x="400050" y="723900"/>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O31"/>
  <sheetViews>
    <sheetView tabSelected="1" view="pageBreakPreview" zoomScale="75" zoomScaleSheetLayoutView="75" zoomScalePageLayoutView="0" workbookViewId="0" topLeftCell="A1">
      <selection activeCell="Q9" sqref="Q9"/>
    </sheetView>
  </sheetViews>
  <sheetFormatPr defaultColWidth="9.00390625" defaultRowHeight="13.5"/>
  <sheetData>
    <row r="1" ht="13.5">
      <c r="O1" s="171">
        <v>1</v>
      </c>
    </row>
    <row r="2" ht="13.5">
      <c r="O2" s="171"/>
    </row>
    <row r="27" spans="3:13" ht="13.5" customHeight="1">
      <c r="C27" s="172" t="s">
        <v>33</v>
      </c>
      <c r="D27" s="172"/>
      <c r="E27" s="172"/>
      <c r="F27" s="172"/>
      <c r="G27" s="172"/>
      <c r="H27" s="172"/>
      <c r="I27" s="172"/>
      <c r="J27" s="172"/>
      <c r="K27" s="172"/>
      <c r="L27" s="172"/>
      <c r="M27" s="172"/>
    </row>
    <row r="28" spans="3:13" ht="13.5" customHeight="1">
      <c r="C28" s="172"/>
      <c r="D28" s="172"/>
      <c r="E28" s="172"/>
      <c r="F28" s="172"/>
      <c r="G28" s="172"/>
      <c r="H28" s="172"/>
      <c r="I28" s="172"/>
      <c r="J28" s="172"/>
      <c r="K28" s="172"/>
      <c r="L28" s="172"/>
      <c r="M28" s="172"/>
    </row>
    <row r="29" spans="3:13" ht="13.5" customHeight="1">
      <c r="C29" s="172"/>
      <c r="D29" s="172"/>
      <c r="E29" s="172"/>
      <c r="F29" s="172"/>
      <c r="G29" s="172"/>
      <c r="H29" s="172"/>
      <c r="I29" s="172"/>
      <c r="J29" s="172"/>
      <c r="K29" s="172"/>
      <c r="L29" s="172"/>
      <c r="M29" s="172"/>
    </row>
    <row r="30" spans="3:13" ht="13.5" customHeight="1">
      <c r="C30" s="172"/>
      <c r="D30" s="172"/>
      <c r="E30" s="172"/>
      <c r="F30" s="172"/>
      <c r="G30" s="172"/>
      <c r="H30" s="172"/>
      <c r="I30" s="172"/>
      <c r="J30" s="172"/>
      <c r="K30" s="172"/>
      <c r="L30" s="172"/>
      <c r="M30" s="172"/>
    </row>
    <row r="31" spans="3:13" ht="13.5">
      <c r="C31" s="172"/>
      <c r="D31" s="172"/>
      <c r="E31" s="172"/>
      <c r="F31" s="172"/>
      <c r="G31" s="172"/>
      <c r="H31" s="172"/>
      <c r="I31" s="172"/>
      <c r="J31" s="172"/>
      <c r="K31" s="172"/>
      <c r="L31" s="172"/>
      <c r="M31" s="172"/>
    </row>
  </sheetData>
  <sheetProtection/>
  <mergeCells count="2">
    <mergeCell ref="O1:O2"/>
    <mergeCell ref="C27:M31"/>
  </mergeCells>
  <printOptions horizontalCentered="1"/>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L202"/>
  <sheetViews>
    <sheetView showGridLines="0" view="pageBreakPreview" zoomScale="75" zoomScaleNormal="55" zoomScaleSheetLayoutView="75" zoomScalePageLayoutView="0" workbookViewId="0" topLeftCell="A1">
      <selection activeCell="G94" sqref="G94:J107"/>
    </sheetView>
  </sheetViews>
  <sheetFormatPr defaultColWidth="9.00390625" defaultRowHeight="13.5"/>
  <cols>
    <col min="1" max="1" width="12.50390625" style="2" customWidth="1"/>
    <col min="2" max="3" width="16.50390625" style="2" customWidth="1"/>
    <col min="4" max="4" width="44.125" style="2" customWidth="1"/>
    <col min="5" max="5" width="13.125" style="2" customWidth="1"/>
    <col min="6" max="6" width="13.375" style="2" customWidth="1"/>
    <col min="7" max="7" width="11.75390625" style="2" customWidth="1"/>
    <col min="8" max="8" width="36.00390625" style="2" customWidth="1"/>
    <col min="9" max="10" width="15.375" style="2" customWidth="1"/>
    <col min="11" max="11" width="7.75390625" style="2" customWidth="1"/>
    <col min="12" max="16384" width="9.00390625" style="2" customWidth="1"/>
  </cols>
  <sheetData>
    <row r="2" ht="26.25" customHeight="1">
      <c r="A2" s="151" t="s">
        <v>34</v>
      </c>
    </row>
    <row r="3" spans="5:11" ht="19.5" thickBot="1">
      <c r="E3" s="178"/>
      <c r="F3" s="178"/>
      <c r="J3" s="176" t="s">
        <v>26</v>
      </c>
      <c r="K3" s="177"/>
    </row>
    <row r="4" spans="1:12" ht="16.5" customHeight="1">
      <c r="A4" s="179" t="s">
        <v>25</v>
      </c>
      <c r="B4" s="133" t="s">
        <v>16</v>
      </c>
      <c r="C4" s="133" t="s">
        <v>17</v>
      </c>
      <c r="D4" s="181" t="s">
        <v>18</v>
      </c>
      <c r="E4" s="181"/>
      <c r="F4" s="182"/>
      <c r="G4" s="181" t="s">
        <v>734</v>
      </c>
      <c r="H4" s="181"/>
      <c r="I4" s="181"/>
      <c r="J4" s="181"/>
      <c r="K4" s="185" t="s">
        <v>19</v>
      </c>
      <c r="L4" s="134"/>
    </row>
    <row r="5" spans="1:12" ht="16.5" customHeight="1" thickBot="1">
      <c r="A5" s="180"/>
      <c r="B5" s="135" t="s">
        <v>20</v>
      </c>
      <c r="C5" s="135" t="s">
        <v>20</v>
      </c>
      <c r="D5" s="183"/>
      <c r="E5" s="183"/>
      <c r="F5" s="184"/>
      <c r="G5" s="183"/>
      <c r="H5" s="183"/>
      <c r="I5" s="183"/>
      <c r="J5" s="183"/>
      <c r="K5" s="186"/>
      <c r="L5" s="134"/>
    </row>
    <row r="6" spans="1:12" ht="15" customHeight="1">
      <c r="A6" s="136"/>
      <c r="B6" s="137" t="s">
        <v>21</v>
      </c>
      <c r="C6" s="137" t="s">
        <v>21</v>
      </c>
      <c r="D6" s="187" t="s">
        <v>703</v>
      </c>
      <c r="E6" s="188"/>
      <c r="F6" s="189"/>
      <c r="G6" s="196" t="s">
        <v>702</v>
      </c>
      <c r="H6" s="188"/>
      <c r="I6" s="188"/>
      <c r="J6" s="189"/>
      <c r="K6" s="173">
        <v>5</v>
      </c>
      <c r="L6" s="134"/>
    </row>
    <row r="7" spans="1:12" ht="15" customHeight="1">
      <c r="A7" s="138" t="s">
        <v>669</v>
      </c>
      <c r="B7" s="139">
        <v>199982000</v>
      </c>
      <c r="C7" s="139">
        <v>180047951</v>
      </c>
      <c r="D7" s="190"/>
      <c r="E7" s="191"/>
      <c r="F7" s="192"/>
      <c r="G7" s="197"/>
      <c r="H7" s="191"/>
      <c r="I7" s="191"/>
      <c r="J7" s="192"/>
      <c r="K7" s="174"/>
      <c r="L7" s="134"/>
    </row>
    <row r="8" spans="1:12" ht="15" customHeight="1">
      <c r="A8" s="140" t="s">
        <v>670</v>
      </c>
      <c r="B8" s="141"/>
      <c r="C8" s="141"/>
      <c r="D8" s="190"/>
      <c r="E8" s="191"/>
      <c r="F8" s="192"/>
      <c r="G8" s="197"/>
      <c r="H8" s="191"/>
      <c r="I8" s="191"/>
      <c r="J8" s="192"/>
      <c r="K8" s="174"/>
      <c r="L8" s="134"/>
    </row>
    <row r="9" spans="1:12" ht="15" customHeight="1">
      <c r="A9" s="140" t="s">
        <v>671</v>
      </c>
      <c r="B9" s="142" t="s">
        <v>22</v>
      </c>
      <c r="C9" s="142" t="s">
        <v>22</v>
      </c>
      <c r="D9" s="190"/>
      <c r="E9" s="191"/>
      <c r="F9" s="192"/>
      <c r="G9" s="197"/>
      <c r="H9" s="191"/>
      <c r="I9" s="191"/>
      <c r="J9" s="192"/>
      <c r="K9" s="174"/>
      <c r="L9" s="134"/>
    </row>
    <row r="10" spans="1:12" ht="15" customHeight="1">
      <c r="A10" s="140"/>
      <c r="B10" s="139">
        <v>3007000</v>
      </c>
      <c r="C10" s="139">
        <v>3007000</v>
      </c>
      <c r="D10" s="190"/>
      <c r="E10" s="191"/>
      <c r="F10" s="192"/>
      <c r="G10" s="197"/>
      <c r="H10" s="191"/>
      <c r="I10" s="191"/>
      <c r="J10" s="192"/>
      <c r="K10" s="174"/>
      <c r="L10" s="134"/>
    </row>
    <row r="11" spans="1:12" ht="15" customHeight="1">
      <c r="A11" s="140"/>
      <c r="B11" s="142" t="s">
        <v>23</v>
      </c>
      <c r="C11" s="142" t="s">
        <v>23</v>
      </c>
      <c r="D11" s="190"/>
      <c r="E11" s="191"/>
      <c r="F11" s="192"/>
      <c r="G11" s="197"/>
      <c r="H11" s="191"/>
      <c r="I11" s="191"/>
      <c r="J11" s="192"/>
      <c r="K11" s="174"/>
      <c r="L11" s="134"/>
    </row>
    <row r="12" spans="1:12" ht="15" customHeight="1">
      <c r="A12" s="140"/>
      <c r="B12" s="139">
        <v>139450000</v>
      </c>
      <c r="C12" s="139">
        <v>126442186</v>
      </c>
      <c r="D12" s="190"/>
      <c r="E12" s="191"/>
      <c r="F12" s="192"/>
      <c r="G12" s="197"/>
      <c r="H12" s="191"/>
      <c r="I12" s="191"/>
      <c r="J12" s="192"/>
      <c r="K12" s="174"/>
      <c r="L12" s="134"/>
    </row>
    <row r="13" spans="1:12" ht="15" customHeight="1">
      <c r="A13" s="140"/>
      <c r="B13" s="142" t="s">
        <v>24</v>
      </c>
      <c r="C13" s="142" t="s">
        <v>24</v>
      </c>
      <c r="D13" s="190"/>
      <c r="E13" s="191"/>
      <c r="F13" s="192"/>
      <c r="G13" s="197"/>
      <c r="H13" s="191"/>
      <c r="I13" s="191"/>
      <c r="J13" s="192"/>
      <c r="K13" s="174"/>
      <c r="L13" s="134"/>
    </row>
    <row r="14" spans="1:12" ht="15" customHeight="1">
      <c r="A14" s="140"/>
      <c r="B14" s="143">
        <v>57525000</v>
      </c>
      <c r="C14" s="143">
        <v>50598765</v>
      </c>
      <c r="D14" s="190"/>
      <c r="E14" s="191"/>
      <c r="F14" s="192"/>
      <c r="G14" s="197"/>
      <c r="H14" s="191"/>
      <c r="I14" s="191"/>
      <c r="J14" s="192"/>
      <c r="K14" s="174"/>
      <c r="L14" s="134"/>
    </row>
    <row r="15" spans="1:12" ht="15" customHeight="1" thickBot="1">
      <c r="A15" s="144"/>
      <c r="B15" s="145"/>
      <c r="C15" s="145"/>
      <c r="D15" s="193"/>
      <c r="E15" s="194"/>
      <c r="F15" s="195"/>
      <c r="G15" s="198"/>
      <c r="H15" s="194"/>
      <c r="I15" s="194"/>
      <c r="J15" s="195"/>
      <c r="K15" s="175"/>
      <c r="L15" s="134"/>
    </row>
    <row r="16" spans="1:12" ht="15" customHeight="1">
      <c r="A16" s="136"/>
      <c r="B16" s="146"/>
      <c r="C16" s="146"/>
      <c r="D16" s="187" t="s">
        <v>627</v>
      </c>
      <c r="E16" s="199"/>
      <c r="F16" s="200"/>
      <c r="G16" s="196" t="s">
        <v>628</v>
      </c>
      <c r="H16" s="199"/>
      <c r="I16" s="199"/>
      <c r="J16" s="200"/>
      <c r="K16" s="173">
        <v>5</v>
      </c>
      <c r="L16" s="134"/>
    </row>
    <row r="17" spans="1:12" ht="15" customHeight="1">
      <c r="A17" s="140" t="s">
        <v>623</v>
      </c>
      <c r="B17" s="139">
        <v>48385000</v>
      </c>
      <c r="C17" s="139">
        <v>41003519</v>
      </c>
      <c r="D17" s="201"/>
      <c r="E17" s="202"/>
      <c r="F17" s="203"/>
      <c r="G17" s="207"/>
      <c r="H17" s="202"/>
      <c r="I17" s="202"/>
      <c r="J17" s="203"/>
      <c r="K17" s="174"/>
      <c r="L17" s="134"/>
    </row>
    <row r="18" spans="1:12" ht="15" customHeight="1">
      <c r="A18" s="140" t="s">
        <v>603</v>
      </c>
      <c r="B18" s="141"/>
      <c r="C18" s="141"/>
      <c r="D18" s="201"/>
      <c r="E18" s="202"/>
      <c r="F18" s="203"/>
      <c r="G18" s="207"/>
      <c r="H18" s="202"/>
      <c r="I18" s="202"/>
      <c r="J18" s="203"/>
      <c r="K18" s="174"/>
      <c r="L18" s="134"/>
    </row>
    <row r="19" spans="1:12" ht="15" customHeight="1">
      <c r="A19" s="140"/>
      <c r="B19" s="142" t="s">
        <v>23</v>
      </c>
      <c r="C19" s="142" t="s">
        <v>23</v>
      </c>
      <c r="D19" s="201"/>
      <c r="E19" s="202"/>
      <c r="F19" s="203"/>
      <c r="G19" s="207"/>
      <c r="H19" s="202"/>
      <c r="I19" s="202"/>
      <c r="J19" s="203"/>
      <c r="K19" s="174"/>
      <c r="L19" s="134"/>
    </row>
    <row r="20" spans="1:12" ht="15" customHeight="1">
      <c r="A20" s="140"/>
      <c r="B20" s="139">
        <v>15885000</v>
      </c>
      <c r="C20" s="139">
        <v>12900495</v>
      </c>
      <c r="D20" s="201"/>
      <c r="E20" s="202"/>
      <c r="F20" s="203"/>
      <c r="G20" s="207"/>
      <c r="H20" s="202"/>
      <c r="I20" s="202"/>
      <c r="J20" s="203"/>
      <c r="K20" s="174"/>
      <c r="L20" s="134"/>
    </row>
    <row r="21" spans="1:12" ht="15" customHeight="1">
      <c r="A21" s="140"/>
      <c r="B21" s="142" t="s">
        <v>24</v>
      </c>
      <c r="C21" s="142" t="s">
        <v>24</v>
      </c>
      <c r="D21" s="201"/>
      <c r="E21" s="202"/>
      <c r="F21" s="203"/>
      <c r="G21" s="207"/>
      <c r="H21" s="202"/>
      <c r="I21" s="202"/>
      <c r="J21" s="203"/>
      <c r="K21" s="174"/>
      <c r="L21" s="134"/>
    </row>
    <row r="22" spans="1:12" ht="15" customHeight="1">
      <c r="A22" s="140"/>
      <c r="B22" s="139">
        <v>32500000</v>
      </c>
      <c r="C22" s="139">
        <v>28103024</v>
      </c>
      <c r="D22" s="201"/>
      <c r="E22" s="202"/>
      <c r="F22" s="203"/>
      <c r="G22" s="207"/>
      <c r="H22" s="202"/>
      <c r="I22" s="202"/>
      <c r="J22" s="203"/>
      <c r="K22" s="174"/>
      <c r="L22" s="134"/>
    </row>
    <row r="23" spans="1:12" ht="15" customHeight="1" thickBot="1">
      <c r="A23" s="144"/>
      <c r="B23" s="145"/>
      <c r="C23" s="145"/>
      <c r="D23" s="204"/>
      <c r="E23" s="205"/>
      <c r="F23" s="206"/>
      <c r="G23" s="208"/>
      <c r="H23" s="205"/>
      <c r="I23" s="205"/>
      <c r="J23" s="206"/>
      <c r="K23" s="175"/>
      <c r="L23" s="134"/>
    </row>
    <row r="24" spans="1:12" ht="15" customHeight="1">
      <c r="A24" s="136"/>
      <c r="B24" s="146"/>
      <c r="C24" s="146"/>
      <c r="D24" s="187" t="s">
        <v>625</v>
      </c>
      <c r="E24" s="199"/>
      <c r="F24" s="200"/>
      <c r="G24" s="196" t="s">
        <v>735</v>
      </c>
      <c r="H24" s="199"/>
      <c r="I24" s="199"/>
      <c r="J24" s="200"/>
      <c r="K24" s="173">
        <v>6</v>
      </c>
      <c r="L24" s="134"/>
    </row>
    <row r="25" spans="1:12" ht="15" customHeight="1">
      <c r="A25" s="140" t="s">
        <v>622</v>
      </c>
      <c r="B25" s="139">
        <v>828405000</v>
      </c>
      <c r="C25" s="139">
        <v>689684666</v>
      </c>
      <c r="D25" s="201"/>
      <c r="E25" s="202"/>
      <c r="F25" s="203"/>
      <c r="G25" s="207"/>
      <c r="H25" s="202"/>
      <c r="I25" s="202"/>
      <c r="J25" s="203"/>
      <c r="K25" s="174"/>
      <c r="L25" s="134"/>
    </row>
    <row r="26" spans="1:12" ht="15" customHeight="1">
      <c r="A26" s="140" t="s">
        <v>52</v>
      </c>
      <c r="B26" s="141"/>
      <c r="C26" s="141"/>
      <c r="D26" s="201"/>
      <c r="E26" s="202"/>
      <c r="F26" s="203"/>
      <c r="G26" s="207"/>
      <c r="H26" s="202"/>
      <c r="I26" s="202"/>
      <c r="J26" s="203"/>
      <c r="K26" s="174"/>
      <c r="L26" s="134"/>
    </row>
    <row r="27" spans="1:12" ht="15" customHeight="1">
      <c r="A27" s="140"/>
      <c r="B27" s="142" t="s">
        <v>22</v>
      </c>
      <c r="C27" s="142" t="s">
        <v>22</v>
      </c>
      <c r="D27" s="201"/>
      <c r="E27" s="202"/>
      <c r="F27" s="203"/>
      <c r="G27" s="207"/>
      <c r="H27" s="202"/>
      <c r="I27" s="202"/>
      <c r="J27" s="203"/>
      <c r="K27" s="174"/>
      <c r="L27" s="134"/>
    </row>
    <row r="28" spans="1:12" ht="15" customHeight="1">
      <c r="A28" s="140"/>
      <c r="B28" s="139">
        <v>32877000</v>
      </c>
      <c r="C28" s="139">
        <v>26225417</v>
      </c>
      <c r="D28" s="201"/>
      <c r="E28" s="202"/>
      <c r="F28" s="203"/>
      <c r="G28" s="207"/>
      <c r="H28" s="202"/>
      <c r="I28" s="202"/>
      <c r="J28" s="203"/>
      <c r="K28" s="174"/>
      <c r="L28" s="134"/>
    </row>
    <row r="29" spans="1:12" ht="15" customHeight="1">
      <c r="A29" s="140"/>
      <c r="B29" s="142" t="s">
        <v>23</v>
      </c>
      <c r="C29" s="142" t="s">
        <v>23</v>
      </c>
      <c r="D29" s="201"/>
      <c r="E29" s="202"/>
      <c r="F29" s="203"/>
      <c r="G29" s="207"/>
      <c r="H29" s="202"/>
      <c r="I29" s="202"/>
      <c r="J29" s="203"/>
      <c r="K29" s="174"/>
      <c r="L29" s="134"/>
    </row>
    <row r="30" spans="1:12" ht="15" customHeight="1">
      <c r="A30" s="140"/>
      <c r="B30" s="139">
        <v>617956000</v>
      </c>
      <c r="C30" s="139">
        <v>497396829</v>
      </c>
      <c r="D30" s="201"/>
      <c r="E30" s="202"/>
      <c r="F30" s="203"/>
      <c r="G30" s="207"/>
      <c r="H30" s="202"/>
      <c r="I30" s="202"/>
      <c r="J30" s="203"/>
      <c r="K30" s="174"/>
      <c r="L30" s="134"/>
    </row>
    <row r="31" spans="1:12" ht="15" customHeight="1">
      <c r="A31" s="140"/>
      <c r="B31" s="142" t="s">
        <v>24</v>
      </c>
      <c r="C31" s="142" t="s">
        <v>24</v>
      </c>
      <c r="D31" s="201"/>
      <c r="E31" s="202"/>
      <c r="F31" s="203"/>
      <c r="G31" s="207"/>
      <c r="H31" s="202"/>
      <c r="I31" s="202"/>
      <c r="J31" s="203"/>
      <c r="K31" s="174"/>
      <c r="L31" s="134"/>
    </row>
    <row r="32" spans="1:12" ht="15" customHeight="1">
      <c r="A32" s="140"/>
      <c r="B32" s="143">
        <v>177572000</v>
      </c>
      <c r="C32" s="143">
        <v>166062420</v>
      </c>
      <c r="D32" s="201"/>
      <c r="E32" s="202"/>
      <c r="F32" s="203"/>
      <c r="G32" s="207"/>
      <c r="H32" s="202"/>
      <c r="I32" s="202"/>
      <c r="J32" s="203"/>
      <c r="K32" s="174"/>
      <c r="L32" s="134"/>
    </row>
    <row r="33" spans="1:12" ht="15" customHeight="1" thickBot="1">
      <c r="A33" s="144"/>
      <c r="B33" s="145"/>
      <c r="C33" s="145"/>
      <c r="D33" s="204"/>
      <c r="E33" s="205"/>
      <c r="F33" s="206"/>
      <c r="G33" s="208"/>
      <c r="H33" s="205"/>
      <c r="I33" s="205"/>
      <c r="J33" s="206"/>
      <c r="K33" s="175"/>
      <c r="L33" s="134"/>
    </row>
    <row r="34" spans="1:12" ht="15" customHeight="1">
      <c r="A34" s="136"/>
      <c r="B34" s="146"/>
      <c r="C34" s="146"/>
      <c r="D34" s="187" t="s">
        <v>722</v>
      </c>
      <c r="E34" s="199"/>
      <c r="F34" s="200"/>
      <c r="G34" s="196" t="s">
        <v>626</v>
      </c>
      <c r="H34" s="199"/>
      <c r="I34" s="199"/>
      <c r="J34" s="200"/>
      <c r="K34" s="173">
        <v>6</v>
      </c>
      <c r="L34" s="134"/>
    </row>
    <row r="35" spans="1:12" ht="15" customHeight="1">
      <c r="A35" s="140" t="s">
        <v>621</v>
      </c>
      <c r="B35" s="139">
        <v>661934000</v>
      </c>
      <c r="C35" s="139">
        <v>472701545</v>
      </c>
      <c r="D35" s="201"/>
      <c r="E35" s="202"/>
      <c r="F35" s="203"/>
      <c r="G35" s="207"/>
      <c r="H35" s="202"/>
      <c r="I35" s="202"/>
      <c r="J35" s="203"/>
      <c r="K35" s="174"/>
      <c r="L35" s="134"/>
    </row>
    <row r="36" spans="1:12" ht="15" customHeight="1">
      <c r="A36" s="140" t="s">
        <v>592</v>
      </c>
      <c r="B36" s="141"/>
      <c r="C36" s="141"/>
      <c r="D36" s="201"/>
      <c r="E36" s="202"/>
      <c r="F36" s="203"/>
      <c r="G36" s="207"/>
      <c r="H36" s="202"/>
      <c r="I36" s="202"/>
      <c r="J36" s="203"/>
      <c r="K36" s="174"/>
      <c r="L36" s="134"/>
    </row>
    <row r="37" spans="1:12" ht="15" customHeight="1">
      <c r="A37" s="140"/>
      <c r="B37" s="142" t="s">
        <v>22</v>
      </c>
      <c r="C37" s="142" t="s">
        <v>22</v>
      </c>
      <c r="D37" s="201"/>
      <c r="E37" s="202"/>
      <c r="F37" s="203"/>
      <c r="G37" s="207"/>
      <c r="H37" s="202"/>
      <c r="I37" s="202"/>
      <c r="J37" s="203"/>
      <c r="K37" s="174"/>
      <c r="L37" s="134"/>
    </row>
    <row r="38" spans="1:12" ht="15" customHeight="1">
      <c r="A38" s="140"/>
      <c r="B38" s="139">
        <v>53095000</v>
      </c>
      <c r="C38" s="139">
        <v>52564787</v>
      </c>
      <c r="D38" s="201"/>
      <c r="E38" s="202"/>
      <c r="F38" s="203"/>
      <c r="G38" s="207"/>
      <c r="H38" s="202"/>
      <c r="I38" s="202"/>
      <c r="J38" s="203"/>
      <c r="K38" s="174"/>
      <c r="L38" s="134"/>
    </row>
    <row r="39" spans="1:12" ht="15" customHeight="1">
      <c r="A39" s="140"/>
      <c r="B39" s="142" t="s">
        <v>23</v>
      </c>
      <c r="C39" s="142" t="s">
        <v>23</v>
      </c>
      <c r="D39" s="201"/>
      <c r="E39" s="202"/>
      <c r="F39" s="203"/>
      <c r="G39" s="207"/>
      <c r="H39" s="202"/>
      <c r="I39" s="202"/>
      <c r="J39" s="203"/>
      <c r="K39" s="174"/>
      <c r="L39" s="134"/>
    </row>
    <row r="40" spans="1:12" ht="15" customHeight="1">
      <c r="A40" s="140"/>
      <c r="B40" s="139">
        <v>2462000</v>
      </c>
      <c r="C40" s="139">
        <v>1169103</v>
      </c>
      <c r="D40" s="201"/>
      <c r="E40" s="202"/>
      <c r="F40" s="203"/>
      <c r="G40" s="207"/>
      <c r="H40" s="202"/>
      <c r="I40" s="202"/>
      <c r="J40" s="203"/>
      <c r="K40" s="174"/>
      <c r="L40" s="134"/>
    </row>
    <row r="41" spans="1:12" ht="15" customHeight="1">
      <c r="A41" s="140"/>
      <c r="B41" s="142" t="s">
        <v>24</v>
      </c>
      <c r="C41" s="142" t="s">
        <v>24</v>
      </c>
      <c r="D41" s="201"/>
      <c r="E41" s="202"/>
      <c r="F41" s="203"/>
      <c r="G41" s="207"/>
      <c r="H41" s="202"/>
      <c r="I41" s="202"/>
      <c r="J41" s="203"/>
      <c r="K41" s="174"/>
      <c r="L41" s="134"/>
    </row>
    <row r="42" spans="1:12" ht="15" customHeight="1">
      <c r="A42" s="140"/>
      <c r="B42" s="139">
        <v>606377000</v>
      </c>
      <c r="C42" s="139">
        <v>418967655</v>
      </c>
      <c r="D42" s="201"/>
      <c r="E42" s="202"/>
      <c r="F42" s="203"/>
      <c r="G42" s="207"/>
      <c r="H42" s="202"/>
      <c r="I42" s="202"/>
      <c r="J42" s="203"/>
      <c r="K42" s="174"/>
      <c r="L42" s="134"/>
    </row>
    <row r="43" spans="1:12" ht="15" customHeight="1">
      <c r="A43" s="140"/>
      <c r="B43" s="139"/>
      <c r="C43" s="139"/>
      <c r="D43" s="201"/>
      <c r="E43" s="202"/>
      <c r="F43" s="203"/>
      <c r="G43" s="207"/>
      <c r="H43" s="202"/>
      <c r="I43" s="202"/>
      <c r="J43" s="203"/>
      <c r="K43" s="174"/>
      <c r="L43" s="134"/>
    </row>
    <row r="44" spans="1:12" ht="15" customHeight="1" thickBot="1">
      <c r="A44" s="144"/>
      <c r="B44" s="145"/>
      <c r="C44" s="145"/>
      <c r="D44" s="204"/>
      <c r="E44" s="205"/>
      <c r="F44" s="206"/>
      <c r="G44" s="208"/>
      <c r="H44" s="205"/>
      <c r="I44" s="205"/>
      <c r="J44" s="206"/>
      <c r="K44" s="175"/>
      <c r="L44" s="134"/>
    </row>
    <row r="45" spans="1:12" ht="15" customHeight="1">
      <c r="A45" s="136"/>
      <c r="B45" s="146"/>
      <c r="C45" s="146"/>
      <c r="D45" s="187" t="s">
        <v>629</v>
      </c>
      <c r="E45" s="199"/>
      <c r="F45" s="200"/>
      <c r="G45" s="196" t="s">
        <v>724</v>
      </c>
      <c r="H45" s="199"/>
      <c r="I45" s="199"/>
      <c r="J45" s="200"/>
      <c r="K45" s="173">
        <v>7</v>
      </c>
      <c r="L45" s="134"/>
    </row>
    <row r="46" spans="1:12" ht="15" customHeight="1">
      <c r="A46" s="140" t="s">
        <v>619</v>
      </c>
      <c r="B46" s="139">
        <v>89975000</v>
      </c>
      <c r="C46" s="139">
        <v>86700362</v>
      </c>
      <c r="D46" s="201"/>
      <c r="E46" s="202"/>
      <c r="F46" s="203"/>
      <c r="G46" s="207"/>
      <c r="H46" s="202"/>
      <c r="I46" s="202"/>
      <c r="J46" s="203"/>
      <c r="K46" s="174"/>
      <c r="L46" s="134"/>
    </row>
    <row r="47" spans="1:12" ht="15" customHeight="1">
      <c r="A47" s="140" t="s">
        <v>620</v>
      </c>
      <c r="B47" s="141"/>
      <c r="C47" s="141"/>
      <c r="D47" s="201"/>
      <c r="E47" s="202"/>
      <c r="F47" s="203"/>
      <c r="G47" s="207"/>
      <c r="H47" s="202"/>
      <c r="I47" s="202"/>
      <c r="J47" s="203"/>
      <c r="K47" s="174"/>
      <c r="L47" s="134"/>
    </row>
    <row r="48" spans="1:12" ht="15" customHeight="1">
      <c r="A48" s="140" t="s">
        <v>594</v>
      </c>
      <c r="B48" s="142" t="s">
        <v>22</v>
      </c>
      <c r="C48" s="142" t="s">
        <v>22</v>
      </c>
      <c r="D48" s="201"/>
      <c r="E48" s="202"/>
      <c r="F48" s="203"/>
      <c r="G48" s="207"/>
      <c r="H48" s="202"/>
      <c r="I48" s="202"/>
      <c r="J48" s="203"/>
      <c r="K48" s="174"/>
      <c r="L48" s="134"/>
    </row>
    <row r="49" spans="1:12" ht="15" customHeight="1">
      <c r="A49" s="140"/>
      <c r="B49" s="139">
        <v>12310000</v>
      </c>
      <c r="C49" s="139">
        <v>11076460</v>
      </c>
      <c r="D49" s="201"/>
      <c r="E49" s="202"/>
      <c r="F49" s="203"/>
      <c r="G49" s="207"/>
      <c r="H49" s="202"/>
      <c r="I49" s="202"/>
      <c r="J49" s="203"/>
      <c r="K49" s="174"/>
      <c r="L49" s="134"/>
    </row>
    <row r="50" spans="1:12" ht="15" customHeight="1">
      <c r="A50" s="140"/>
      <c r="B50" s="142" t="s">
        <v>23</v>
      </c>
      <c r="C50" s="142" t="s">
        <v>23</v>
      </c>
      <c r="D50" s="201"/>
      <c r="E50" s="202"/>
      <c r="F50" s="203"/>
      <c r="G50" s="207"/>
      <c r="H50" s="202"/>
      <c r="I50" s="202"/>
      <c r="J50" s="203"/>
      <c r="K50" s="174"/>
      <c r="L50" s="134"/>
    </row>
    <row r="51" spans="1:12" ht="15" customHeight="1">
      <c r="A51" s="140"/>
      <c r="B51" s="139">
        <v>20920000</v>
      </c>
      <c r="C51" s="139">
        <v>19847011</v>
      </c>
      <c r="D51" s="201"/>
      <c r="E51" s="202"/>
      <c r="F51" s="203"/>
      <c r="G51" s="207"/>
      <c r="H51" s="202"/>
      <c r="I51" s="202"/>
      <c r="J51" s="203"/>
      <c r="K51" s="174"/>
      <c r="L51" s="134"/>
    </row>
    <row r="52" spans="1:12" ht="15" customHeight="1">
      <c r="A52" s="140"/>
      <c r="B52" s="142" t="s">
        <v>24</v>
      </c>
      <c r="C52" s="142" t="s">
        <v>24</v>
      </c>
      <c r="D52" s="201"/>
      <c r="E52" s="202"/>
      <c r="F52" s="203"/>
      <c r="G52" s="207"/>
      <c r="H52" s="202"/>
      <c r="I52" s="202"/>
      <c r="J52" s="203"/>
      <c r="K52" s="174"/>
      <c r="L52" s="134"/>
    </row>
    <row r="53" spans="1:12" ht="15" customHeight="1">
      <c r="A53" s="140"/>
      <c r="B53" s="143">
        <v>56745000</v>
      </c>
      <c r="C53" s="143">
        <v>55776891</v>
      </c>
      <c r="D53" s="201"/>
      <c r="E53" s="202"/>
      <c r="F53" s="203"/>
      <c r="G53" s="207"/>
      <c r="H53" s="202"/>
      <c r="I53" s="202"/>
      <c r="J53" s="203"/>
      <c r="K53" s="174"/>
      <c r="L53" s="134"/>
    </row>
    <row r="54" spans="1:12" ht="15" customHeight="1" thickBot="1">
      <c r="A54" s="144"/>
      <c r="B54" s="145"/>
      <c r="C54" s="145"/>
      <c r="D54" s="204"/>
      <c r="E54" s="205"/>
      <c r="F54" s="206"/>
      <c r="G54" s="208"/>
      <c r="H54" s="205"/>
      <c r="I54" s="205"/>
      <c r="J54" s="206"/>
      <c r="K54" s="175"/>
      <c r="L54" s="134"/>
    </row>
    <row r="55" spans="1:12" ht="15" customHeight="1">
      <c r="A55" s="136"/>
      <c r="B55" s="137" t="s">
        <v>21</v>
      </c>
      <c r="C55" s="137" t="s">
        <v>21</v>
      </c>
      <c r="D55" s="187" t="s">
        <v>709</v>
      </c>
      <c r="E55" s="199"/>
      <c r="F55" s="200"/>
      <c r="G55" s="196" t="s">
        <v>736</v>
      </c>
      <c r="H55" s="199"/>
      <c r="I55" s="199"/>
      <c r="J55" s="200"/>
      <c r="K55" s="173">
        <v>8</v>
      </c>
      <c r="L55" s="134"/>
    </row>
    <row r="56" spans="1:12" ht="15" customHeight="1">
      <c r="A56" s="140" t="s">
        <v>618</v>
      </c>
      <c r="B56" s="139">
        <v>428510000</v>
      </c>
      <c r="C56" s="139">
        <v>404081764</v>
      </c>
      <c r="D56" s="201"/>
      <c r="E56" s="202"/>
      <c r="F56" s="203"/>
      <c r="G56" s="207"/>
      <c r="H56" s="202"/>
      <c r="I56" s="202"/>
      <c r="J56" s="203"/>
      <c r="K56" s="174"/>
      <c r="L56" s="134"/>
    </row>
    <row r="57" spans="1:12" ht="15" customHeight="1">
      <c r="A57" s="140" t="s">
        <v>592</v>
      </c>
      <c r="B57" s="141"/>
      <c r="C57" s="141"/>
      <c r="D57" s="201"/>
      <c r="E57" s="202"/>
      <c r="F57" s="203"/>
      <c r="G57" s="207"/>
      <c r="H57" s="202"/>
      <c r="I57" s="202"/>
      <c r="J57" s="203"/>
      <c r="K57" s="174"/>
      <c r="L57" s="134"/>
    </row>
    <row r="58" spans="1:12" ht="15" customHeight="1">
      <c r="A58" s="140"/>
      <c r="B58" s="142" t="s">
        <v>23</v>
      </c>
      <c r="C58" s="142" t="s">
        <v>23</v>
      </c>
      <c r="D58" s="201"/>
      <c r="E58" s="202"/>
      <c r="F58" s="203"/>
      <c r="G58" s="207"/>
      <c r="H58" s="202"/>
      <c r="I58" s="202"/>
      <c r="J58" s="203"/>
      <c r="K58" s="174"/>
      <c r="L58" s="134"/>
    </row>
    <row r="59" spans="1:12" ht="15" customHeight="1">
      <c r="A59" s="140"/>
      <c r="B59" s="139">
        <v>49827000</v>
      </c>
      <c r="C59" s="139">
        <v>47989758</v>
      </c>
      <c r="D59" s="201"/>
      <c r="E59" s="202"/>
      <c r="F59" s="203"/>
      <c r="G59" s="207"/>
      <c r="H59" s="202"/>
      <c r="I59" s="202"/>
      <c r="J59" s="203"/>
      <c r="K59" s="174"/>
      <c r="L59" s="134"/>
    </row>
    <row r="60" spans="1:12" ht="15" customHeight="1">
      <c r="A60" s="140"/>
      <c r="B60" s="142" t="s">
        <v>24</v>
      </c>
      <c r="C60" s="142" t="s">
        <v>24</v>
      </c>
      <c r="D60" s="201"/>
      <c r="E60" s="202"/>
      <c r="F60" s="203"/>
      <c r="G60" s="207"/>
      <c r="H60" s="202"/>
      <c r="I60" s="202"/>
      <c r="J60" s="203"/>
      <c r="K60" s="174"/>
      <c r="L60" s="134"/>
    </row>
    <row r="61" spans="1:12" ht="15" customHeight="1">
      <c r="A61" s="140"/>
      <c r="B61" s="139">
        <v>378683000</v>
      </c>
      <c r="C61" s="139">
        <v>356092006</v>
      </c>
      <c r="D61" s="201"/>
      <c r="E61" s="202"/>
      <c r="F61" s="203"/>
      <c r="G61" s="207"/>
      <c r="H61" s="202"/>
      <c r="I61" s="202"/>
      <c r="J61" s="203"/>
      <c r="K61" s="174"/>
      <c r="L61" s="134"/>
    </row>
    <row r="62" spans="1:12" ht="15" customHeight="1">
      <c r="A62" s="140"/>
      <c r="B62" s="139"/>
      <c r="C62" s="139"/>
      <c r="D62" s="201"/>
      <c r="E62" s="202"/>
      <c r="F62" s="203"/>
      <c r="G62" s="207"/>
      <c r="H62" s="202"/>
      <c r="I62" s="202"/>
      <c r="J62" s="203"/>
      <c r="K62" s="174"/>
      <c r="L62" s="134"/>
    </row>
    <row r="63" spans="1:12" ht="15" customHeight="1">
      <c r="A63" s="140"/>
      <c r="B63" s="139"/>
      <c r="C63" s="139"/>
      <c r="D63" s="201"/>
      <c r="E63" s="202"/>
      <c r="F63" s="203"/>
      <c r="G63" s="207"/>
      <c r="H63" s="202"/>
      <c r="I63" s="202"/>
      <c r="J63" s="203"/>
      <c r="K63" s="174"/>
      <c r="L63" s="134"/>
    </row>
    <row r="64" spans="1:12" ht="15" customHeight="1">
      <c r="A64" s="140"/>
      <c r="B64" s="139"/>
      <c r="C64" s="139"/>
      <c r="D64" s="201"/>
      <c r="E64" s="202"/>
      <c r="F64" s="203"/>
      <c r="G64" s="207"/>
      <c r="H64" s="202"/>
      <c r="I64" s="202"/>
      <c r="J64" s="203"/>
      <c r="K64" s="174"/>
      <c r="L64" s="134"/>
    </row>
    <row r="65" spans="1:12" ht="15" customHeight="1">
      <c r="A65" s="140"/>
      <c r="B65" s="139"/>
      <c r="C65" s="139"/>
      <c r="D65" s="201"/>
      <c r="E65" s="202"/>
      <c r="F65" s="203"/>
      <c r="G65" s="207"/>
      <c r="H65" s="202"/>
      <c r="I65" s="202"/>
      <c r="J65" s="203"/>
      <c r="K65" s="174"/>
      <c r="L65" s="134"/>
    </row>
    <row r="66" spans="1:12" ht="15" customHeight="1">
      <c r="A66" s="140"/>
      <c r="B66" s="139"/>
      <c r="C66" s="139"/>
      <c r="D66" s="201"/>
      <c r="E66" s="202"/>
      <c r="F66" s="203"/>
      <c r="G66" s="207"/>
      <c r="H66" s="202"/>
      <c r="I66" s="202"/>
      <c r="J66" s="203"/>
      <c r="K66" s="174"/>
      <c r="L66" s="134"/>
    </row>
    <row r="67" spans="1:12" ht="15" customHeight="1">
      <c r="A67" s="140"/>
      <c r="B67" s="139"/>
      <c r="C67" s="139"/>
      <c r="D67" s="201"/>
      <c r="E67" s="202"/>
      <c r="F67" s="203"/>
      <c r="G67" s="207"/>
      <c r="H67" s="202"/>
      <c r="I67" s="202"/>
      <c r="J67" s="203"/>
      <c r="K67" s="174"/>
      <c r="L67" s="134"/>
    </row>
    <row r="68" spans="1:12" ht="15" customHeight="1">
      <c r="A68" s="140"/>
      <c r="B68" s="139"/>
      <c r="C68" s="139"/>
      <c r="D68" s="201"/>
      <c r="E68" s="202"/>
      <c r="F68" s="203"/>
      <c r="G68" s="207"/>
      <c r="H68" s="202"/>
      <c r="I68" s="202"/>
      <c r="J68" s="203"/>
      <c r="K68" s="174"/>
      <c r="L68" s="134"/>
    </row>
    <row r="69" spans="1:12" ht="15" customHeight="1">
      <c r="A69" s="140"/>
      <c r="B69" s="139"/>
      <c r="C69" s="139"/>
      <c r="D69" s="201"/>
      <c r="E69" s="202"/>
      <c r="F69" s="203"/>
      <c r="G69" s="207"/>
      <c r="H69" s="202"/>
      <c r="I69" s="202"/>
      <c r="J69" s="203"/>
      <c r="K69" s="174"/>
      <c r="L69" s="134"/>
    </row>
    <row r="70" spans="1:12" ht="15" customHeight="1" thickBot="1">
      <c r="A70" s="144"/>
      <c r="B70" s="145"/>
      <c r="C70" s="145"/>
      <c r="D70" s="204"/>
      <c r="E70" s="205"/>
      <c r="F70" s="206"/>
      <c r="G70" s="208"/>
      <c r="H70" s="205"/>
      <c r="I70" s="205"/>
      <c r="J70" s="206"/>
      <c r="K70" s="175"/>
      <c r="L70" s="134"/>
    </row>
    <row r="71" spans="1:12" ht="15" customHeight="1">
      <c r="A71" s="136"/>
      <c r="B71" s="146"/>
      <c r="C71" s="146"/>
      <c r="D71" s="187" t="s">
        <v>723</v>
      </c>
      <c r="E71" s="199"/>
      <c r="F71" s="200"/>
      <c r="G71" s="196" t="s">
        <v>718</v>
      </c>
      <c r="H71" s="199"/>
      <c r="I71" s="199"/>
      <c r="J71" s="200"/>
      <c r="K71" s="173">
        <v>9</v>
      </c>
      <c r="L71" s="134"/>
    </row>
    <row r="72" spans="1:12" ht="15" customHeight="1">
      <c r="A72" s="140" t="s">
        <v>617</v>
      </c>
      <c r="B72" s="139">
        <v>68491000</v>
      </c>
      <c r="C72" s="139">
        <v>54445560</v>
      </c>
      <c r="D72" s="201"/>
      <c r="E72" s="202"/>
      <c r="F72" s="203"/>
      <c r="G72" s="207"/>
      <c r="H72" s="202"/>
      <c r="I72" s="202"/>
      <c r="J72" s="203"/>
      <c r="K72" s="174"/>
      <c r="L72" s="134"/>
    </row>
    <row r="73" spans="1:12" ht="15" customHeight="1">
      <c r="A73" s="140" t="s">
        <v>592</v>
      </c>
      <c r="B73" s="141"/>
      <c r="C73" s="141"/>
      <c r="D73" s="201"/>
      <c r="E73" s="202"/>
      <c r="F73" s="203"/>
      <c r="G73" s="207"/>
      <c r="H73" s="202"/>
      <c r="I73" s="202"/>
      <c r="J73" s="203"/>
      <c r="K73" s="174"/>
      <c r="L73" s="134"/>
    </row>
    <row r="74" spans="1:12" ht="15" customHeight="1">
      <c r="A74" s="147"/>
      <c r="B74" s="142" t="s">
        <v>22</v>
      </c>
      <c r="C74" s="142" t="s">
        <v>22</v>
      </c>
      <c r="D74" s="201"/>
      <c r="E74" s="202"/>
      <c r="F74" s="203"/>
      <c r="G74" s="207"/>
      <c r="H74" s="202"/>
      <c r="I74" s="202"/>
      <c r="J74" s="203"/>
      <c r="K74" s="174"/>
      <c r="L74" s="134"/>
    </row>
    <row r="75" spans="1:12" ht="15" customHeight="1">
      <c r="A75" s="140"/>
      <c r="B75" s="139">
        <v>4407000</v>
      </c>
      <c r="C75" s="139">
        <v>1494444</v>
      </c>
      <c r="D75" s="201"/>
      <c r="E75" s="202"/>
      <c r="F75" s="203"/>
      <c r="G75" s="207"/>
      <c r="H75" s="202"/>
      <c r="I75" s="202"/>
      <c r="J75" s="203"/>
      <c r="K75" s="174"/>
      <c r="L75" s="134"/>
    </row>
    <row r="76" spans="1:12" ht="15" customHeight="1">
      <c r="A76" s="140"/>
      <c r="B76" s="142" t="s">
        <v>23</v>
      </c>
      <c r="C76" s="142" t="s">
        <v>23</v>
      </c>
      <c r="D76" s="201"/>
      <c r="E76" s="202"/>
      <c r="F76" s="203"/>
      <c r="G76" s="207"/>
      <c r="H76" s="202"/>
      <c r="I76" s="202"/>
      <c r="J76" s="203"/>
      <c r="K76" s="174"/>
      <c r="L76" s="134"/>
    </row>
    <row r="77" spans="1:12" ht="15" customHeight="1">
      <c r="A77" s="140"/>
      <c r="B77" s="139">
        <v>823000</v>
      </c>
      <c r="C77" s="139">
        <v>258680</v>
      </c>
      <c r="D77" s="201"/>
      <c r="E77" s="202"/>
      <c r="F77" s="203"/>
      <c r="G77" s="207"/>
      <c r="H77" s="202"/>
      <c r="I77" s="202"/>
      <c r="J77" s="203"/>
      <c r="K77" s="174"/>
      <c r="L77" s="134"/>
    </row>
    <row r="78" spans="1:12" ht="15" customHeight="1">
      <c r="A78" s="140"/>
      <c r="B78" s="142" t="s">
        <v>24</v>
      </c>
      <c r="C78" s="142" t="s">
        <v>24</v>
      </c>
      <c r="D78" s="201"/>
      <c r="E78" s="202"/>
      <c r="F78" s="203"/>
      <c r="G78" s="207"/>
      <c r="H78" s="202"/>
      <c r="I78" s="202"/>
      <c r="J78" s="203"/>
      <c r="K78" s="174"/>
      <c r="L78" s="134"/>
    </row>
    <row r="79" spans="1:12" ht="15" customHeight="1">
      <c r="A79" s="140"/>
      <c r="B79" s="143">
        <v>63261000</v>
      </c>
      <c r="C79" s="143">
        <v>52692436</v>
      </c>
      <c r="D79" s="201"/>
      <c r="E79" s="202"/>
      <c r="F79" s="203"/>
      <c r="G79" s="207"/>
      <c r="H79" s="202"/>
      <c r="I79" s="202"/>
      <c r="J79" s="203"/>
      <c r="K79" s="174"/>
      <c r="L79" s="134"/>
    </row>
    <row r="80" spans="1:12" ht="15" customHeight="1">
      <c r="A80" s="140"/>
      <c r="B80" s="143"/>
      <c r="C80" s="143"/>
      <c r="D80" s="201"/>
      <c r="E80" s="202"/>
      <c r="F80" s="203"/>
      <c r="G80" s="207"/>
      <c r="H80" s="202"/>
      <c r="I80" s="202"/>
      <c r="J80" s="203"/>
      <c r="K80" s="174"/>
      <c r="L80" s="134"/>
    </row>
    <row r="81" spans="1:12" ht="15" customHeight="1">
      <c r="A81" s="140"/>
      <c r="B81" s="143"/>
      <c r="C81" s="143"/>
      <c r="D81" s="201"/>
      <c r="E81" s="202"/>
      <c r="F81" s="203"/>
      <c r="G81" s="207"/>
      <c r="H81" s="202"/>
      <c r="I81" s="202"/>
      <c r="J81" s="203"/>
      <c r="K81" s="174"/>
      <c r="L81" s="134"/>
    </row>
    <row r="82" spans="1:12" ht="15" customHeight="1" thickBot="1">
      <c r="A82" s="140"/>
      <c r="B82" s="143"/>
      <c r="C82" s="143"/>
      <c r="D82" s="204"/>
      <c r="E82" s="205"/>
      <c r="F82" s="206"/>
      <c r="G82" s="208"/>
      <c r="H82" s="205"/>
      <c r="I82" s="205"/>
      <c r="J82" s="206"/>
      <c r="K82" s="175"/>
      <c r="L82" s="134"/>
    </row>
    <row r="83" spans="1:12" ht="15" customHeight="1">
      <c r="A83" s="136"/>
      <c r="B83" s="146"/>
      <c r="C83" s="146"/>
      <c r="D83" s="187" t="s">
        <v>705</v>
      </c>
      <c r="E83" s="199"/>
      <c r="F83" s="200"/>
      <c r="G83" s="196" t="s">
        <v>704</v>
      </c>
      <c r="H83" s="199"/>
      <c r="I83" s="199"/>
      <c r="J83" s="200"/>
      <c r="K83" s="173">
        <v>9</v>
      </c>
      <c r="L83" s="134"/>
    </row>
    <row r="84" spans="1:12" ht="15" customHeight="1">
      <c r="A84" s="140" t="s">
        <v>616</v>
      </c>
      <c r="B84" s="139">
        <v>442699000</v>
      </c>
      <c r="C84" s="139">
        <v>409509022</v>
      </c>
      <c r="D84" s="201"/>
      <c r="E84" s="202"/>
      <c r="F84" s="203"/>
      <c r="G84" s="207"/>
      <c r="H84" s="202"/>
      <c r="I84" s="202"/>
      <c r="J84" s="203"/>
      <c r="K84" s="174"/>
      <c r="L84" s="134"/>
    </row>
    <row r="85" spans="1:12" ht="15" customHeight="1">
      <c r="A85" s="140" t="s">
        <v>615</v>
      </c>
      <c r="B85" s="141"/>
      <c r="C85" s="141"/>
      <c r="D85" s="201"/>
      <c r="E85" s="202"/>
      <c r="F85" s="203"/>
      <c r="G85" s="207"/>
      <c r="H85" s="202"/>
      <c r="I85" s="202"/>
      <c r="J85" s="203"/>
      <c r="K85" s="174"/>
      <c r="L85" s="134"/>
    </row>
    <row r="86" spans="1:12" ht="15" customHeight="1">
      <c r="A86" s="147"/>
      <c r="B86" s="142" t="s">
        <v>23</v>
      </c>
      <c r="C86" s="142" t="s">
        <v>23</v>
      </c>
      <c r="D86" s="201"/>
      <c r="E86" s="202"/>
      <c r="F86" s="203"/>
      <c r="G86" s="207"/>
      <c r="H86" s="202"/>
      <c r="I86" s="202"/>
      <c r="J86" s="203"/>
      <c r="K86" s="174"/>
      <c r="L86" s="134"/>
    </row>
    <row r="87" spans="1:12" ht="15" customHeight="1">
      <c r="A87" s="140"/>
      <c r="B87" s="139">
        <v>232922000</v>
      </c>
      <c r="C87" s="139">
        <v>208133535</v>
      </c>
      <c r="D87" s="201"/>
      <c r="E87" s="202"/>
      <c r="F87" s="203"/>
      <c r="G87" s="207"/>
      <c r="H87" s="202"/>
      <c r="I87" s="202"/>
      <c r="J87" s="203"/>
      <c r="K87" s="174"/>
      <c r="L87" s="134"/>
    </row>
    <row r="88" spans="1:12" ht="15" customHeight="1">
      <c r="A88" s="140"/>
      <c r="B88" s="142" t="s">
        <v>24</v>
      </c>
      <c r="C88" s="142" t="s">
        <v>24</v>
      </c>
      <c r="D88" s="201"/>
      <c r="E88" s="202"/>
      <c r="F88" s="203"/>
      <c r="G88" s="207"/>
      <c r="H88" s="202"/>
      <c r="I88" s="202"/>
      <c r="J88" s="203"/>
      <c r="K88" s="174"/>
      <c r="L88" s="134"/>
    </row>
    <row r="89" spans="1:12" ht="15" customHeight="1">
      <c r="A89" s="140"/>
      <c r="B89" s="139">
        <v>209777000</v>
      </c>
      <c r="C89" s="139">
        <v>201375487</v>
      </c>
      <c r="D89" s="201"/>
      <c r="E89" s="202"/>
      <c r="F89" s="203"/>
      <c r="G89" s="207"/>
      <c r="H89" s="202"/>
      <c r="I89" s="202"/>
      <c r="J89" s="203"/>
      <c r="K89" s="174"/>
      <c r="L89" s="134"/>
    </row>
    <row r="90" spans="1:12" ht="15" customHeight="1">
      <c r="A90" s="140"/>
      <c r="B90" s="139"/>
      <c r="C90" s="139"/>
      <c r="D90" s="201"/>
      <c r="E90" s="202"/>
      <c r="F90" s="203"/>
      <c r="G90" s="207"/>
      <c r="H90" s="202"/>
      <c r="I90" s="202"/>
      <c r="J90" s="203"/>
      <c r="K90" s="174"/>
      <c r="L90" s="134"/>
    </row>
    <row r="91" spans="1:12" ht="15" customHeight="1">
      <c r="A91" s="140"/>
      <c r="B91" s="139"/>
      <c r="C91" s="139"/>
      <c r="D91" s="201"/>
      <c r="E91" s="202"/>
      <c r="F91" s="203"/>
      <c r="G91" s="207"/>
      <c r="H91" s="202"/>
      <c r="I91" s="202"/>
      <c r="J91" s="203"/>
      <c r="K91" s="174"/>
      <c r="L91" s="134"/>
    </row>
    <row r="92" spans="1:12" ht="15" customHeight="1">
      <c r="A92" s="140"/>
      <c r="B92" s="139"/>
      <c r="C92" s="139"/>
      <c r="D92" s="201"/>
      <c r="E92" s="202"/>
      <c r="F92" s="203"/>
      <c r="G92" s="207"/>
      <c r="H92" s="202"/>
      <c r="I92" s="202"/>
      <c r="J92" s="203"/>
      <c r="K92" s="174"/>
      <c r="L92" s="134"/>
    </row>
    <row r="93" spans="1:12" ht="15" customHeight="1" thickBot="1">
      <c r="A93" s="144"/>
      <c r="B93" s="145"/>
      <c r="C93" s="145"/>
      <c r="D93" s="204"/>
      <c r="E93" s="205"/>
      <c r="F93" s="206"/>
      <c r="G93" s="208"/>
      <c r="H93" s="205"/>
      <c r="I93" s="205"/>
      <c r="J93" s="206"/>
      <c r="K93" s="175"/>
      <c r="L93" s="134"/>
    </row>
    <row r="94" spans="1:12" ht="15" customHeight="1">
      <c r="A94" s="136"/>
      <c r="B94" s="146"/>
      <c r="C94" s="146"/>
      <c r="D94" s="187" t="s">
        <v>710</v>
      </c>
      <c r="E94" s="199"/>
      <c r="F94" s="200"/>
      <c r="G94" s="196" t="s">
        <v>748</v>
      </c>
      <c r="H94" s="199"/>
      <c r="I94" s="199"/>
      <c r="J94" s="200"/>
      <c r="K94" s="173">
        <v>10</v>
      </c>
      <c r="L94" s="134"/>
    </row>
    <row r="95" spans="1:12" ht="15" customHeight="1">
      <c r="A95" s="140" t="s">
        <v>593</v>
      </c>
      <c r="B95" s="139">
        <v>96150000</v>
      </c>
      <c r="C95" s="139">
        <v>87786053</v>
      </c>
      <c r="D95" s="201"/>
      <c r="E95" s="202"/>
      <c r="F95" s="203"/>
      <c r="G95" s="207"/>
      <c r="H95" s="202"/>
      <c r="I95" s="202"/>
      <c r="J95" s="203"/>
      <c r="K95" s="174"/>
      <c r="L95" s="134"/>
    </row>
    <row r="96" spans="1:12" ht="15" customHeight="1">
      <c r="A96" s="140" t="s">
        <v>594</v>
      </c>
      <c r="B96" s="141"/>
      <c r="C96" s="141"/>
      <c r="D96" s="201"/>
      <c r="E96" s="202"/>
      <c r="F96" s="203"/>
      <c r="G96" s="207"/>
      <c r="H96" s="202"/>
      <c r="I96" s="202"/>
      <c r="J96" s="203"/>
      <c r="K96" s="174"/>
      <c r="L96" s="134"/>
    </row>
    <row r="97" spans="1:12" ht="15" customHeight="1">
      <c r="A97" s="140"/>
      <c r="B97" s="142" t="s">
        <v>23</v>
      </c>
      <c r="C97" s="142" t="s">
        <v>23</v>
      </c>
      <c r="D97" s="201"/>
      <c r="E97" s="202"/>
      <c r="F97" s="203"/>
      <c r="G97" s="207"/>
      <c r="H97" s="202"/>
      <c r="I97" s="202"/>
      <c r="J97" s="203"/>
      <c r="K97" s="174"/>
      <c r="L97" s="134"/>
    </row>
    <row r="98" spans="1:12" ht="15" customHeight="1">
      <c r="A98" s="140"/>
      <c r="B98" s="139">
        <v>79297000</v>
      </c>
      <c r="C98" s="139">
        <v>42806424</v>
      </c>
      <c r="D98" s="201"/>
      <c r="E98" s="202"/>
      <c r="F98" s="203"/>
      <c r="G98" s="207"/>
      <c r="H98" s="202"/>
      <c r="I98" s="202"/>
      <c r="J98" s="203"/>
      <c r="K98" s="174"/>
      <c r="L98" s="134"/>
    </row>
    <row r="99" spans="1:12" ht="15" customHeight="1">
      <c r="A99" s="140"/>
      <c r="B99" s="142" t="s">
        <v>24</v>
      </c>
      <c r="C99" s="142" t="s">
        <v>24</v>
      </c>
      <c r="D99" s="201"/>
      <c r="E99" s="202"/>
      <c r="F99" s="203"/>
      <c r="G99" s="207"/>
      <c r="H99" s="202"/>
      <c r="I99" s="202"/>
      <c r="J99" s="203"/>
      <c r="K99" s="174"/>
      <c r="L99" s="134"/>
    </row>
    <row r="100" spans="1:12" ht="15" customHeight="1">
      <c r="A100" s="140"/>
      <c r="B100" s="139">
        <v>16853000</v>
      </c>
      <c r="C100" s="139">
        <v>44979629</v>
      </c>
      <c r="D100" s="201"/>
      <c r="E100" s="202"/>
      <c r="F100" s="203"/>
      <c r="G100" s="207"/>
      <c r="H100" s="202"/>
      <c r="I100" s="202"/>
      <c r="J100" s="203"/>
      <c r="K100" s="174"/>
      <c r="L100" s="134"/>
    </row>
    <row r="101" spans="1:12" ht="15" customHeight="1">
      <c r="A101" s="140"/>
      <c r="B101" s="139"/>
      <c r="C101" s="139"/>
      <c r="D101" s="201"/>
      <c r="E101" s="202"/>
      <c r="F101" s="203"/>
      <c r="G101" s="207"/>
      <c r="H101" s="202"/>
      <c r="I101" s="202"/>
      <c r="J101" s="203"/>
      <c r="K101" s="174"/>
      <c r="L101" s="134"/>
    </row>
    <row r="102" spans="1:12" ht="15" customHeight="1">
      <c r="A102" s="140"/>
      <c r="B102" s="139"/>
      <c r="C102" s="139"/>
      <c r="D102" s="201"/>
      <c r="E102" s="202"/>
      <c r="F102" s="203"/>
      <c r="G102" s="207"/>
      <c r="H102" s="202"/>
      <c r="I102" s="202"/>
      <c r="J102" s="203"/>
      <c r="K102" s="174"/>
      <c r="L102" s="134"/>
    </row>
    <row r="103" spans="1:12" ht="15" customHeight="1">
      <c r="A103" s="140"/>
      <c r="B103" s="139"/>
      <c r="C103" s="139"/>
      <c r="D103" s="201"/>
      <c r="E103" s="202"/>
      <c r="F103" s="203"/>
      <c r="G103" s="207"/>
      <c r="H103" s="202"/>
      <c r="I103" s="202"/>
      <c r="J103" s="203"/>
      <c r="K103" s="174"/>
      <c r="L103" s="134"/>
    </row>
    <row r="104" spans="1:12" ht="15" customHeight="1">
      <c r="A104" s="140"/>
      <c r="B104" s="139"/>
      <c r="C104" s="139"/>
      <c r="D104" s="201"/>
      <c r="E104" s="202"/>
      <c r="F104" s="203"/>
      <c r="G104" s="207"/>
      <c r="H104" s="202"/>
      <c r="I104" s="202"/>
      <c r="J104" s="203"/>
      <c r="K104" s="174"/>
      <c r="L104" s="134"/>
    </row>
    <row r="105" spans="1:12" ht="15" customHeight="1">
      <c r="A105" s="140"/>
      <c r="B105" s="139"/>
      <c r="C105" s="139"/>
      <c r="D105" s="201"/>
      <c r="E105" s="202"/>
      <c r="F105" s="203"/>
      <c r="G105" s="207"/>
      <c r="H105" s="202"/>
      <c r="I105" s="202"/>
      <c r="J105" s="203"/>
      <c r="K105" s="174"/>
      <c r="L105" s="134"/>
    </row>
    <row r="106" spans="1:12" ht="15" customHeight="1">
      <c r="A106" s="140"/>
      <c r="B106" s="142"/>
      <c r="C106" s="142"/>
      <c r="D106" s="201"/>
      <c r="E106" s="202"/>
      <c r="F106" s="203"/>
      <c r="G106" s="207"/>
      <c r="H106" s="202"/>
      <c r="I106" s="202"/>
      <c r="J106" s="203"/>
      <c r="K106" s="174"/>
      <c r="L106" s="134"/>
    </row>
    <row r="107" spans="1:12" ht="15" customHeight="1" thickBot="1">
      <c r="A107" s="144"/>
      <c r="B107" s="145"/>
      <c r="C107" s="145"/>
      <c r="D107" s="204"/>
      <c r="E107" s="205"/>
      <c r="F107" s="206"/>
      <c r="G107" s="208"/>
      <c r="H107" s="205"/>
      <c r="I107" s="205"/>
      <c r="J107" s="206"/>
      <c r="K107" s="175"/>
      <c r="L107" s="134"/>
    </row>
    <row r="108" spans="1:12" ht="15" customHeight="1">
      <c r="A108" s="136"/>
      <c r="B108" s="137" t="s">
        <v>21</v>
      </c>
      <c r="C108" s="137" t="s">
        <v>21</v>
      </c>
      <c r="D108" s="187" t="s">
        <v>741</v>
      </c>
      <c r="E108" s="199"/>
      <c r="F108" s="200"/>
      <c r="G108" s="196" t="s">
        <v>668</v>
      </c>
      <c r="H108" s="199"/>
      <c r="I108" s="199"/>
      <c r="J108" s="200"/>
      <c r="K108" s="173">
        <v>11</v>
      </c>
      <c r="L108" s="134"/>
    </row>
    <row r="109" spans="1:12" ht="15" customHeight="1">
      <c r="A109" s="140" t="s">
        <v>595</v>
      </c>
      <c r="B109" s="139">
        <v>100000000</v>
      </c>
      <c r="C109" s="139">
        <v>100000000</v>
      </c>
      <c r="D109" s="201"/>
      <c r="E109" s="202"/>
      <c r="F109" s="203"/>
      <c r="G109" s="207"/>
      <c r="H109" s="202"/>
      <c r="I109" s="202"/>
      <c r="J109" s="203"/>
      <c r="K109" s="174"/>
      <c r="L109" s="134"/>
    </row>
    <row r="110" spans="1:12" ht="15" customHeight="1">
      <c r="A110" s="140" t="s">
        <v>596</v>
      </c>
      <c r="B110" s="141"/>
      <c r="C110" s="141"/>
      <c r="D110" s="201"/>
      <c r="E110" s="202"/>
      <c r="F110" s="203"/>
      <c r="G110" s="207"/>
      <c r="H110" s="202"/>
      <c r="I110" s="202"/>
      <c r="J110" s="203"/>
      <c r="K110" s="174"/>
      <c r="L110" s="134"/>
    </row>
    <row r="111" spans="1:12" ht="15" customHeight="1">
      <c r="A111" s="140" t="s">
        <v>614</v>
      </c>
      <c r="B111" s="142" t="s">
        <v>24</v>
      </c>
      <c r="C111" s="142" t="s">
        <v>24</v>
      </c>
      <c r="D111" s="201"/>
      <c r="E111" s="202"/>
      <c r="F111" s="203"/>
      <c r="G111" s="207"/>
      <c r="H111" s="202"/>
      <c r="I111" s="202"/>
      <c r="J111" s="203"/>
      <c r="K111" s="174"/>
      <c r="L111" s="134"/>
    </row>
    <row r="112" spans="1:12" ht="15" customHeight="1">
      <c r="A112" s="140"/>
      <c r="B112" s="139">
        <v>100000000</v>
      </c>
      <c r="C112" s="139">
        <v>100000000</v>
      </c>
      <c r="D112" s="201"/>
      <c r="E112" s="202"/>
      <c r="F112" s="203"/>
      <c r="G112" s="207"/>
      <c r="H112" s="202"/>
      <c r="I112" s="202"/>
      <c r="J112" s="203"/>
      <c r="K112" s="174"/>
      <c r="L112" s="134"/>
    </row>
    <row r="113" spans="1:12" ht="15" customHeight="1">
      <c r="A113" s="140"/>
      <c r="B113" s="142"/>
      <c r="C113" s="142"/>
      <c r="D113" s="201"/>
      <c r="E113" s="202"/>
      <c r="F113" s="203"/>
      <c r="G113" s="207"/>
      <c r="H113" s="202"/>
      <c r="I113" s="202"/>
      <c r="J113" s="203"/>
      <c r="K113" s="174"/>
      <c r="L113" s="134"/>
    </row>
    <row r="114" spans="1:12" ht="15" customHeight="1" thickBot="1">
      <c r="A114" s="144"/>
      <c r="B114" s="145"/>
      <c r="C114" s="145"/>
      <c r="D114" s="204"/>
      <c r="E114" s="205"/>
      <c r="F114" s="206"/>
      <c r="G114" s="208"/>
      <c r="H114" s="205"/>
      <c r="I114" s="205"/>
      <c r="J114" s="206"/>
      <c r="K114" s="175"/>
      <c r="L114" s="134"/>
    </row>
    <row r="115" spans="1:12" ht="15" customHeight="1">
      <c r="A115" s="136"/>
      <c r="B115" s="146"/>
      <c r="C115" s="146"/>
      <c r="D115" s="187" t="s">
        <v>740</v>
      </c>
      <c r="E115" s="199"/>
      <c r="F115" s="200"/>
      <c r="G115" s="196" t="s">
        <v>719</v>
      </c>
      <c r="H115" s="199"/>
      <c r="I115" s="199"/>
      <c r="J115" s="200"/>
      <c r="K115" s="173">
        <v>11</v>
      </c>
      <c r="L115" s="134"/>
    </row>
    <row r="116" spans="1:12" ht="15" customHeight="1">
      <c r="A116" s="140" t="s">
        <v>611</v>
      </c>
      <c r="B116" s="139">
        <v>51293000</v>
      </c>
      <c r="C116" s="139">
        <v>47566832</v>
      </c>
      <c r="D116" s="201"/>
      <c r="E116" s="202"/>
      <c r="F116" s="203"/>
      <c r="G116" s="207"/>
      <c r="H116" s="202"/>
      <c r="I116" s="202"/>
      <c r="J116" s="203"/>
      <c r="K116" s="174"/>
      <c r="L116" s="134"/>
    </row>
    <row r="117" spans="1:12" ht="15" customHeight="1">
      <c r="A117" s="140" t="s">
        <v>612</v>
      </c>
      <c r="B117" s="141"/>
      <c r="C117" s="141"/>
      <c r="D117" s="201"/>
      <c r="E117" s="202"/>
      <c r="F117" s="203"/>
      <c r="G117" s="207"/>
      <c r="H117" s="202"/>
      <c r="I117" s="202"/>
      <c r="J117" s="203"/>
      <c r="K117" s="174"/>
      <c r="L117" s="134"/>
    </row>
    <row r="118" spans="1:12" ht="15" customHeight="1">
      <c r="A118" s="140" t="s">
        <v>613</v>
      </c>
      <c r="B118" s="142" t="s">
        <v>23</v>
      </c>
      <c r="C118" s="142" t="s">
        <v>23</v>
      </c>
      <c r="D118" s="201"/>
      <c r="E118" s="202"/>
      <c r="F118" s="203"/>
      <c r="G118" s="207"/>
      <c r="H118" s="202"/>
      <c r="I118" s="202"/>
      <c r="J118" s="203"/>
      <c r="K118" s="174"/>
      <c r="L118" s="134"/>
    </row>
    <row r="119" spans="1:12" ht="15" customHeight="1">
      <c r="A119" s="140" t="s">
        <v>594</v>
      </c>
      <c r="B119" s="139">
        <v>6120000</v>
      </c>
      <c r="C119" s="139">
        <v>5130000</v>
      </c>
      <c r="D119" s="201"/>
      <c r="E119" s="202"/>
      <c r="F119" s="203"/>
      <c r="G119" s="207"/>
      <c r="H119" s="202"/>
      <c r="I119" s="202"/>
      <c r="J119" s="203"/>
      <c r="K119" s="174"/>
      <c r="L119" s="134"/>
    </row>
    <row r="120" spans="1:12" ht="15" customHeight="1">
      <c r="A120" s="140"/>
      <c r="B120" s="142" t="s">
        <v>24</v>
      </c>
      <c r="C120" s="142" t="s">
        <v>24</v>
      </c>
      <c r="D120" s="201"/>
      <c r="E120" s="202"/>
      <c r="F120" s="203"/>
      <c r="G120" s="207"/>
      <c r="H120" s="202"/>
      <c r="I120" s="202"/>
      <c r="J120" s="203"/>
      <c r="K120" s="174"/>
      <c r="L120" s="134"/>
    </row>
    <row r="121" spans="1:12" ht="15" customHeight="1">
      <c r="A121" s="140"/>
      <c r="B121" s="139">
        <v>45173000</v>
      </c>
      <c r="C121" s="139">
        <v>42436832</v>
      </c>
      <c r="D121" s="201"/>
      <c r="E121" s="202"/>
      <c r="F121" s="203"/>
      <c r="G121" s="207"/>
      <c r="H121" s="202"/>
      <c r="I121" s="202"/>
      <c r="J121" s="203"/>
      <c r="K121" s="174"/>
      <c r="L121" s="134"/>
    </row>
    <row r="122" spans="1:12" ht="15" customHeight="1">
      <c r="A122" s="140"/>
      <c r="B122" s="139"/>
      <c r="C122" s="139"/>
      <c r="D122" s="201"/>
      <c r="E122" s="202"/>
      <c r="F122" s="203"/>
      <c r="G122" s="207"/>
      <c r="H122" s="202"/>
      <c r="I122" s="202"/>
      <c r="J122" s="203"/>
      <c r="K122" s="174"/>
      <c r="L122" s="134"/>
    </row>
    <row r="123" spans="1:12" ht="15" customHeight="1">
      <c r="A123" s="140"/>
      <c r="B123" s="142"/>
      <c r="C123" s="142"/>
      <c r="D123" s="201"/>
      <c r="E123" s="202"/>
      <c r="F123" s="203"/>
      <c r="G123" s="207"/>
      <c r="H123" s="202"/>
      <c r="I123" s="202"/>
      <c r="J123" s="203"/>
      <c r="K123" s="174"/>
      <c r="L123" s="134"/>
    </row>
    <row r="124" spans="1:12" ht="15" customHeight="1" thickBot="1">
      <c r="A124" s="144"/>
      <c r="B124" s="145"/>
      <c r="C124" s="145"/>
      <c r="D124" s="204"/>
      <c r="E124" s="205"/>
      <c r="F124" s="206"/>
      <c r="G124" s="208"/>
      <c r="H124" s="205"/>
      <c r="I124" s="205"/>
      <c r="J124" s="206"/>
      <c r="K124" s="175"/>
      <c r="L124" s="134"/>
    </row>
    <row r="125" spans="1:12" ht="15" customHeight="1">
      <c r="A125" s="136"/>
      <c r="B125" s="146"/>
      <c r="C125" s="146"/>
      <c r="D125" s="187" t="s">
        <v>720</v>
      </c>
      <c r="E125" s="199"/>
      <c r="F125" s="200"/>
      <c r="G125" s="196" t="s">
        <v>725</v>
      </c>
      <c r="H125" s="199"/>
      <c r="I125" s="199"/>
      <c r="J125" s="200"/>
      <c r="K125" s="173">
        <v>11</v>
      </c>
      <c r="L125" s="134"/>
    </row>
    <row r="126" spans="1:12" ht="15" customHeight="1">
      <c r="A126" s="140" t="s">
        <v>597</v>
      </c>
      <c r="B126" s="139">
        <v>168260000</v>
      </c>
      <c r="C126" s="139">
        <v>165680170</v>
      </c>
      <c r="D126" s="201"/>
      <c r="E126" s="202"/>
      <c r="F126" s="203"/>
      <c r="G126" s="207"/>
      <c r="H126" s="202"/>
      <c r="I126" s="202"/>
      <c r="J126" s="203"/>
      <c r="K126" s="174"/>
      <c r="L126" s="134"/>
    </row>
    <row r="127" spans="1:12" ht="15" customHeight="1">
      <c r="A127" s="140" t="s">
        <v>610</v>
      </c>
      <c r="B127" s="141"/>
      <c r="C127" s="141"/>
      <c r="D127" s="201"/>
      <c r="E127" s="202"/>
      <c r="F127" s="203"/>
      <c r="G127" s="207"/>
      <c r="H127" s="202"/>
      <c r="I127" s="202"/>
      <c r="J127" s="203"/>
      <c r="K127" s="174"/>
      <c r="L127" s="134"/>
    </row>
    <row r="128" spans="1:12" ht="15" customHeight="1">
      <c r="A128" s="140"/>
      <c r="B128" s="142" t="s">
        <v>23</v>
      </c>
      <c r="C128" s="142" t="s">
        <v>23</v>
      </c>
      <c r="D128" s="201"/>
      <c r="E128" s="202"/>
      <c r="F128" s="203"/>
      <c r="G128" s="207"/>
      <c r="H128" s="202"/>
      <c r="I128" s="202"/>
      <c r="J128" s="203"/>
      <c r="K128" s="174"/>
      <c r="L128" s="134"/>
    </row>
    <row r="129" spans="1:12" ht="15" customHeight="1">
      <c r="A129" s="140"/>
      <c r="B129" s="139">
        <v>97695000</v>
      </c>
      <c r="C129" s="139">
        <v>95974196</v>
      </c>
      <c r="D129" s="201"/>
      <c r="E129" s="202"/>
      <c r="F129" s="203"/>
      <c r="G129" s="207"/>
      <c r="H129" s="202"/>
      <c r="I129" s="202"/>
      <c r="J129" s="203"/>
      <c r="K129" s="174"/>
      <c r="L129" s="134"/>
    </row>
    <row r="130" spans="1:12" ht="15" customHeight="1">
      <c r="A130" s="140"/>
      <c r="B130" s="142" t="s">
        <v>24</v>
      </c>
      <c r="C130" s="142" t="s">
        <v>24</v>
      </c>
      <c r="D130" s="201"/>
      <c r="E130" s="202"/>
      <c r="F130" s="203"/>
      <c r="G130" s="207"/>
      <c r="H130" s="202"/>
      <c r="I130" s="202"/>
      <c r="J130" s="203"/>
      <c r="K130" s="174"/>
      <c r="L130" s="134"/>
    </row>
    <row r="131" spans="1:12" ht="15" customHeight="1">
      <c r="A131" s="140"/>
      <c r="B131" s="139">
        <v>70565000</v>
      </c>
      <c r="C131" s="139">
        <v>69705974</v>
      </c>
      <c r="D131" s="201"/>
      <c r="E131" s="202"/>
      <c r="F131" s="203"/>
      <c r="G131" s="207"/>
      <c r="H131" s="202"/>
      <c r="I131" s="202"/>
      <c r="J131" s="203"/>
      <c r="K131" s="174"/>
      <c r="L131" s="134"/>
    </row>
    <row r="132" spans="1:12" ht="15" customHeight="1">
      <c r="A132" s="140"/>
      <c r="B132" s="139"/>
      <c r="C132" s="139"/>
      <c r="D132" s="201"/>
      <c r="E132" s="202"/>
      <c r="F132" s="203"/>
      <c r="G132" s="207"/>
      <c r="H132" s="202"/>
      <c r="I132" s="202"/>
      <c r="J132" s="203"/>
      <c r="K132" s="174"/>
      <c r="L132" s="134"/>
    </row>
    <row r="133" spans="1:12" ht="15" customHeight="1">
      <c r="A133" s="140"/>
      <c r="B133" s="142"/>
      <c r="C133" s="142"/>
      <c r="D133" s="201"/>
      <c r="E133" s="202"/>
      <c r="F133" s="203"/>
      <c r="G133" s="207"/>
      <c r="H133" s="202"/>
      <c r="I133" s="202"/>
      <c r="J133" s="203"/>
      <c r="K133" s="174"/>
      <c r="L133" s="134"/>
    </row>
    <row r="134" spans="1:12" ht="15" customHeight="1" thickBot="1">
      <c r="A134" s="144"/>
      <c r="B134" s="145"/>
      <c r="C134" s="145"/>
      <c r="D134" s="204"/>
      <c r="E134" s="205"/>
      <c r="F134" s="206"/>
      <c r="G134" s="208"/>
      <c r="H134" s="205"/>
      <c r="I134" s="205"/>
      <c r="J134" s="206"/>
      <c r="K134" s="175"/>
      <c r="L134" s="134"/>
    </row>
    <row r="135" spans="1:12" ht="15" customHeight="1">
      <c r="A135" s="136"/>
      <c r="B135" s="146"/>
      <c r="C135" s="146"/>
      <c r="D135" s="187" t="s">
        <v>699</v>
      </c>
      <c r="E135" s="199"/>
      <c r="F135" s="200"/>
      <c r="G135" s="196" t="s">
        <v>737</v>
      </c>
      <c r="H135" s="199"/>
      <c r="I135" s="199"/>
      <c r="J135" s="200"/>
      <c r="K135" s="173">
        <v>12</v>
      </c>
      <c r="L135" s="134"/>
    </row>
    <row r="136" spans="1:12" ht="15" customHeight="1">
      <c r="A136" s="140" t="s">
        <v>609</v>
      </c>
      <c r="B136" s="139">
        <v>88507000</v>
      </c>
      <c r="C136" s="139">
        <v>81640983</v>
      </c>
      <c r="D136" s="201"/>
      <c r="E136" s="202"/>
      <c r="F136" s="203"/>
      <c r="G136" s="207"/>
      <c r="H136" s="202"/>
      <c r="I136" s="202"/>
      <c r="J136" s="203"/>
      <c r="K136" s="174"/>
      <c r="L136" s="134"/>
    </row>
    <row r="137" spans="1:12" ht="15" customHeight="1">
      <c r="A137" s="140" t="s">
        <v>594</v>
      </c>
      <c r="B137" s="141"/>
      <c r="C137" s="141"/>
      <c r="D137" s="201"/>
      <c r="E137" s="202"/>
      <c r="F137" s="203"/>
      <c r="G137" s="207"/>
      <c r="H137" s="202"/>
      <c r="I137" s="202"/>
      <c r="J137" s="203"/>
      <c r="K137" s="174"/>
      <c r="L137" s="134"/>
    </row>
    <row r="138" spans="1:12" ht="15" customHeight="1">
      <c r="A138" s="140"/>
      <c r="B138" s="142" t="s">
        <v>23</v>
      </c>
      <c r="C138" s="142" t="s">
        <v>23</v>
      </c>
      <c r="D138" s="201"/>
      <c r="E138" s="202"/>
      <c r="F138" s="203"/>
      <c r="G138" s="207"/>
      <c r="H138" s="202"/>
      <c r="I138" s="202"/>
      <c r="J138" s="203"/>
      <c r="K138" s="174"/>
      <c r="L138" s="134"/>
    </row>
    <row r="139" spans="1:12" ht="15" customHeight="1">
      <c r="A139" s="140"/>
      <c r="B139" s="139">
        <v>3828000</v>
      </c>
      <c r="C139" s="139">
        <v>1086319</v>
      </c>
      <c r="D139" s="201"/>
      <c r="E139" s="202"/>
      <c r="F139" s="203"/>
      <c r="G139" s="207"/>
      <c r="H139" s="202"/>
      <c r="I139" s="202"/>
      <c r="J139" s="203"/>
      <c r="K139" s="174"/>
      <c r="L139" s="134"/>
    </row>
    <row r="140" spans="1:12" ht="15" customHeight="1">
      <c r="A140" s="140"/>
      <c r="B140" s="142" t="s">
        <v>24</v>
      </c>
      <c r="C140" s="142" t="s">
        <v>24</v>
      </c>
      <c r="D140" s="201"/>
      <c r="E140" s="202"/>
      <c r="F140" s="203"/>
      <c r="G140" s="207"/>
      <c r="H140" s="202"/>
      <c r="I140" s="202"/>
      <c r="J140" s="203"/>
      <c r="K140" s="174"/>
      <c r="L140" s="134"/>
    </row>
    <row r="141" spans="1:12" ht="15" customHeight="1">
      <c r="A141" s="140"/>
      <c r="B141" s="139">
        <v>84679000</v>
      </c>
      <c r="C141" s="139">
        <v>80554664</v>
      </c>
      <c r="D141" s="201"/>
      <c r="E141" s="202"/>
      <c r="F141" s="203"/>
      <c r="G141" s="207"/>
      <c r="H141" s="202"/>
      <c r="I141" s="202"/>
      <c r="J141" s="203"/>
      <c r="K141" s="174"/>
      <c r="L141" s="134"/>
    </row>
    <row r="142" spans="1:12" ht="15" customHeight="1" thickBot="1">
      <c r="A142" s="144"/>
      <c r="B142" s="145"/>
      <c r="C142" s="145"/>
      <c r="D142" s="204"/>
      <c r="E142" s="205"/>
      <c r="F142" s="206"/>
      <c r="G142" s="208"/>
      <c r="H142" s="205"/>
      <c r="I142" s="205"/>
      <c r="J142" s="206"/>
      <c r="K142" s="175"/>
      <c r="L142" s="134"/>
    </row>
    <row r="143" spans="1:12" ht="15" customHeight="1">
      <c r="A143" s="136"/>
      <c r="B143" s="146"/>
      <c r="C143" s="146"/>
      <c r="D143" s="187" t="s">
        <v>706</v>
      </c>
      <c r="E143" s="199"/>
      <c r="F143" s="200"/>
      <c r="G143" s="196" t="s">
        <v>630</v>
      </c>
      <c r="H143" s="199"/>
      <c r="I143" s="199"/>
      <c r="J143" s="200"/>
      <c r="K143" s="173">
        <v>13</v>
      </c>
      <c r="L143" s="134"/>
    </row>
    <row r="144" spans="1:12" ht="15" customHeight="1">
      <c r="A144" s="140" t="s">
        <v>35</v>
      </c>
      <c r="B144" s="139">
        <v>26702000</v>
      </c>
      <c r="C144" s="139">
        <v>23136727</v>
      </c>
      <c r="D144" s="201"/>
      <c r="E144" s="202"/>
      <c r="F144" s="203"/>
      <c r="G144" s="207"/>
      <c r="H144" s="202"/>
      <c r="I144" s="202"/>
      <c r="J144" s="203"/>
      <c r="K144" s="174"/>
      <c r="L144" s="134"/>
    </row>
    <row r="145" spans="1:12" ht="15" customHeight="1">
      <c r="A145" s="140" t="s">
        <v>608</v>
      </c>
      <c r="B145" s="141"/>
      <c r="C145" s="141"/>
      <c r="D145" s="201"/>
      <c r="E145" s="202"/>
      <c r="F145" s="203"/>
      <c r="G145" s="207"/>
      <c r="H145" s="202"/>
      <c r="I145" s="202"/>
      <c r="J145" s="203"/>
      <c r="K145" s="174"/>
      <c r="L145" s="134"/>
    </row>
    <row r="146" spans="1:12" ht="15" customHeight="1">
      <c r="A146" s="140" t="s">
        <v>594</v>
      </c>
      <c r="B146" s="142" t="s">
        <v>23</v>
      </c>
      <c r="C146" s="142" t="s">
        <v>23</v>
      </c>
      <c r="D146" s="201"/>
      <c r="E146" s="202"/>
      <c r="F146" s="203"/>
      <c r="G146" s="207"/>
      <c r="H146" s="202"/>
      <c r="I146" s="202"/>
      <c r="J146" s="203"/>
      <c r="K146" s="174"/>
      <c r="L146" s="134"/>
    </row>
    <row r="147" spans="1:12" ht="15" customHeight="1">
      <c r="A147" s="140"/>
      <c r="B147" s="139">
        <v>19339000</v>
      </c>
      <c r="C147" s="139">
        <v>16203100</v>
      </c>
      <c r="D147" s="201"/>
      <c r="E147" s="202"/>
      <c r="F147" s="203"/>
      <c r="G147" s="207"/>
      <c r="H147" s="202"/>
      <c r="I147" s="202"/>
      <c r="J147" s="203"/>
      <c r="K147" s="174"/>
      <c r="L147" s="134"/>
    </row>
    <row r="148" spans="1:12" ht="15" customHeight="1">
      <c r="A148" s="140"/>
      <c r="B148" s="142" t="s">
        <v>24</v>
      </c>
      <c r="C148" s="142" t="s">
        <v>24</v>
      </c>
      <c r="D148" s="201"/>
      <c r="E148" s="202"/>
      <c r="F148" s="203"/>
      <c r="G148" s="207"/>
      <c r="H148" s="202"/>
      <c r="I148" s="202"/>
      <c r="J148" s="203"/>
      <c r="K148" s="174"/>
      <c r="L148" s="134"/>
    </row>
    <row r="149" spans="1:12" ht="15" customHeight="1">
      <c r="A149" s="140"/>
      <c r="B149" s="139">
        <v>7363000</v>
      </c>
      <c r="C149" s="139">
        <v>6933627</v>
      </c>
      <c r="D149" s="201"/>
      <c r="E149" s="202"/>
      <c r="F149" s="203"/>
      <c r="G149" s="207"/>
      <c r="H149" s="202"/>
      <c r="I149" s="202"/>
      <c r="J149" s="203"/>
      <c r="K149" s="174"/>
      <c r="L149" s="134"/>
    </row>
    <row r="150" spans="1:12" ht="15" customHeight="1">
      <c r="A150" s="140"/>
      <c r="B150" s="139"/>
      <c r="C150" s="139"/>
      <c r="D150" s="201"/>
      <c r="E150" s="202"/>
      <c r="F150" s="203"/>
      <c r="G150" s="207"/>
      <c r="H150" s="202"/>
      <c r="I150" s="202"/>
      <c r="J150" s="203"/>
      <c r="K150" s="174"/>
      <c r="L150" s="134"/>
    </row>
    <row r="151" spans="1:12" ht="15" customHeight="1" thickBot="1">
      <c r="A151" s="144"/>
      <c r="B151" s="145"/>
      <c r="C151" s="145"/>
      <c r="D151" s="204"/>
      <c r="E151" s="205"/>
      <c r="F151" s="206"/>
      <c r="G151" s="208"/>
      <c r="H151" s="205"/>
      <c r="I151" s="205"/>
      <c r="J151" s="206"/>
      <c r="K151" s="175"/>
      <c r="L151" s="134"/>
    </row>
    <row r="152" spans="1:12" ht="15" customHeight="1">
      <c r="A152" s="136"/>
      <c r="B152" s="137"/>
      <c r="C152" s="137"/>
      <c r="D152" s="187" t="s">
        <v>726</v>
      </c>
      <c r="E152" s="199"/>
      <c r="F152" s="200"/>
      <c r="G152" s="196" t="s">
        <v>721</v>
      </c>
      <c r="H152" s="199"/>
      <c r="I152" s="199"/>
      <c r="J152" s="200"/>
      <c r="K152" s="173">
        <v>13</v>
      </c>
      <c r="L152" s="134"/>
    </row>
    <row r="153" spans="1:12" ht="15" customHeight="1">
      <c r="A153" s="140" t="s">
        <v>604</v>
      </c>
      <c r="B153" s="139">
        <v>12648995000</v>
      </c>
      <c r="C153" s="139">
        <v>12646514785</v>
      </c>
      <c r="D153" s="201"/>
      <c r="E153" s="202"/>
      <c r="F153" s="203"/>
      <c r="G153" s="207"/>
      <c r="H153" s="202"/>
      <c r="I153" s="202"/>
      <c r="J153" s="203"/>
      <c r="K153" s="174"/>
      <c r="L153" s="134"/>
    </row>
    <row r="154" spans="1:12" ht="15" customHeight="1">
      <c r="A154" s="140" t="s">
        <v>607</v>
      </c>
      <c r="B154" s="141"/>
      <c r="C154" s="141"/>
      <c r="D154" s="201"/>
      <c r="E154" s="202"/>
      <c r="F154" s="203"/>
      <c r="G154" s="207"/>
      <c r="H154" s="202"/>
      <c r="I154" s="202"/>
      <c r="J154" s="203"/>
      <c r="K154" s="174"/>
      <c r="L154" s="134"/>
    </row>
    <row r="155" spans="1:12" ht="15" customHeight="1">
      <c r="A155" s="140" t="s">
        <v>605</v>
      </c>
      <c r="B155" s="142" t="s">
        <v>23</v>
      </c>
      <c r="C155" s="142" t="s">
        <v>23</v>
      </c>
      <c r="D155" s="201"/>
      <c r="E155" s="202"/>
      <c r="F155" s="203"/>
      <c r="G155" s="207"/>
      <c r="H155" s="202"/>
      <c r="I155" s="202"/>
      <c r="J155" s="203"/>
      <c r="K155" s="174"/>
      <c r="L155" s="134"/>
    </row>
    <row r="156" spans="1:12" ht="15" customHeight="1">
      <c r="A156" s="140" t="s">
        <v>606</v>
      </c>
      <c r="B156" s="139">
        <v>47694000</v>
      </c>
      <c r="C156" s="139">
        <v>47086000</v>
      </c>
      <c r="D156" s="201"/>
      <c r="E156" s="202"/>
      <c r="F156" s="203"/>
      <c r="G156" s="207"/>
      <c r="H156" s="202"/>
      <c r="I156" s="202"/>
      <c r="J156" s="203"/>
      <c r="K156" s="174"/>
      <c r="L156" s="134"/>
    </row>
    <row r="157" spans="1:12" ht="15" customHeight="1">
      <c r="A157" s="140" t="s">
        <v>594</v>
      </c>
      <c r="B157" s="142" t="s">
        <v>24</v>
      </c>
      <c r="C157" s="142" t="s">
        <v>24</v>
      </c>
      <c r="D157" s="201"/>
      <c r="E157" s="202"/>
      <c r="F157" s="203"/>
      <c r="G157" s="207"/>
      <c r="H157" s="202"/>
      <c r="I157" s="202"/>
      <c r="J157" s="203"/>
      <c r="K157" s="174"/>
      <c r="L157" s="134"/>
    </row>
    <row r="158" spans="1:12" ht="15" customHeight="1">
      <c r="A158" s="140"/>
      <c r="B158" s="139">
        <v>12601301000</v>
      </c>
      <c r="C158" s="139">
        <v>12599428785</v>
      </c>
      <c r="D158" s="201"/>
      <c r="E158" s="202"/>
      <c r="F158" s="203"/>
      <c r="G158" s="207"/>
      <c r="H158" s="202"/>
      <c r="I158" s="202"/>
      <c r="J158" s="203"/>
      <c r="K158" s="174"/>
      <c r="L158" s="134"/>
    </row>
    <row r="159" spans="1:12" ht="15" customHeight="1">
      <c r="A159" s="140"/>
      <c r="B159" s="142"/>
      <c r="C159" s="142"/>
      <c r="D159" s="201"/>
      <c r="E159" s="202"/>
      <c r="F159" s="203"/>
      <c r="G159" s="207"/>
      <c r="H159" s="202"/>
      <c r="I159" s="202"/>
      <c r="J159" s="203"/>
      <c r="K159" s="174"/>
      <c r="L159" s="134"/>
    </row>
    <row r="160" spans="1:12" ht="15" customHeight="1" thickBot="1">
      <c r="A160" s="144"/>
      <c r="B160" s="145"/>
      <c r="C160" s="145"/>
      <c r="D160" s="204"/>
      <c r="E160" s="205"/>
      <c r="F160" s="206"/>
      <c r="G160" s="208"/>
      <c r="H160" s="205"/>
      <c r="I160" s="205"/>
      <c r="J160" s="206"/>
      <c r="K160" s="175"/>
      <c r="L160" s="134"/>
    </row>
    <row r="161" spans="1:12" ht="15" customHeight="1">
      <c r="A161" s="136"/>
      <c r="B161" s="146" t="s">
        <v>21</v>
      </c>
      <c r="C161" s="146" t="s">
        <v>21</v>
      </c>
      <c r="D161" s="187" t="s">
        <v>711</v>
      </c>
      <c r="E161" s="188"/>
      <c r="F161" s="189"/>
      <c r="G161" s="196" t="s">
        <v>624</v>
      </c>
      <c r="H161" s="199"/>
      <c r="I161" s="199"/>
      <c r="J161" s="200"/>
      <c r="K161" s="173">
        <v>14</v>
      </c>
      <c r="L161" s="134"/>
    </row>
    <row r="162" spans="1:12" ht="15" customHeight="1">
      <c r="A162" s="140" t="s">
        <v>602</v>
      </c>
      <c r="B162" s="139">
        <v>6666620000</v>
      </c>
      <c r="C162" s="139">
        <v>6645180716</v>
      </c>
      <c r="D162" s="190"/>
      <c r="E162" s="191"/>
      <c r="F162" s="192"/>
      <c r="G162" s="207"/>
      <c r="H162" s="202"/>
      <c r="I162" s="202"/>
      <c r="J162" s="203"/>
      <c r="K162" s="174"/>
      <c r="L162" s="134"/>
    </row>
    <row r="163" spans="1:12" ht="15" customHeight="1">
      <c r="A163" s="140" t="s">
        <v>598</v>
      </c>
      <c r="B163" s="141"/>
      <c r="C163" s="141"/>
      <c r="D163" s="190"/>
      <c r="E163" s="191"/>
      <c r="F163" s="192"/>
      <c r="G163" s="207"/>
      <c r="H163" s="202"/>
      <c r="I163" s="202"/>
      <c r="J163" s="203"/>
      <c r="K163" s="174"/>
      <c r="L163" s="134"/>
    </row>
    <row r="164" spans="1:12" ht="15" customHeight="1">
      <c r="A164" s="140"/>
      <c r="B164" s="142" t="s">
        <v>591</v>
      </c>
      <c r="C164" s="142" t="s">
        <v>591</v>
      </c>
      <c r="D164" s="190"/>
      <c r="E164" s="191"/>
      <c r="F164" s="192"/>
      <c r="G164" s="207"/>
      <c r="H164" s="202"/>
      <c r="I164" s="202"/>
      <c r="J164" s="203"/>
      <c r="K164" s="174"/>
      <c r="L164" s="134"/>
    </row>
    <row r="165" spans="1:12" ht="15" customHeight="1">
      <c r="A165" s="140"/>
      <c r="B165" s="139">
        <v>386000000</v>
      </c>
      <c r="C165" s="139">
        <v>386000000</v>
      </c>
      <c r="D165" s="190"/>
      <c r="E165" s="191"/>
      <c r="F165" s="192"/>
      <c r="G165" s="207"/>
      <c r="H165" s="202"/>
      <c r="I165" s="202"/>
      <c r="J165" s="203"/>
      <c r="K165" s="174"/>
      <c r="L165" s="134"/>
    </row>
    <row r="166" spans="1:12" ht="15" customHeight="1">
      <c r="A166" s="140"/>
      <c r="B166" s="142" t="s">
        <v>23</v>
      </c>
      <c r="C166" s="142" t="s">
        <v>23</v>
      </c>
      <c r="D166" s="190"/>
      <c r="E166" s="191"/>
      <c r="F166" s="192"/>
      <c r="G166" s="207"/>
      <c r="H166" s="202"/>
      <c r="I166" s="202"/>
      <c r="J166" s="203"/>
      <c r="K166" s="174"/>
      <c r="L166" s="134"/>
    </row>
    <row r="167" spans="1:12" ht="15" customHeight="1">
      <c r="A167" s="140"/>
      <c r="B167" s="139">
        <v>4487314000</v>
      </c>
      <c r="C167" s="139">
        <v>4487319427</v>
      </c>
      <c r="D167" s="190"/>
      <c r="E167" s="191"/>
      <c r="F167" s="192"/>
      <c r="G167" s="207"/>
      <c r="H167" s="202"/>
      <c r="I167" s="202"/>
      <c r="J167" s="203"/>
      <c r="K167" s="174"/>
      <c r="L167" s="134"/>
    </row>
    <row r="168" spans="1:12" ht="15" customHeight="1">
      <c r="A168" s="140"/>
      <c r="B168" s="142" t="s">
        <v>24</v>
      </c>
      <c r="C168" s="142" t="s">
        <v>24</v>
      </c>
      <c r="D168" s="190"/>
      <c r="E168" s="191"/>
      <c r="F168" s="192"/>
      <c r="G168" s="207"/>
      <c r="H168" s="202"/>
      <c r="I168" s="202"/>
      <c r="J168" s="203"/>
      <c r="K168" s="174"/>
      <c r="L168" s="134"/>
    </row>
    <row r="169" spans="1:12" ht="15" customHeight="1">
      <c r="A169" s="140"/>
      <c r="B169" s="139">
        <v>1793306000</v>
      </c>
      <c r="C169" s="139">
        <v>1771861289</v>
      </c>
      <c r="D169" s="190"/>
      <c r="E169" s="191"/>
      <c r="F169" s="192"/>
      <c r="G169" s="207"/>
      <c r="H169" s="202"/>
      <c r="I169" s="202"/>
      <c r="J169" s="203"/>
      <c r="K169" s="174"/>
      <c r="L169" s="134"/>
    </row>
    <row r="170" spans="1:12" ht="15" customHeight="1">
      <c r="A170" s="140"/>
      <c r="B170" s="139"/>
      <c r="C170" s="139"/>
      <c r="D170" s="190"/>
      <c r="E170" s="191"/>
      <c r="F170" s="192"/>
      <c r="G170" s="207"/>
      <c r="H170" s="202"/>
      <c r="I170" s="202"/>
      <c r="J170" s="203"/>
      <c r="K170" s="174"/>
      <c r="L170" s="134"/>
    </row>
    <row r="171" spans="1:12" ht="15" customHeight="1">
      <c r="A171" s="140"/>
      <c r="B171" s="139"/>
      <c r="C171" s="139"/>
      <c r="D171" s="190"/>
      <c r="E171" s="191"/>
      <c r="F171" s="192"/>
      <c r="G171" s="207"/>
      <c r="H171" s="202"/>
      <c r="I171" s="202"/>
      <c r="J171" s="203"/>
      <c r="K171" s="174"/>
      <c r="L171" s="134"/>
    </row>
    <row r="172" spans="1:12" ht="15" customHeight="1">
      <c r="A172" s="140"/>
      <c r="B172" s="139"/>
      <c r="C172" s="139"/>
      <c r="D172" s="190"/>
      <c r="E172" s="191"/>
      <c r="F172" s="192"/>
      <c r="G172" s="207"/>
      <c r="H172" s="202"/>
      <c r="I172" s="202"/>
      <c r="J172" s="203"/>
      <c r="K172" s="174"/>
      <c r="L172" s="134"/>
    </row>
    <row r="173" spans="1:12" ht="15" customHeight="1">
      <c r="A173" s="140"/>
      <c r="B173" s="139"/>
      <c r="C173" s="139"/>
      <c r="D173" s="190"/>
      <c r="E173" s="191"/>
      <c r="F173" s="192"/>
      <c r="G173" s="207"/>
      <c r="H173" s="202"/>
      <c r="I173" s="202"/>
      <c r="J173" s="203"/>
      <c r="K173" s="174"/>
      <c r="L173" s="134"/>
    </row>
    <row r="174" spans="1:12" ht="15" customHeight="1">
      <c r="A174" s="140"/>
      <c r="B174" s="139"/>
      <c r="C174" s="139"/>
      <c r="D174" s="190"/>
      <c r="E174" s="191"/>
      <c r="F174" s="192"/>
      <c r="G174" s="207"/>
      <c r="H174" s="202"/>
      <c r="I174" s="202"/>
      <c r="J174" s="203"/>
      <c r="K174" s="174"/>
      <c r="L174" s="134"/>
    </row>
    <row r="175" spans="1:12" ht="15" customHeight="1" thickBot="1">
      <c r="A175" s="140"/>
      <c r="B175" s="139"/>
      <c r="C175" s="139"/>
      <c r="D175" s="193"/>
      <c r="E175" s="194"/>
      <c r="F175" s="195"/>
      <c r="G175" s="208"/>
      <c r="H175" s="205"/>
      <c r="I175" s="205"/>
      <c r="J175" s="206"/>
      <c r="K175" s="175"/>
      <c r="L175" s="134"/>
    </row>
    <row r="176" spans="1:12" ht="15" customHeight="1">
      <c r="A176" s="136"/>
      <c r="B176" s="146"/>
      <c r="C176" s="146"/>
      <c r="D176" s="187" t="s">
        <v>700</v>
      </c>
      <c r="E176" s="199"/>
      <c r="F176" s="200"/>
      <c r="G176" s="196" t="s">
        <v>701</v>
      </c>
      <c r="H176" s="199"/>
      <c r="I176" s="199"/>
      <c r="J176" s="200"/>
      <c r="K176" s="173">
        <v>14</v>
      </c>
      <c r="L176" s="134"/>
    </row>
    <row r="177" spans="1:12" ht="15" customHeight="1">
      <c r="A177" s="140" t="s">
        <v>601</v>
      </c>
      <c r="B177" s="139">
        <v>37000000</v>
      </c>
      <c r="C177" s="139">
        <v>9908000</v>
      </c>
      <c r="D177" s="201"/>
      <c r="E177" s="202"/>
      <c r="F177" s="203"/>
      <c r="G177" s="207"/>
      <c r="H177" s="202"/>
      <c r="I177" s="202"/>
      <c r="J177" s="203"/>
      <c r="K177" s="174"/>
      <c r="L177" s="134"/>
    </row>
    <row r="178" spans="1:12" ht="15" customHeight="1">
      <c r="A178" s="140" t="s">
        <v>599</v>
      </c>
      <c r="B178" s="141"/>
      <c r="C178" s="141"/>
      <c r="D178" s="201"/>
      <c r="E178" s="202"/>
      <c r="F178" s="203"/>
      <c r="G178" s="207"/>
      <c r="H178" s="202"/>
      <c r="I178" s="202"/>
      <c r="J178" s="203"/>
      <c r="K178" s="174"/>
      <c r="L178" s="134"/>
    </row>
    <row r="179" spans="1:12" ht="15" customHeight="1">
      <c r="A179" s="140"/>
      <c r="B179" s="142" t="s">
        <v>24</v>
      </c>
      <c r="C179" s="142" t="s">
        <v>24</v>
      </c>
      <c r="D179" s="201"/>
      <c r="E179" s="202"/>
      <c r="F179" s="203"/>
      <c r="G179" s="207"/>
      <c r="H179" s="202"/>
      <c r="I179" s="202"/>
      <c r="J179" s="203"/>
      <c r="K179" s="174"/>
      <c r="L179" s="134"/>
    </row>
    <row r="180" spans="1:12" ht="15" customHeight="1">
      <c r="A180" s="140"/>
      <c r="B180" s="139">
        <v>37000000</v>
      </c>
      <c r="C180" s="139">
        <v>9908000</v>
      </c>
      <c r="D180" s="201"/>
      <c r="E180" s="202"/>
      <c r="F180" s="203"/>
      <c r="G180" s="207"/>
      <c r="H180" s="202"/>
      <c r="I180" s="202"/>
      <c r="J180" s="203"/>
      <c r="K180" s="174"/>
      <c r="L180" s="134"/>
    </row>
    <row r="181" spans="1:12" ht="15" customHeight="1">
      <c r="A181" s="140"/>
      <c r="B181" s="142"/>
      <c r="C181" s="142"/>
      <c r="D181" s="201"/>
      <c r="E181" s="202"/>
      <c r="F181" s="203"/>
      <c r="G181" s="207"/>
      <c r="H181" s="202"/>
      <c r="I181" s="202"/>
      <c r="J181" s="203"/>
      <c r="K181" s="174"/>
      <c r="L181" s="134"/>
    </row>
    <row r="182" spans="1:12" ht="15" customHeight="1">
      <c r="A182" s="140"/>
      <c r="B182" s="139"/>
      <c r="C182" s="139"/>
      <c r="D182" s="201"/>
      <c r="E182" s="202"/>
      <c r="F182" s="203"/>
      <c r="G182" s="207"/>
      <c r="H182" s="202"/>
      <c r="I182" s="202"/>
      <c r="J182" s="203"/>
      <c r="K182" s="174"/>
      <c r="L182" s="134"/>
    </row>
    <row r="183" spans="1:12" ht="15" customHeight="1">
      <c r="A183" s="140"/>
      <c r="B183" s="142"/>
      <c r="C183" s="142"/>
      <c r="D183" s="201"/>
      <c r="E183" s="202"/>
      <c r="F183" s="203"/>
      <c r="G183" s="207"/>
      <c r="H183" s="202"/>
      <c r="I183" s="202"/>
      <c r="J183" s="203"/>
      <c r="K183" s="174"/>
      <c r="L183" s="134"/>
    </row>
    <row r="184" spans="1:12" ht="15" customHeight="1" thickBot="1">
      <c r="A184" s="144"/>
      <c r="B184" s="145"/>
      <c r="C184" s="145"/>
      <c r="D184" s="204"/>
      <c r="E184" s="205"/>
      <c r="F184" s="206"/>
      <c r="G184" s="208"/>
      <c r="H184" s="205"/>
      <c r="I184" s="205"/>
      <c r="J184" s="206"/>
      <c r="K184" s="175"/>
      <c r="L184" s="134"/>
    </row>
    <row r="185" spans="1:12" ht="15" customHeight="1">
      <c r="A185" s="136"/>
      <c r="B185" s="146"/>
      <c r="C185" s="146"/>
      <c r="D185" s="187" t="s">
        <v>738</v>
      </c>
      <c r="E185" s="199"/>
      <c r="F185" s="200"/>
      <c r="G185" s="196" t="s">
        <v>739</v>
      </c>
      <c r="H185" s="199"/>
      <c r="I185" s="199"/>
      <c r="J185" s="200"/>
      <c r="K185" s="173">
        <v>15</v>
      </c>
      <c r="L185" s="134"/>
    </row>
    <row r="186" spans="1:12" ht="15" customHeight="1">
      <c r="A186" s="140" t="s">
        <v>600</v>
      </c>
      <c r="B186" s="139">
        <v>83404801000</v>
      </c>
      <c r="C186" s="139">
        <v>78561438170</v>
      </c>
      <c r="D186" s="201"/>
      <c r="E186" s="202"/>
      <c r="F186" s="203"/>
      <c r="G186" s="207"/>
      <c r="H186" s="202"/>
      <c r="I186" s="202"/>
      <c r="J186" s="203"/>
      <c r="K186" s="174"/>
      <c r="L186" s="134"/>
    </row>
    <row r="187" spans="1:12" ht="15" customHeight="1">
      <c r="A187" s="140" t="s">
        <v>594</v>
      </c>
      <c r="B187" s="141"/>
      <c r="C187" s="141"/>
      <c r="D187" s="201"/>
      <c r="E187" s="202"/>
      <c r="F187" s="203"/>
      <c r="G187" s="207"/>
      <c r="H187" s="202"/>
      <c r="I187" s="202"/>
      <c r="J187" s="203"/>
      <c r="K187" s="174"/>
      <c r="L187" s="134"/>
    </row>
    <row r="188" spans="1:12" ht="15" customHeight="1">
      <c r="A188" s="140"/>
      <c r="B188" s="142" t="s">
        <v>22</v>
      </c>
      <c r="C188" s="142" t="s">
        <v>22</v>
      </c>
      <c r="D188" s="201"/>
      <c r="E188" s="202"/>
      <c r="F188" s="203"/>
      <c r="G188" s="207"/>
      <c r="H188" s="202"/>
      <c r="I188" s="202"/>
      <c r="J188" s="203"/>
      <c r="K188" s="174"/>
      <c r="L188" s="134"/>
    </row>
    <row r="189" spans="1:12" ht="15" customHeight="1">
      <c r="A189" s="140"/>
      <c r="B189" s="139">
        <v>29772841000</v>
      </c>
      <c r="C189" s="139">
        <v>25171506304</v>
      </c>
      <c r="D189" s="201"/>
      <c r="E189" s="202"/>
      <c r="F189" s="203"/>
      <c r="G189" s="207"/>
      <c r="H189" s="202"/>
      <c r="I189" s="202"/>
      <c r="J189" s="203"/>
      <c r="K189" s="174"/>
      <c r="L189" s="134"/>
    </row>
    <row r="190" spans="1:12" ht="15" customHeight="1">
      <c r="A190" s="140"/>
      <c r="B190" s="142" t="s">
        <v>23</v>
      </c>
      <c r="C190" s="142" t="s">
        <v>23</v>
      </c>
      <c r="D190" s="201"/>
      <c r="E190" s="202"/>
      <c r="F190" s="203"/>
      <c r="G190" s="207"/>
      <c r="H190" s="202"/>
      <c r="I190" s="202"/>
      <c r="J190" s="203"/>
      <c r="K190" s="174"/>
      <c r="L190" s="134"/>
    </row>
    <row r="191" spans="1:12" ht="15" customHeight="1">
      <c r="A191" s="140"/>
      <c r="B191" s="139">
        <v>2479977000</v>
      </c>
      <c r="C191" s="139">
        <v>2876963037</v>
      </c>
      <c r="D191" s="201"/>
      <c r="E191" s="202"/>
      <c r="F191" s="203"/>
      <c r="G191" s="207"/>
      <c r="H191" s="202"/>
      <c r="I191" s="202"/>
      <c r="J191" s="203"/>
      <c r="K191" s="174"/>
      <c r="L191" s="134"/>
    </row>
    <row r="192" spans="1:12" ht="15" customHeight="1">
      <c r="A192" s="140"/>
      <c r="B192" s="142" t="s">
        <v>24</v>
      </c>
      <c r="C192" s="142" t="s">
        <v>24</v>
      </c>
      <c r="D192" s="201"/>
      <c r="E192" s="202"/>
      <c r="F192" s="203"/>
      <c r="G192" s="207"/>
      <c r="H192" s="202"/>
      <c r="I192" s="202"/>
      <c r="J192" s="203"/>
      <c r="K192" s="174"/>
      <c r="L192" s="134"/>
    </row>
    <row r="193" spans="1:12" ht="15" customHeight="1">
      <c r="A193" s="140"/>
      <c r="B193" s="139">
        <v>51151983000</v>
      </c>
      <c r="C193" s="139">
        <v>50512968829</v>
      </c>
      <c r="D193" s="201"/>
      <c r="E193" s="202"/>
      <c r="F193" s="203"/>
      <c r="G193" s="207"/>
      <c r="H193" s="202"/>
      <c r="I193" s="202"/>
      <c r="J193" s="203"/>
      <c r="K193" s="174"/>
      <c r="L193" s="134"/>
    </row>
    <row r="194" spans="1:12" ht="15" customHeight="1">
      <c r="A194" s="140"/>
      <c r="B194" s="139"/>
      <c r="C194" s="139"/>
      <c r="D194" s="201"/>
      <c r="E194" s="202"/>
      <c r="F194" s="203"/>
      <c r="G194" s="207"/>
      <c r="H194" s="202"/>
      <c r="I194" s="202"/>
      <c r="J194" s="203"/>
      <c r="K194" s="174"/>
      <c r="L194" s="134"/>
    </row>
    <row r="195" spans="1:12" ht="15" customHeight="1">
      <c r="A195" s="140"/>
      <c r="B195" s="139"/>
      <c r="C195" s="139"/>
      <c r="D195" s="201"/>
      <c r="E195" s="202"/>
      <c r="F195" s="203"/>
      <c r="G195" s="207"/>
      <c r="H195" s="202"/>
      <c r="I195" s="202"/>
      <c r="J195" s="203"/>
      <c r="K195" s="174"/>
      <c r="L195" s="134"/>
    </row>
    <row r="196" spans="1:12" ht="15" customHeight="1">
      <c r="A196" s="140"/>
      <c r="B196" s="139"/>
      <c r="C196" s="139"/>
      <c r="D196" s="201"/>
      <c r="E196" s="202"/>
      <c r="F196" s="203"/>
      <c r="G196" s="207"/>
      <c r="H196" s="202"/>
      <c r="I196" s="202"/>
      <c r="J196" s="203"/>
      <c r="K196" s="174"/>
      <c r="L196" s="134"/>
    </row>
    <row r="197" spans="1:12" ht="15" customHeight="1">
      <c r="A197" s="140"/>
      <c r="B197" s="139"/>
      <c r="C197" s="139"/>
      <c r="D197" s="201"/>
      <c r="E197" s="202"/>
      <c r="F197" s="203"/>
      <c r="G197" s="207"/>
      <c r="H197" s="202"/>
      <c r="I197" s="202"/>
      <c r="J197" s="203"/>
      <c r="K197" s="174"/>
      <c r="L197" s="134"/>
    </row>
    <row r="198" spans="1:12" ht="15" customHeight="1">
      <c r="A198" s="140"/>
      <c r="B198" s="139"/>
      <c r="C198" s="139"/>
      <c r="D198" s="201"/>
      <c r="E198" s="202"/>
      <c r="F198" s="203"/>
      <c r="G198" s="207"/>
      <c r="H198" s="202"/>
      <c r="I198" s="202"/>
      <c r="J198" s="203"/>
      <c r="K198" s="174"/>
      <c r="L198" s="134"/>
    </row>
    <row r="199" spans="1:12" ht="15" customHeight="1">
      <c r="A199" s="140"/>
      <c r="B199" s="139"/>
      <c r="C199" s="139"/>
      <c r="D199" s="201"/>
      <c r="E199" s="202"/>
      <c r="F199" s="203"/>
      <c r="G199" s="207"/>
      <c r="H199" s="202"/>
      <c r="I199" s="202"/>
      <c r="J199" s="203"/>
      <c r="K199" s="174"/>
      <c r="L199" s="134"/>
    </row>
    <row r="200" spans="1:12" ht="15" customHeight="1">
      <c r="A200" s="140"/>
      <c r="B200" s="139"/>
      <c r="C200" s="139"/>
      <c r="D200" s="201"/>
      <c r="E200" s="202"/>
      <c r="F200" s="203"/>
      <c r="G200" s="207"/>
      <c r="H200" s="202"/>
      <c r="I200" s="202"/>
      <c r="J200" s="203"/>
      <c r="K200" s="174"/>
      <c r="L200" s="134"/>
    </row>
    <row r="201" spans="1:12" ht="15" customHeight="1" thickBot="1">
      <c r="A201" s="144"/>
      <c r="B201" s="145"/>
      <c r="C201" s="145"/>
      <c r="D201" s="204"/>
      <c r="E201" s="205"/>
      <c r="F201" s="206"/>
      <c r="G201" s="208"/>
      <c r="H201" s="205"/>
      <c r="I201" s="205"/>
      <c r="J201" s="206"/>
      <c r="K201" s="175"/>
      <c r="L201" s="134"/>
    </row>
    <row r="202" ht="23.25" customHeight="1">
      <c r="A202" s="3" t="s">
        <v>27</v>
      </c>
    </row>
  </sheetData>
  <sheetProtection/>
  <mergeCells count="60">
    <mergeCell ref="K176:K184"/>
    <mergeCell ref="K185:K201"/>
    <mergeCell ref="K125:K134"/>
    <mergeCell ref="K135:K142"/>
    <mergeCell ref="K143:K151"/>
    <mergeCell ref="K152:K160"/>
    <mergeCell ref="K161:K175"/>
    <mergeCell ref="K71:K82"/>
    <mergeCell ref="K83:K93"/>
    <mergeCell ref="K94:K107"/>
    <mergeCell ref="K108:K114"/>
    <mergeCell ref="K115:K124"/>
    <mergeCell ref="K16:K23"/>
    <mergeCell ref="K24:K33"/>
    <mergeCell ref="K34:K44"/>
    <mergeCell ref="K45:K54"/>
    <mergeCell ref="K55:K70"/>
    <mergeCell ref="D16:F23"/>
    <mergeCell ref="G16:J23"/>
    <mergeCell ref="D45:F54"/>
    <mergeCell ref="G45:J54"/>
    <mergeCell ref="D55:F70"/>
    <mergeCell ref="G55:J70"/>
    <mergeCell ref="D185:F201"/>
    <mergeCell ref="G185:J201"/>
    <mergeCell ref="D24:F33"/>
    <mergeCell ref="G24:J33"/>
    <mergeCell ref="D34:F44"/>
    <mergeCell ref="G34:J44"/>
    <mergeCell ref="D125:F134"/>
    <mergeCell ref="G125:J134"/>
    <mergeCell ref="D83:F93"/>
    <mergeCell ref="G83:J93"/>
    <mergeCell ref="D143:F151"/>
    <mergeCell ref="G143:J151"/>
    <mergeCell ref="D161:F175"/>
    <mergeCell ref="G161:J175"/>
    <mergeCell ref="D176:F184"/>
    <mergeCell ref="G176:J184"/>
    <mergeCell ref="D71:F82"/>
    <mergeCell ref="G71:J82"/>
    <mergeCell ref="D135:F142"/>
    <mergeCell ref="G135:J142"/>
    <mergeCell ref="D152:F160"/>
    <mergeCell ref="G152:J160"/>
    <mergeCell ref="D94:F107"/>
    <mergeCell ref="G94:J107"/>
    <mergeCell ref="D108:F114"/>
    <mergeCell ref="G108:J114"/>
    <mergeCell ref="D115:F124"/>
    <mergeCell ref="G115:J124"/>
    <mergeCell ref="K6:K15"/>
    <mergeCell ref="J3:K3"/>
    <mergeCell ref="E3:F3"/>
    <mergeCell ref="A4:A5"/>
    <mergeCell ref="D4:F5"/>
    <mergeCell ref="G4:J5"/>
    <mergeCell ref="K4:K5"/>
    <mergeCell ref="D6:F15"/>
    <mergeCell ref="G6:J15"/>
  </mergeCells>
  <printOptions horizontalCentered="1"/>
  <pageMargins left="0.7086614173228347" right="0.7086614173228347" top="0.7480314960629921" bottom="0.5905511811023623" header="0.31496062992125984" footer="0.31496062992125984"/>
  <pageSetup horizontalDpi="600" verticalDpi="600" orientation="landscape" paperSize="9" scale="65" r:id="rId2"/>
  <headerFooter>
    <oddHeader xml:space="preserve">&amp;C&amp;14&amp;P </oddHeader>
    <oddFooter>&amp;C&amp;14&amp;P</oddFooter>
  </headerFooter>
  <drawing r:id="rId1"/>
</worksheet>
</file>

<file path=xl/worksheets/sheet3.xml><?xml version="1.0" encoding="utf-8"?>
<worksheet xmlns="http://schemas.openxmlformats.org/spreadsheetml/2006/main" xmlns:r="http://schemas.openxmlformats.org/officeDocument/2006/relationships">
  <dimension ref="B1:AA553"/>
  <sheetViews>
    <sheetView showGridLines="0" view="pageBreakPreview" zoomScale="75" zoomScaleSheetLayoutView="75" zoomScalePageLayoutView="0" workbookViewId="0" topLeftCell="A1">
      <selection activeCell="G94" sqref="G94:J107"/>
    </sheetView>
  </sheetViews>
  <sheetFormatPr defaultColWidth="9.00390625" defaultRowHeight="14.25" customHeight="1"/>
  <cols>
    <col min="1" max="1" width="3.25390625" style="4" customWidth="1"/>
    <col min="2" max="2" width="13.75390625" style="4" customWidth="1"/>
    <col min="3" max="4" width="15.375" style="4" customWidth="1"/>
    <col min="5" max="5" width="11.125" style="4" customWidth="1"/>
    <col min="6" max="6" width="2.625" style="4" customWidth="1"/>
    <col min="7" max="7" width="0.875" style="4" customWidth="1"/>
    <col min="8" max="8" width="39.25390625" style="4" customWidth="1"/>
    <col min="9" max="10" width="15.125" style="4" customWidth="1"/>
    <col min="11" max="11" width="40.625" style="4" customWidth="1"/>
    <col min="12" max="13" width="13.125" style="4" customWidth="1"/>
    <col min="14" max="14" width="3.50390625" style="4" customWidth="1"/>
    <col min="15" max="16384" width="9.00390625" style="4" customWidth="1"/>
  </cols>
  <sheetData>
    <row r="1" spans="2:14" ht="14.25" customHeight="1">
      <c r="B1" s="209" t="s">
        <v>32</v>
      </c>
      <c r="C1" s="210"/>
      <c r="D1" s="215"/>
      <c r="E1" s="6"/>
      <c r="H1" s="238"/>
      <c r="I1" s="239"/>
      <c r="J1" s="230"/>
      <c r="K1" s="215"/>
      <c r="L1" s="215"/>
      <c r="M1" s="215"/>
      <c r="N1" s="5"/>
    </row>
    <row r="2" spans="2:14" ht="14.25" customHeight="1">
      <c r="B2" s="210"/>
      <c r="C2" s="210"/>
      <c r="D2" s="216"/>
      <c r="E2" s="6"/>
      <c r="H2" s="239"/>
      <c r="I2" s="239"/>
      <c r="J2" s="231"/>
      <c r="K2" s="231"/>
      <c r="L2" s="231"/>
      <c r="M2" s="231"/>
      <c r="N2" s="7"/>
    </row>
    <row r="3" spans="2:14" ht="14.25" customHeight="1" thickBot="1">
      <c r="B3" s="8"/>
      <c r="C3" s="9"/>
      <c r="D3" s="9"/>
      <c r="E3" s="10"/>
      <c r="F3" s="10"/>
      <c r="G3" s="10"/>
      <c r="H3" s="10"/>
      <c r="I3" s="10"/>
      <c r="J3" s="7"/>
      <c r="K3" s="7"/>
      <c r="L3" s="229" t="s">
        <v>26</v>
      </c>
      <c r="M3" s="229"/>
      <c r="N3" s="7"/>
    </row>
    <row r="4" spans="2:14" ht="14.25" customHeight="1">
      <c r="B4" s="211" t="s">
        <v>28</v>
      </c>
      <c r="C4" s="213" t="s">
        <v>29</v>
      </c>
      <c r="D4" s="213" t="s">
        <v>30</v>
      </c>
      <c r="E4" s="232" t="s">
        <v>0</v>
      </c>
      <c r="F4" s="233"/>
      <c r="G4" s="233"/>
      <c r="H4" s="233"/>
      <c r="I4" s="233"/>
      <c r="J4" s="233"/>
      <c r="K4" s="233"/>
      <c r="L4" s="233"/>
      <c r="M4" s="234"/>
      <c r="N4" s="11"/>
    </row>
    <row r="5" spans="2:14" ht="14.25" customHeight="1" thickBot="1">
      <c r="B5" s="212"/>
      <c r="C5" s="214"/>
      <c r="D5" s="214"/>
      <c r="E5" s="12" t="s">
        <v>11</v>
      </c>
      <c r="F5" s="235" t="s">
        <v>1</v>
      </c>
      <c r="G5" s="236"/>
      <c r="H5" s="237"/>
      <c r="I5" s="13" t="s">
        <v>2</v>
      </c>
      <c r="J5" s="13" t="s">
        <v>3</v>
      </c>
      <c r="K5" s="13" t="s">
        <v>4</v>
      </c>
      <c r="L5" s="14" t="s">
        <v>12</v>
      </c>
      <c r="M5" s="15" t="s">
        <v>13</v>
      </c>
      <c r="N5" s="16"/>
    </row>
    <row r="6" spans="2:14" ht="14.25" customHeight="1">
      <c r="B6" s="17"/>
      <c r="C6" s="18" t="s">
        <v>5</v>
      </c>
      <c r="D6" s="19" t="s">
        <v>5</v>
      </c>
      <c r="E6" s="20"/>
      <c r="F6" s="21"/>
      <c r="G6" s="10"/>
      <c r="H6" s="22"/>
      <c r="I6" s="23" t="s">
        <v>5</v>
      </c>
      <c r="J6" s="23" t="s">
        <v>5</v>
      </c>
      <c r="K6" s="75"/>
      <c r="L6" s="76"/>
      <c r="M6" s="77"/>
      <c r="N6" s="24"/>
    </row>
    <row r="7" spans="2:14" ht="14.25" customHeight="1">
      <c r="B7" s="25" t="s">
        <v>38</v>
      </c>
      <c r="C7" s="1">
        <f>SUM(I6:I20)</f>
        <v>2999587000</v>
      </c>
      <c r="D7" s="1">
        <f>SUM(J6:J20)</f>
        <v>2959354332</v>
      </c>
      <c r="E7" s="26" t="s">
        <v>39</v>
      </c>
      <c r="F7" s="27">
        <v>1</v>
      </c>
      <c r="G7" s="28"/>
      <c r="H7" s="22" t="s">
        <v>40</v>
      </c>
      <c r="I7" s="29">
        <v>13013000</v>
      </c>
      <c r="J7" s="29">
        <v>11339740</v>
      </c>
      <c r="K7" s="78" t="s">
        <v>218</v>
      </c>
      <c r="L7" s="79"/>
      <c r="M7" s="80"/>
      <c r="N7" s="24"/>
    </row>
    <row r="8" spans="2:25" ht="14.25" customHeight="1">
      <c r="B8" s="25" t="s">
        <v>41</v>
      </c>
      <c r="C8" s="1"/>
      <c r="D8" s="30"/>
      <c r="E8" s="26"/>
      <c r="F8" s="27"/>
      <c r="G8" s="28"/>
      <c r="H8" s="22"/>
      <c r="I8" s="29"/>
      <c r="J8" s="29"/>
      <c r="K8" s="81"/>
      <c r="L8" s="82"/>
      <c r="M8" s="83"/>
      <c r="N8" s="24"/>
      <c r="Q8" s="169"/>
      <c r="R8" s="169"/>
      <c r="S8" s="169"/>
      <c r="T8" s="169"/>
      <c r="U8" s="169"/>
      <c r="V8" s="169" t="s">
        <v>742</v>
      </c>
      <c r="W8" s="169" t="s">
        <v>743</v>
      </c>
      <c r="X8" s="169" t="s">
        <v>744</v>
      </c>
      <c r="Y8" s="169" t="s">
        <v>745</v>
      </c>
    </row>
    <row r="9" spans="2:27" ht="14.25" customHeight="1">
      <c r="B9" s="25"/>
      <c r="C9" s="1" t="s">
        <v>7</v>
      </c>
      <c r="D9" s="1" t="s">
        <v>7</v>
      </c>
      <c r="E9" s="26" t="s">
        <v>36</v>
      </c>
      <c r="F9" s="27">
        <v>2</v>
      </c>
      <c r="G9" s="28"/>
      <c r="H9" s="149" t="s">
        <v>712</v>
      </c>
      <c r="I9" s="31">
        <v>2887341000</v>
      </c>
      <c r="J9" s="31">
        <v>2876881063</v>
      </c>
      <c r="K9" s="84" t="s">
        <v>585</v>
      </c>
      <c r="L9" s="79" t="s">
        <v>589</v>
      </c>
      <c r="M9" s="165" t="s">
        <v>746</v>
      </c>
      <c r="N9" s="24"/>
      <c r="Q9" s="170"/>
      <c r="R9" s="170"/>
      <c r="S9" s="170"/>
      <c r="T9" s="170"/>
      <c r="U9" s="170"/>
      <c r="V9" s="170">
        <v>107</v>
      </c>
      <c r="W9" s="170">
        <v>8</v>
      </c>
      <c r="X9" s="170">
        <v>30</v>
      </c>
      <c r="Y9" s="170">
        <f>SUM(Q9:X9)</f>
        <v>145</v>
      </c>
      <c r="AA9" s="168" t="s">
        <v>747</v>
      </c>
    </row>
    <row r="10" spans="2:25" ht="14.25" customHeight="1">
      <c r="B10" s="32"/>
      <c r="C10" s="1">
        <v>0</v>
      </c>
      <c r="D10" s="1">
        <v>589620</v>
      </c>
      <c r="E10" s="26" t="s">
        <v>37</v>
      </c>
      <c r="F10" s="27"/>
      <c r="G10" s="28"/>
      <c r="H10" s="22"/>
      <c r="I10" s="29"/>
      <c r="J10" s="29"/>
      <c r="K10" s="81" t="s">
        <v>586</v>
      </c>
      <c r="L10" s="82"/>
      <c r="M10" s="83"/>
      <c r="N10" s="24"/>
      <c r="Q10" s="170"/>
      <c r="R10" s="170"/>
      <c r="S10" s="170"/>
      <c r="T10" s="170"/>
      <c r="U10" s="170"/>
      <c r="V10" s="170">
        <v>6</v>
      </c>
      <c r="W10" s="170">
        <v>0</v>
      </c>
      <c r="X10" s="170">
        <v>12</v>
      </c>
      <c r="Y10" s="170">
        <f>SUM(Q10:X10)</f>
        <v>18</v>
      </c>
    </row>
    <row r="11" spans="2:14" ht="14.25" customHeight="1">
      <c r="B11" s="32"/>
      <c r="C11" s="1" t="s">
        <v>8</v>
      </c>
      <c r="D11" s="1" t="s">
        <v>8</v>
      </c>
      <c r="E11" s="26"/>
      <c r="F11" s="27"/>
      <c r="G11" s="10"/>
      <c r="H11" s="22"/>
      <c r="I11" s="29"/>
      <c r="J11" s="29"/>
      <c r="K11" s="81"/>
      <c r="L11" s="82"/>
      <c r="M11" s="83"/>
      <c r="N11" s="24"/>
    </row>
    <row r="12" spans="2:14" ht="14.25" customHeight="1">
      <c r="B12" s="32"/>
      <c r="C12" s="1">
        <v>489343000</v>
      </c>
      <c r="D12" s="1">
        <v>472032353</v>
      </c>
      <c r="E12" s="26"/>
      <c r="F12" s="27">
        <v>3</v>
      </c>
      <c r="G12" s="10"/>
      <c r="H12" s="22" t="s">
        <v>42</v>
      </c>
      <c r="I12" s="29">
        <v>6397000</v>
      </c>
      <c r="J12" s="29">
        <v>2987344</v>
      </c>
      <c r="K12" s="85" t="s">
        <v>698</v>
      </c>
      <c r="L12" s="79" t="s">
        <v>538</v>
      </c>
      <c r="M12" s="80" t="s">
        <v>584</v>
      </c>
      <c r="N12" s="24"/>
    </row>
    <row r="13" spans="2:14" ht="14.25" customHeight="1">
      <c r="B13" s="32"/>
      <c r="C13" s="1" t="s">
        <v>9</v>
      </c>
      <c r="D13" s="1" t="s">
        <v>9</v>
      </c>
      <c r="E13" s="26"/>
      <c r="F13" s="27"/>
      <c r="G13" s="10"/>
      <c r="H13" s="22"/>
      <c r="I13" s="29"/>
      <c r="J13" s="29"/>
      <c r="K13" s="81"/>
      <c r="L13" s="82"/>
      <c r="M13" s="83"/>
      <c r="N13" s="24"/>
    </row>
    <row r="14" spans="2:14" ht="14.25" customHeight="1">
      <c r="B14" s="32"/>
      <c r="C14" s="1">
        <f>C7-C10-C12</f>
        <v>2510244000</v>
      </c>
      <c r="D14" s="1">
        <f>D7-D10-D12</f>
        <v>2486732359</v>
      </c>
      <c r="E14" s="26"/>
      <c r="F14" s="27">
        <v>4</v>
      </c>
      <c r="G14" s="28"/>
      <c r="H14" s="22" t="s">
        <v>43</v>
      </c>
      <c r="I14" s="29">
        <v>41750000</v>
      </c>
      <c r="J14" s="29">
        <v>16593034</v>
      </c>
      <c r="K14" s="78" t="s">
        <v>697</v>
      </c>
      <c r="L14" s="86"/>
      <c r="M14" s="87"/>
      <c r="N14" s="24"/>
    </row>
    <row r="15" spans="2:14" ht="14.25" customHeight="1">
      <c r="B15" s="32"/>
      <c r="C15" s="1"/>
      <c r="D15" s="1"/>
      <c r="E15" s="26"/>
      <c r="F15" s="27"/>
      <c r="G15" s="10"/>
      <c r="H15" s="22"/>
      <c r="I15" s="29"/>
      <c r="J15" s="29"/>
      <c r="K15" s="81"/>
      <c r="L15" s="79"/>
      <c r="M15" s="80"/>
      <c r="N15" s="24"/>
    </row>
    <row r="16" spans="2:14" ht="14.25" customHeight="1">
      <c r="B16" s="32"/>
      <c r="C16" s="1"/>
      <c r="D16" s="1"/>
      <c r="E16" s="26"/>
      <c r="F16" s="27">
        <v>5</v>
      </c>
      <c r="G16" s="28"/>
      <c r="H16" s="22" t="s">
        <v>44</v>
      </c>
      <c r="I16" s="33">
        <v>-1521000</v>
      </c>
      <c r="J16" s="33">
        <v>0</v>
      </c>
      <c r="K16" s="78" t="s">
        <v>218</v>
      </c>
      <c r="L16" s="82"/>
      <c r="M16" s="83"/>
      <c r="N16" s="24"/>
    </row>
    <row r="17" spans="2:14" ht="14.25" customHeight="1">
      <c r="B17" s="32"/>
      <c r="C17" s="1"/>
      <c r="D17" s="1"/>
      <c r="E17" s="26"/>
      <c r="F17" s="27"/>
      <c r="G17" s="10"/>
      <c r="H17" s="22"/>
      <c r="I17" s="29"/>
      <c r="J17" s="29"/>
      <c r="K17" s="81"/>
      <c r="L17" s="79"/>
      <c r="M17" s="83"/>
      <c r="N17" s="24"/>
    </row>
    <row r="18" spans="2:17" ht="14.25" customHeight="1">
      <c r="B18" s="32"/>
      <c r="C18" s="1"/>
      <c r="D18" s="1"/>
      <c r="E18" s="26" t="s">
        <v>135</v>
      </c>
      <c r="F18" s="27">
        <v>6</v>
      </c>
      <c r="G18" s="28"/>
      <c r="H18" s="34" t="s">
        <v>134</v>
      </c>
      <c r="I18" s="33">
        <v>52607000</v>
      </c>
      <c r="J18" s="33">
        <v>51553151</v>
      </c>
      <c r="K18" s="84" t="s">
        <v>587</v>
      </c>
      <c r="L18" s="79" t="s">
        <v>590</v>
      </c>
      <c r="M18" s="80" t="s">
        <v>590</v>
      </c>
      <c r="N18" s="24"/>
      <c r="Q18" s="169"/>
    </row>
    <row r="19" spans="2:17" ht="14.25" customHeight="1">
      <c r="B19" s="32"/>
      <c r="C19" s="1"/>
      <c r="D19" s="1"/>
      <c r="E19" s="26"/>
      <c r="F19" s="27"/>
      <c r="G19" s="10"/>
      <c r="H19" s="22"/>
      <c r="I19" s="29"/>
      <c r="J19" s="29"/>
      <c r="K19" s="81" t="s">
        <v>588</v>
      </c>
      <c r="L19" s="82"/>
      <c r="M19" s="83"/>
      <c r="N19" s="24"/>
      <c r="Q19" s="170"/>
    </row>
    <row r="20" spans="2:17" ht="14.25" customHeight="1" thickBot="1">
      <c r="B20" s="36"/>
      <c r="C20" s="37"/>
      <c r="D20" s="37"/>
      <c r="E20" s="38"/>
      <c r="F20" s="39"/>
      <c r="G20" s="40"/>
      <c r="H20" s="41"/>
      <c r="I20" s="42"/>
      <c r="J20" s="42"/>
      <c r="K20" s="89"/>
      <c r="L20" s="90"/>
      <c r="M20" s="91"/>
      <c r="N20" s="43"/>
      <c r="Q20" s="170"/>
    </row>
    <row r="21" spans="2:14" ht="14.25" customHeight="1">
      <c r="B21" s="17"/>
      <c r="C21" s="44"/>
      <c r="D21" s="45"/>
      <c r="E21" s="20"/>
      <c r="F21" s="46"/>
      <c r="G21" s="47"/>
      <c r="H21" s="48"/>
      <c r="I21" s="49"/>
      <c r="J21" s="49"/>
      <c r="K21" s="75"/>
      <c r="L21" s="76"/>
      <c r="M21" s="77"/>
      <c r="N21" s="24"/>
    </row>
    <row r="22" spans="2:14" ht="14.25" customHeight="1">
      <c r="B22" s="25" t="s">
        <v>136</v>
      </c>
      <c r="C22" s="1">
        <f>SUM(I21:I43)</f>
        <v>199982000</v>
      </c>
      <c r="D22" s="1">
        <f>SUM(J21:J43)</f>
        <v>180047951</v>
      </c>
      <c r="E22" s="26" t="s">
        <v>137</v>
      </c>
      <c r="F22" s="27">
        <v>1</v>
      </c>
      <c r="G22" s="28"/>
      <c r="H22" s="22" t="s">
        <v>138</v>
      </c>
      <c r="I22" s="29">
        <v>97887000</v>
      </c>
      <c r="J22" s="29">
        <v>90676568</v>
      </c>
      <c r="K22" s="81" t="s">
        <v>139</v>
      </c>
      <c r="L22" s="79" t="s">
        <v>140</v>
      </c>
      <c r="M22" s="80" t="s">
        <v>140</v>
      </c>
      <c r="N22" s="24"/>
    </row>
    <row r="23" spans="2:14" ht="14.25" customHeight="1">
      <c r="B23" s="25" t="s">
        <v>141</v>
      </c>
      <c r="C23" s="1"/>
      <c r="D23" s="30"/>
      <c r="E23" s="26" t="s">
        <v>142</v>
      </c>
      <c r="F23" s="27"/>
      <c r="G23" s="28"/>
      <c r="H23" s="22"/>
      <c r="I23" s="29"/>
      <c r="J23" s="29"/>
      <c r="K23" s="81" t="s">
        <v>414</v>
      </c>
      <c r="L23" s="82"/>
      <c r="M23" s="83"/>
      <c r="N23" s="24"/>
    </row>
    <row r="24" spans="2:14" ht="14.25" customHeight="1">
      <c r="B24" s="25" t="s">
        <v>143</v>
      </c>
      <c r="C24" s="1" t="s">
        <v>7</v>
      </c>
      <c r="D24" s="1" t="s">
        <v>7</v>
      </c>
      <c r="E24" s="26"/>
      <c r="F24" s="27"/>
      <c r="G24" s="28"/>
      <c r="H24" s="22"/>
      <c r="I24" s="29"/>
      <c r="J24" s="29"/>
      <c r="K24" s="81" t="s">
        <v>413</v>
      </c>
      <c r="L24" s="82"/>
      <c r="M24" s="83"/>
      <c r="N24" s="24"/>
    </row>
    <row r="25" spans="2:14" ht="14.25" customHeight="1">
      <c r="B25" s="25"/>
      <c r="C25" s="1">
        <v>3007000</v>
      </c>
      <c r="D25" s="1">
        <v>3007000</v>
      </c>
      <c r="E25" s="26"/>
      <c r="F25" s="27"/>
      <c r="G25" s="28"/>
      <c r="H25" s="22"/>
      <c r="I25" s="29"/>
      <c r="J25" s="29"/>
      <c r="K25" s="81" t="s">
        <v>144</v>
      </c>
      <c r="L25" s="92" t="s">
        <v>140</v>
      </c>
      <c r="M25" s="80" t="s">
        <v>145</v>
      </c>
      <c r="N25" s="24"/>
    </row>
    <row r="26" spans="2:14" ht="14.25" customHeight="1">
      <c r="B26" s="25"/>
      <c r="C26" s="1" t="s">
        <v>8</v>
      </c>
      <c r="D26" s="1" t="s">
        <v>8</v>
      </c>
      <c r="E26" s="26"/>
      <c r="F26" s="27"/>
      <c r="G26" s="28"/>
      <c r="H26" s="22"/>
      <c r="I26" s="29"/>
      <c r="J26" s="29"/>
      <c r="K26" s="81" t="s">
        <v>146</v>
      </c>
      <c r="L26" s="92" t="s">
        <v>140</v>
      </c>
      <c r="M26" s="80" t="s">
        <v>147</v>
      </c>
      <c r="N26" s="24"/>
    </row>
    <row r="27" spans="2:14" ht="14.25" customHeight="1">
      <c r="B27" s="25"/>
      <c r="C27" s="1">
        <v>139450000</v>
      </c>
      <c r="D27" s="1">
        <v>126442186</v>
      </c>
      <c r="E27" s="26"/>
      <c r="F27" s="27"/>
      <c r="G27" s="28"/>
      <c r="H27" s="22"/>
      <c r="I27" s="29"/>
      <c r="J27" s="29"/>
      <c r="K27" s="81" t="s">
        <v>148</v>
      </c>
      <c r="L27" s="92" t="s">
        <v>140</v>
      </c>
      <c r="M27" s="80" t="s">
        <v>140</v>
      </c>
      <c r="N27" s="24"/>
    </row>
    <row r="28" spans="2:14" ht="14.25" customHeight="1">
      <c r="B28" s="25"/>
      <c r="C28" s="1" t="s">
        <v>9</v>
      </c>
      <c r="D28" s="1" t="s">
        <v>9</v>
      </c>
      <c r="E28" s="26"/>
      <c r="F28" s="27"/>
      <c r="G28" s="28"/>
      <c r="H28" s="22"/>
      <c r="I28" s="29"/>
      <c r="J28" s="29"/>
      <c r="K28" s="81" t="s">
        <v>149</v>
      </c>
      <c r="L28" s="92"/>
      <c r="M28" s="83"/>
      <c r="N28" s="24"/>
    </row>
    <row r="29" spans="2:14" ht="14.25" customHeight="1">
      <c r="B29" s="25"/>
      <c r="C29" s="1">
        <f>C22-C25-C27</f>
        <v>57525000</v>
      </c>
      <c r="D29" s="1">
        <f>D22-D25-D27</f>
        <v>50598765</v>
      </c>
      <c r="E29" s="26"/>
      <c r="F29" s="27"/>
      <c r="G29" s="28"/>
      <c r="H29" s="22"/>
      <c r="I29" s="29"/>
      <c r="J29" s="29"/>
      <c r="K29" s="81" t="s">
        <v>150</v>
      </c>
      <c r="L29" s="92" t="s">
        <v>140</v>
      </c>
      <c r="M29" s="80" t="s">
        <v>151</v>
      </c>
      <c r="N29" s="24"/>
    </row>
    <row r="30" spans="2:14" ht="14.25" customHeight="1">
      <c r="B30" s="25"/>
      <c r="C30" s="1"/>
      <c r="D30" s="1"/>
      <c r="E30" s="26"/>
      <c r="F30" s="27"/>
      <c r="G30" s="28"/>
      <c r="H30" s="22"/>
      <c r="I30" s="29"/>
      <c r="J30" s="29"/>
      <c r="K30" s="81"/>
      <c r="L30" s="92"/>
      <c r="M30" s="80" t="s">
        <v>152</v>
      </c>
      <c r="N30" s="24"/>
    </row>
    <row r="31" spans="2:14" ht="14.25" customHeight="1">
      <c r="B31" s="25"/>
      <c r="C31" s="1"/>
      <c r="D31" s="1"/>
      <c r="E31" s="26"/>
      <c r="F31" s="27"/>
      <c r="G31" s="28"/>
      <c r="H31" s="22"/>
      <c r="I31" s="29"/>
      <c r="J31" s="29"/>
      <c r="K31" s="81" t="s">
        <v>676</v>
      </c>
      <c r="L31" s="92"/>
      <c r="M31" s="80"/>
      <c r="N31" s="24"/>
    </row>
    <row r="32" spans="2:14" ht="14.25" customHeight="1">
      <c r="B32" s="25"/>
      <c r="C32" s="1"/>
      <c r="D32" s="1"/>
      <c r="E32" s="26"/>
      <c r="F32" s="27"/>
      <c r="G32" s="28"/>
      <c r="H32" s="22"/>
      <c r="I32" s="29"/>
      <c r="J32" s="29"/>
      <c r="K32" s="81" t="s">
        <v>415</v>
      </c>
      <c r="L32" s="92"/>
      <c r="M32" s="83"/>
      <c r="N32" s="24"/>
    </row>
    <row r="33" spans="2:14" ht="14.25" customHeight="1">
      <c r="B33" s="25"/>
      <c r="C33" s="1"/>
      <c r="D33" s="1"/>
      <c r="E33" s="26"/>
      <c r="F33" s="27"/>
      <c r="G33" s="28"/>
      <c r="H33" s="22"/>
      <c r="I33" s="29"/>
      <c r="J33" s="29"/>
      <c r="K33" s="81" t="s">
        <v>416</v>
      </c>
      <c r="L33" s="92"/>
      <c r="M33" s="83"/>
      <c r="N33" s="24"/>
    </row>
    <row r="34" spans="2:14" ht="14.25" customHeight="1">
      <c r="B34" s="25"/>
      <c r="C34" s="1"/>
      <c r="D34" s="1"/>
      <c r="E34" s="26"/>
      <c r="F34" s="27"/>
      <c r="G34" s="28"/>
      <c r="H34" s="22"/>
      <c r="I34" s="29"/>
      <c r="J34" s="29"/>
      <c r="K34" s="81"/>
      <c r="L34" s="92"/>
      <c r="M34" s="83"/>
      <c r="N34" s="24"/>
    </row>
    <row r="35" spans="2:14" ht="14.25" customHeight="1">
      <c r="B35" s="32"/>
      <c r="C35" s="1"/>
      <c r="D35" s="1"/>
      <c r="E35" s="26"/>
      <c r="F35" s="27">
        <v>2</v>
      </c>
      <c r="G35" s="10"/>
      <c r="H35" s="22" t="s">
        <v>153</v>
      </c>
      <c r="I35" s="29">
        <v>102535000</v>
      </c>
      <c r="J35" s="29">
        <v>89371383</v>
      </c>
      <c r="K35" s="81" t="s">
        <v>154</v>
      </c>
      <c r="L35" s="92" t="s">
        <v>155</v>
      </c>
      <c r="M35" s="80" t="s">
        <v>155</v>
      </c>
      <c r="N35" s="24"/>
    </row>
    <row r="36" spans="2:14" ht="14.25" customHeight="1">
      <c r="B36" s="32"/>
      <c r="C36" s="1"/>
      <c r="D36" s="1"/>
      <c r="E36" s="26"/>
      <c r="F36" s="27"/>
      <c r="G36" s="28"/>
      <c r="H36" s="22"/>
      <c r="I36" s="33"/>
      <c r="J36" s="33"/>
      <c r="K36" s="93" t="s">
        <v>677</v>
      </c>
      <c r="L36" s="82"/>
      <c r="M36" s="83"/>
      <c r="N36" s="24"/>
    </row>
    <row r="37" spans="2:14" ht="14.25" customHeight="1">
      <c r="B37" s="32"/>
      <c r="C37" s="1"/>
      <c r="D37" s="1"/>
      <c r="E37" s="26"/>
      <c r="F37" s="27"/>
      <c r="G37" s="28"/>
      <c r="H37" s="22"/>
      <c r="I37" s="33"/>
      <c r="J37" s="33"/>
      <c r="K37" s="93" t="s">
        <v>417</v>
      </c>
      <c r="L37" s="86"/>
      <c r="M37" s="94"/>
      <c r="N37" s="24"/>
    </row>
    <row r="38" spans="2:14" ht="14.25" customHeight="1">
      <c r="B38" s="32"/>
      <c r="C38" s="1"/>
      <c r="D38" s="1"/>
      <c r="E38" s="26"/>
      <c r="F38" s="27"/>
      <c r="G38" s="28"/>
      <c r="H38" s="22"/>
      <c r="I38" s="33"/>
      <c r="J38" s="33"/>
      <c r="K38" s="93" t="s">
        <v>418</v>
      </c>
      <c r="L38" s="86"/>
      <c r="M38" s="87"/>
      <c r="N38" s="24"/>
    </row>
    <row r="39" spans="2:14" ht="14.25" customHeight="1">
      <c r="B39" s="32"/>
      <c r="C39" s="1"/>
      <c r="D39" s="1"/>
      <c r="E39" s="26"/>
      <c r="F39" s="27"/>
      <c r="G39" s="28"/>
      <c r="H39" s="22"/>
      <c r="I39" s="33"/>
      <c r="J39" s="33"/>
      <c r="K39" s="93" t="s">
        <v>419</v>
      </c>
      <c r="L39" s="86"/>
      <c r="M39" s="94"/>
      <c r="N39" s="24"/>
    </row>
    <row r="40" spans="2:14" ht="14.25" customHeight="1">
      <c r="B40" s="32"/>
      <c r="C40" s="1"/>
      <c r="D40" s="1"/>
      <c r="E40" s="26"/>
      <c r="F40" s="27"/>
      <c r="G40" s="28"/>
      <c r="H40" s="22"/>
      <c r="I40" s="33"/>
      <c r="J40" s="33"/>
      <c r="K40" s="93" t="s">
        <v>156</v>
      </c>
      <c r="L40" s="86"/>
      <c r="M40" s="94"/>
      <c r="N40" s="24"/>
    </row>
    <row r="41" spans="2:14" ht="14.25" customHeight="1">
      <c r="B41" s="32"/>
      <c r="C41" s="1"/>
      <c r="D41" s="1"/>
      <c r="E41" s="26"/>
      <c r="F41" s="27"/>
      <c r="G41" s="28"/>
      <c r="H41" s="22"/>
      <c r="I41" s="33"/>
      <c r="J41" s="33"/>
      <c r="K41" s="93"/>
      <c r="L41" s="86"/>
      <c r="M41" s="94"/>
      <c r="N41" s="24"/>
    </row>
    <row r="42" spans="2:14" ht="14.25" customHeight="1">
      <c r="B42" s="32"/>
      <c r="C42" s="1"/>
      <c r="D42" s="1"/>
      <c r="E42" s="26"/>
      <c r="F42" s="27">
        <v>3</v>
      </c>
      <c r="G42" s="28"/>
      <c r="H42" s="22" t="s">
        <v>44</v>
      </c>
      <c r="I42" s="33">
        <v>-440000</v>
      </c>
      <c r="J42" s="33">
        <v>0</v>
      </c>
      <c r="K42" s="78" t="s">
        <v>218</v>
      </c>
      <c r="L42" s="86"/>
      <c r="M42" s="87"/>
      <c r="N42" s="24"/>
    </row>
    <row r="43" spans="2:14" ht="14.25" customHeight="1" thickBot="1">
      <c r="B43" s="36"/>
      <c r="C43" s="37"/>
      <c r="D43" s="37"/>
      <c r="E43" s="38"/>
      <c r="F43" s="39"/>
      <c r="G43" s="40"/>
      <c r="H43" s="50"/>
      <c r="I43" s="42"/>
      <c r="J43" s="42"/>
      <c r="K43" s="89"/>
      <c r="L43" s="90"/>
      <c r="M43" s="91"/>
      <c r="N43" s="43"/>
    </row>
    <row r="44" spans="2:14" ht="14.25" customHeight="1">
      <c r="B44" s="17"/>
      <c r="C44" s="18"/>
      <c r="D44" s="19"/>
      <c r="E44" s="20"/>
      <c r="F44" s="66"/>
      <c r="G44" s="67"/>
      <c r="H44" s="48"/>
      <c r="I44" s="68"/>
      <c r="J44" s="68"/>
      <c r="K44" s="75"/>
      <c r="L44" s="76"/>
      <c r="M44" s="77"/>
      <c r="N44" s="24"/>
    </row>
    <row r="45" spans="2:14" ht="14.25" customHeight="1">
      <c r="B45" s="25" t="s">
        <v>158</v>
      </c>
      <c r="C45" s="1">
        <f>SUM(I44:I50)</f>
        <v>48385000</v>
      </c>
      <c r="D45" s="1">
        <f>SUM(J44:J50)</f>
        <v>41003519</v>
      </c>
      <c r="E45" s="26" t="s">
        <v>137</v>
      </c>
      <c r="F45" s="27">
        <v>1</v>
      </c>
      <c r="G45" s="28"/>
      <c r="H45" s="22" t="s">
        <v>159</v>
      </c>
      <c r="I45" s="51">
        <v>48385000</v>
      </c>
      <c r="J45" s="51">
        <v>41003519</v>
      </c>
      <c r="K45" s="81" t="s">
        <v>160</v>
      </c>
      <c r="L45" s="79" t="s">
        <v>161</v>
      </c>
      <c r="M45" s="80" t="s">
        <v>162</v>
      </c>
      <c r="N45" s="24"/>
    </row>
    <row r="46" spans="2:14" ht="14.25" customHeight="1">
      <c r="B46" s="25" t="s">
        <v>163</v>
      </c>
      <c r="C46" s="1"/>
      <c r="D46" s="30"/>
      <c r="E46" s="26" t="s">
        <v>142</v>
      </c>
      <c r="F46" s="27"/>
      <c r="G46" s="28"/>
      <c r="H46" s="22"/>
      <c r="I46" s="51"/>
      <c r="J46" s="51"/>
      <c r="K46" s="81" t="s">
        <v>164</v>
      </c>
      <c r="L46" s="79" t="s">
        <v>165</v>
      </c>
      <c r="M46" s="80" t="s">
        <v>166</v>
      </c>
      <c r="N46" s="24"/>
    </row>
    <row r="47" spans="2:14" ht="14.25" customHeight="1">
      <c r="B47" s="25"/>
      <c r="C47" s="1" t="s">
        <v>8</v>
      </c>
      <c r="D47" s="1" t="s">
        <v>8</v>
      </c>
      <c r="E47" s="26"/>
      <c r="F47" s="27"/>
      <c r="G47" s="28"/>
      <c r="H47" s="22"/>
      <c r="I47" s="51"/>
      <c r="J47" s="51"/>
      <c r="K47" s="81" t="s">
        <v>167</v>
      </c>
      <c r="L47" s="82"/>
      <c r="M47" s="83"/>
      <c r="N47" s="24"/>
    </row>
    <row r="48" spans="2:14" ht="14.25" customHeight="1">
      <c r="B48" s="32"/>
      <c r="C48" s="1">
        <v>15885000</v>
      </c>
      <c r="D48" s="1">
        <v>12900495</v>
      </c>
      <c r="E48" s="26"/>
      <c r="F48" s="27"/>
      <c r="G48" s="10"/>
      <c r="H48" s="22"/>
      <c r="I48" s="51"/>
      <c r="J48" s="51"/>
      <c r="K48" s="81" t="s">
        <v>420</v>
      </c>
      <c r="L48" s="82"/>
      <c r="M48" s="83"/>
      <c r="N48" s="24"/>
    </row>
    <row r="49" spans="2:14" ht="14.25" customHeight="1">
      <c r="B49" s="32"/>
      <c r="C49" s="1" t="s">
        <v>9</v>
      </c>
      <c r="D49" s="1" t="s">
        <v>9</v>
      </c>
      <c r="E49" s="26"/>
      <c r="F49" s="27"/>
      <c r="G49" s="28"/>
      <c r="H49" s="22"/>
      <c r="I49" s="52"/>
      <c r="J49" s="52"/>
      <c r="K49" s="95"/>
      <c r="L49" s="86"/>
      <c r="M49" s="87"/>
      <c r="N49" s="24"/>
    </row>
    <row r="50" spans="2:14" ht="14.25" customHeight="1" thickBot="1">
      <c r="B50" s="36"/>
      <c r="C50" s="37">
        <f>C45-C48</f>
        <v>32500000</v>
      </c>
      <c r="D50" s="37">
        <f>D45-D48</f>
        <v>28103024</v>
      </c>
      <c r="E50" s="38"/>
      <c r="F50" s="39"/>
      <c r="G50" s="40"/>
      <c r="H50" s="50"/>
      <c r="I50" s="153"/>
      <c r="J50" s="153"/>
      <c r="K50" s="103"/>
      <c r="L50" s="154"/>
      <c r="M50" s="155"/>
      <c r="N50" s="24"/>
    </row>
    <row r="51" spans="2:14" ht="14.25" customHeight="1">
      <c r="B51" s="17"/>
      <c r="C51" s="18" t="s">
        <v>5</v>
      </c>
      <c r="D51" s="19" t="s">
        <v>5</v>
      </c>
      <c r="E51" s="20"/>
      <c r="F51" s="46"/>
      <c r="G51" s="47"/>
      <c r="H51" s="48"/>
      <c r="I51" s="60" t="s">
        <v>5</v>
      </c>
      <c r="J51" s="60" t="s">
        <v>5</v>
      </c>
      <c r="K51" s="75"/>
      <c r="L51" s="76"/>
      <c r="M51" s="77"/>
      <c r="N51" s="24"/>
    </row>
    <row r="52" spans="2:14" ht="14.25" customHeight="1">
      <c r="B52" s="25" t="s">
        <v>168</v>
      </c>
      <c r="C52" s="1">
        <f>SUM(I51:I81)</f>
        <v>828405000</v>
      </c>
      <c r="D52" s="1">
        <f>SUM(J51:J81)</f>
        <v>689684666</v>
      </c>
      <c r="E52" s="26" t="s">
        <v>636</v>
      </c>
      <c r="F52" s="27">
        <v>1</v>
      </c>
      <c r="G52" s="28"/>
      <c r="H52" s="22" t="s">
        <v>169</v>
      </c>
      <c r="I52" s="29">
        <v>187948000</v>
      </c>
      <c r="J52" s="29">
        <v>177321651</v>
      </c>
      <c r="K52" s="81" t="s">
        <v>421</v>
      </c>
      <c r="L52" s="79" t="s">
        <v>218</v>
      </c>
      <c r="M52" s="80" t="s">
        <v>422</v>
      </c>
      <c r="N52" s="24"/>
    </row>
    <row r="53" spans="2:14" ht="14.25" customHeight="1">
      <c r="B53" s="25" t="s">
        <v>170</v>
      </c>
      <c r="C53" s="1"/>
      <c r="D53" s="30"/>
      <c r="E53" s="26" t="s">
        <v>637</v>
      </c>
      <c r="F53" s="27"/>
      <c r="G53" s="28"/>
      <c r="H53" s="22"/>
      <c r="I53" s="29"/>
      <c r="J53" s="29"/>
      <c r="K53" s="81" t="s">
        <v>678</v>
      </c>
      <c r="L53" s="82"/>
      <c r="M53" s="83"/>
      <c r="N53" s="24"/>
    </row>
    <row r="54" spans="2:14" ht="14.25" customHeight="1">
      <c r="B54" s="25"/>
      <c r="C54" s="1" t="s">
        <v>7</v>
      </c>
      <c r="D54" s="1" t="s">
        <v>7</v>
      </c>
      <c r="E54" s="26"/>
      <c r="F54" s="27"/>
      <c r="G54" s="28"/>
      <c r="H54" s="22"/>
      <c r="I54" s="29"/>
      <c r="J54" s="29"/>
      <c r="K54" s="81" t="s">
        <v>423</v>
      </c>
      <c r="L54" s="82"/>
      <c r="M54" s="83"/>
      <c r="N54" s="24"/>
    </row>
    <row r="55" spans="2:14" ht="14.25" customHeight="1">
      <c r="B55" s="32"/>
      <c r="C55" s="1">
        <v>32877000</v>
      </c>
      <c r="D55" s="1">
        <v>26225417</v>
      </c>
      <c r="E55" s="26"/>
      <c r="F55" s="27"/>
      <c r="G55" s="10"/>
      <c r="H55" s="22"/>
      <c r="I55" s="29"/>
      <c r="J55" s="29"/>
      <c r="K55" s="81" t="s">
        <v>424</v>
      </c>
      <c r="L55" s="82"/>
      <c r="M55" s="83"/>
      <c r="N55" s="24"/>
    </row>
    <row r="56" spans="2:14" ht="14.25" customHeight="1">
      <c r="B56" s="32"/>
      <c r="C56" s="1" t="s">
        <v>8</v>
      </c>
      <c r="D56" s="1" t="s">
        <v>8</v>
      </c>
      <c r="E56" s="26"/>
      <c r="F56" s="27"/>
      <c r="G56" s="28"/>
      <c r="H56" s="22"/>
      <c r="I56" s="33"/>
      <c r="J56" s="33"/>
      <c r="K56" s="95" t="s">
        <v>425</v>
      </c>
      <c r="L56" s="86"/>
      <c r="M56" s="87"/>
      <c r="N56" s="24"/>
    </row>
    <row r="57" spans="2:14" ht="14.25" customHeight="1">
      <c r="B57" s="32"/>
      <c r="C57" s="1">
        <v>617956000</v>
      </c>
      <c r="D57" s="1">
        <v>497396829</v>
      </c>
      <c r="E57" s="26"/>
      <c r="F57" s="27"/>
      <c r="G57" s="10"/>
      <c r="H57" s="22"/>
      <c r="I57" s="29"/>
      <c r="J57" s="29"/>
      <c r="K57" s="81"/>
      <c r="L57" s="82"/>
      <c r="M57" s="83"/>
      <c r="N57" s="24"/>
    </row>
    <row r="58" spans="2:14" ht="14.25" customHeight="1">
      <c r="B58" s="32"/>
      <c r="C58" s="1" t="s">
        <v>9</v>
      </c>
      <c r="D58" s="1" t="s">
        <v>9</v>
      </c>
      <c r="E58" s="26"/>
      <c r="F58" s="27">
        <v>2</v>
      </c>
      <c r="G58" s="10"/>
      <c r="H58" s="22" t="s">
        <v>171</v>
      </c>
      <c r="I58" s="29">
        <v>508883000</v>
      </c>
      <c r="J58" s="29">
        <v>408222556</v>
      </c>
      <c r="K58" s="97" t="s">
        <v>218</v>
      </c>
      <c r="L58" s="82"/>
      <c r="M58" s="83"/>
      <c r="N58" s="24"/>
    </row>
    <row r="59" spans="2:14" ht="14.25" customHeight="1">
      <c r="B59" s="32"/>
      <c r="C59" s="1">
        <f>C52-C55-C57</f>
        <v>177572000</v>
      </c>
      <c r="D59" s="1">
        <f>D52-D55-D57</f>
        <v>166062420</v>
      </c>
      <c r="E59" s="26"/>
      <c r="F59" s="27"/>
      <c r="G59" s="28"/>
      <c r="H59" s="22"/>
      <c r="I59" s="33"/>
      <c r="J59" s="33"/>
      <c r="K59" s="95" t="s">
        <v>679</v>
      </c>
      <c r="L59" s="86"/>
      <c r="M59" s="87"/>
      <c r="N59" s="24"/>
    </row>
    <row r="60" spans="2:14" ht="14.25" customHeight="1">
      <c r="B60" s="32"/>
      <c r="C60" s="1"/>
      <c r="D60" s="1"/>
      <c r="E60" s="26"/>
      <c r="F60" s="27"/>
      <c r="G60" s="28"/>
      <c r="H60" s="22"/>
      <c r="I60" s="33"/>
      <c r="J60" s="33"/>
      <c r="K60" s="95" t="s">
        <v>426</v>
      </c>
      <c r="L60" s="86"/>
      <c r="M60" s="87"/>
      <c r="N60" s="24"/>
    </row>
    <row r="61" spans="2:14" ht="14.25" customHeight="1">
      <c r="B61" s="32"/>
      <c r="C61" s="1"/>
      <c r="D61" s="1"/>
      <c r="E61" s="26"/>
      <c r="F61" s="27"/>
      <c r="G61" s="28"/>
      <c r="H61" s="22"/>
      <c r="I61" s="33"/>
      <c r="J61" s="33"/>
      <c r="K61" s="95" t="s">
        <v>427</v>
      </c>
      <c r="L61" s="86"/>
      <c r="M61" s="87"/>
      <c r="N61" s="24"/>
    </row>
    <row r="62" spans="2:14" ht="14.25" customHeight="1">
      <c r="B62" s="32"/>
      <c r="C62" s="35"/>
      <c r="D62" s="1"/>
      <c r="E62" s="26"/>
      <c r="F62" s="27"/>
      <c r="G62" s="28"/>
      <c r="H62" s="22"/>
      <c r="I62" s="29"/>
      <c r="J62" s="29"/>
      <c r="K62" s="96" t="s">
        <v>428</v>
      </c>
      <c r="L62" s="79"/>
      <c r="M62" s="80"/>
      <c r="N62" s="24"/>
    </row>
    <row r="63" spans="2:14" ht="14.25" customHeight="1">
      <c r="B63" s="32"/>
      <c r="C63" s="35"/>
      <c r="D63" s="1"/>
      <c r="E63" s="26"/>
      <c r="F63" s="27"/>
      <c r="G63" s="28"/>
      <c r="H63" s="22"/>
      <c r="I63" s="29"/>
      <c r="J63" s="29"/>
      <c r="K63" s="96" t="s">
        <v>680</v>
      </c>
      <c r="L63" s="79"/>
      <c r="M63" s="80"/>
      <c r="N63" s="24"/>
    </row>
    <row r="64" spans="2:14" ht="14.25" customHeight="1">
      <c r="B64" s="32"/>
      <c r="C64" s="35"/>
      <c r="D64" s="1"/>
      <c r="E64" s="26"/>
      <c r="F64" s="27"/>
      <c r="G64" s="28"/>
      <c r="H64" s="22"/>
      <c r="I64" s="29"/>
      <c r="J64" s="29"/>
      <c r="K64" s="96"/>
      <c r="L64" s="79"/>
      <c r="M64" s="80"/>
      <c r="N64" s="24"/>
    </row>
    <row r="65" spans="2:14" ht="14.25" customHeight="1">
      <c r="B65" s="32"/>
      <c r="C65" s="35"/>
      <c r="D65" s="1"/>
      <c r="E65" s="26"/>
      <c r="F65" s="27">
        <v>3</v>
      </c>
      <c r="G65" s="28"/>
      <c r="H65" s="22" t="s">
        <v>172</v>
      </c>
      <c r="I65" s="33">
        <v>97951000</v>
      </c>
      <c r="J65" s="33">
        <v>76523402</v>
      </c>
      <c r="K65" s="95" t="s">
        <v>429</v>
      </c>
      <c r="L65" s="79" t="s">
        <v>140</v>
      </c>
      <c r="M65" s="80" t="s">
        <v>140</v>
      </c>
      <c r="N65" s="24"/>
    </row>
    <row r="66" spans="2:14" ht="14.25" customHeight="1">
      <c r="B66" s="32"/>
      <c r="C66" s="35"/>
      <c r="D66" s="1"/>
      <c r="E66" s="26"/>
      <c r="F66" s="27"/>
      <c r="G66" s="28"/>
      <c r="H66" s="22"/>
      <c r="I66" s="33"/>
      <c r="J66" s="33"/>
      <c r="K66" s="95" t="s">
        <v>681</v>
      </c>
      <c r="L66" s="79"/>
      <c r="M66" s="80"/>
      <c r="N66" s="24"/>
    </row>
    <row r="67" spans="2:14" ht="14.25" customHeight="1">
      <c r="B67" s="32"/>
      <c r="C67" s="35"/>
      <c r="D67" s="1"/>
      <c r="E67" s="26"/>
      <c r="F67" s="27"/>
      <c r="G67" s="28"/>
      <c r="H67" s="22"/>
      <c r="I67" s="33"/>
      <c r="J67" s="33"/>
      <c r="K67" s="95" t="s">
        <v>667</v>
      </c>
      <c r="L67" s="79"/>
      <c r="M67" s="80"/>
      <c r="N67" s="24"/>
    </row>
    <row r="68" spans="2:14" ht="14.25" customHeight="1">
      <c r="B68" s="32"/>
      <c r="C68" s="35"/>
      <c r="D68" s="1"/>
      <c r="E68" s="26"/>
      <c r="F68" s="27"/>
      <c r="G68" s="28"/>
      <c r="H68" s="22"/>
      <c r="I68" s="33"/>
      <c r="J68" s="33"/>
      <c r="K68" s="95" t="s">
        <v>430</v>
      </c>
      <c r="L68" s="79"/>
      <c r="M68" s="80"/>
      <c r="N68" s="24"/>
    </row>
    <row r="69" spans="2:14" ht="14.25" customHeight="1">
      <c r="B69" s="32"/>
      <c r="C69" s="35"/>
      <c r="D69" s="1"/>
      <c r="E69" s="26"/>
      <c r="F69" s="27"/>
      <c r="G69" s="28"/>
      <c r="H69" s="22"/>
      <c r="I69" s="29"/>
      <c r="J69" s="29"/>
      <c r="K69" s="96" t="s">
        <v>431</v>
      </c>
      <c r="L69" s="79"/>
      <c r="M69" s="80"/>
      <c r="N69" s="24"/>
    </row>
    <row r="70" spans="2:14" ht="14.25" customHeight="1">
      <c r="B70" s="32"/>
      <c r="C70" s="35"/>
      <c r="D70" s="1"/>
      <c r="E70" s="26"/>
      <c r="F70" s="27"/>
      <c r="G70" s="28"/>
      <c r="H70" s="22"/>
      <c r="I70" s="29"/>
      <c r="J70" s="29"/>
      <c r="K70" s="81"/>
      <c r="L70" s="79"/>
      <c r="M70" s="80"/>
      <c r="N70" s="24"/>
    </row>
    <row r="71" spans="2:14" ht="14.25" customHeight="1">
      <c r="B71" s="32"/>
      <c r="C71" s="35"/>
      <c r="D71" s="1"/>
      <c r="E71" s="26"/>
      <c r="F71" s="27">
        <v>4</v>
      </c>
      <c r="G71" s="28"/>
      <c r="H71" s="22" t="s">
        <v>173</v>
      </c>
      <c r="I71" s="29">
        <v>446000</v>
      </c>
      <c r="J71" s="29">
        <v>278640</v>
      </c>
      <c r="K71" s="81" t="s">
        <v>174</v>
      </c>
      <c r="L71" s="79" t="s">
        <v>140</v>
      </c>
      <c r="M71" s="80" t="s">
        <v>31</v>
      </c>
      <c r="N71" s="24"/>
    </row>
    <row r="72" spans="2:14" ht="14.25" customHeight="1">
      <c r="B72" s="32"/>
      <c r="C72" s="35"/>
      <c r="D72" s="1"/>
      <c r="E72" s="26"/>
      <c r="F72" s="27"/>
      <c r="G72" s="28"/>
      <c r="H72" s="22"/>
      <c r="I72" s="33"/>
      <c r="J72" s="33"/>
      <c r="K72" s="81" t="s">
        <v>175</v>
      </c>
      <c r="L72" s="79" t="s">
        <v>140</v>
      </c>
      <c r="M72" s="80" t="s">
        <v>176</v>
      </c>
      <c r="N72" s="24"/>
    </row>
    <row r="73" spans="2:14" ht="14.25" customHeight="1">
      <c r="B73" s="32"/>
      <c r="C73" s="35"/>
      <c r="D73" s="1"/>
      <c r="E73" s="26"/>
      <c r="F73" s="27"/>
      <c r="G73" s="28"/>
      <c r="H73" s="22"/>
      <c r="I73" s="33"/>
      <c r="J73" s="33"/>
      <c r="K73" s="88"/>
      <c r="L73" s="79"/>
      <c r="M73" s="80"/>
      <c r="N73" s="24"/>
    </row>
    <row r="74" spans="2:14" ht="14.25" customHeight="1">
      <c r="B74" s="32"/>
      <c r="C74" s="35"/>
      <c r="D74" s="1"/>
      <c r="E74" s="26"/>
      <c r="F74" s="27">
        <v>5</v>
      </c>
      <c r="G74" s="28"/>
      <c r="H74" s="22" t="s">
        <v>177</v>
      </c>
      <c r="I74" s="33">
        <v>1223000</v>
      </c>
      <c r="J74" s="33">
        <v>1223000</v>
      </c>
      <c r="K74" s="97" t="s">
        <v>218</v>
      </c>
      <c r="L74" s="86"/>
      <c r="M74" s="87"/>
      <c r="N74" s="24"/>
    </row>
    <row r="75" spans="2:14" ht="14.25" customHeight="1">
      <c r="B75" s="32"/>
      <c r="C75" s="35"/>
      <c r="D75" s="1"/>
      <c r="E75" s="26"/>
      <c r="F75" s="27"/>
      <c r="G75" s="28"/>
      <c r="H75" s="22"/>
      <c r="I75" s="33"/>
      <c r="J75" s="33"/>
      <c r="K75" s="88"/>
      <c r="L75" s="79"/>
      <c r="M75" s="80"/>
      <c r="N75" s="24"/>
    </row>
    <row r="76" spans="2:14" ht="14.25" customHeight="1">
      <c r="B76" s="32"/>
      <c r="C76" s="35"/>
      <c r="D76" s="1"/>
      <c r="E76" s="26"/>
      <c r="F76" s="27">
        <v>6</v>
      </c>
      <c r="G76" s="28"/>
      <c r="H76" s="54" t="s">
        <v>178</v>
      </c>
      <c r="I76" s="33">
        <v>32767000</v>
      </c>
      <c r="J76" s="33">
        <v>26115417</v>
      </c>
      <c r="K76" s="97" t="s">
        <v>218</v>
      </c>
      <c r="L76" s="86"/>
      <c r="M76" s="87"/>
      <c r="N76" s="24"/>
    </row>
    <row r="77" spans="2:14" ht="14.25" customHeight="1">
      <c r="B77" s="32"/>
      <c r="C77" s="35"/>
      <c r="D77" s="1"/>
      <c r="E77" s="26"/>
      <c r="F77" s="27"/>
      <c r="G77" s="28"/>
      <c r="H77" s="22"/>
      <c r="I77" s="33"/>
      <c r="J77" s="33"/>
      <c r="K77" s="88" t="s">
        <v>682</v>
      </c>
      <c r="L77" s="79"/>
      <c r="M77" s="80"/>
      <c r="N77" s="24"/>
    </row>
    <row r="78" spans="2:14" ht="14.25" customHeight="1">
      <c r="B78" s="32"/>
      <c r="C78" s="35"/>
      <c r="D78" s="1"/>
      <c r="E78" s="26"/>
      <c r="F78" s="27"/>
      <c r="G78" s="28"/>
      <c r="H78" s="22"/>
      <c r="I78" s="33"/>
      <c r="J78" s="33"/>
      <c r="K78" s="88" t="s">
        <v>432</v>
      </c>
      <c r="L78" s="86"/>
      <c r="M78" s="87"/>
      <c r="N78" s="24"/>
    </row>
    <row r="79" spans="2:14" ht="14.25" customHeight="1">
      <c r="B79" s="32"/>
      <c r="C79" s="35"/>
      <c r="D79" s="1"/>
      <c r="E79" s="26"/>
      <c r="F79" s="27"/>
      <c r="G79" s="28"/>
      <c r="H79" s="22"/>
      <c r="I79" s="33"/>
      <c r="J79" s="33"/>
      <c r="K79" s="88"/>
      <c r="L79" s="86"/>
      <c r="M79" s="87"/>
      <c r="N79" s="24"/>
    </row>
    <row r="80" spans="2:14" ht="14.25" customHeight="1">
      <c r="B80" s="32"/>
      <c r="C80" s="35"/>
      <c r="D80" s="1"/>
      <c r="E80" s="26"/>
      <c r="F80" s="27">
        <v>7</v>
      </c>
      <c r="G80" s="28"/>
      <c r="H80" s="22" t="s">
        <v>157</v>
      </c>
      <c r="I80" s="33">
        <v>-813000</v>
      </c>
      <c r="J80" s="33">
        <v>0</v>
      </c>
      <c r="K80" s="78" t="s">
        <v>218</v>
      </c>
      <c r="L80" s="79"/>
      <c r="M80" s="80"/>
      <c r="N80" s="24"/>
    </row>
    <row r="81" spans="2:14" ht="14.25" customHeight="1" thickBot="1">
      <c r="B81" s="36"/>
      <c r="C81" s="37"/>
      <c r="D81" s="37"/>
      <c r="E81" s="38"/>
      <c r="F81" s="39"/>
      <c r="G81" s="40"/>
      <c r="H81" s="41"/>
      <c r="I81" s="42"/>
      <c r="J81" s="42"/>
      <c r="K81" s="89"/>
      <c r="L81" s="90"/>
      <c r="M81" s="91"/>
      <c r="N81" s="43"/>
    </row>
    <row r="82" spans="2:14" ht="14.25" customHeight="1">
      <c r="B82" s="17"/>
      <c r="C82" s="18"/>
      <c r="D82" s="19"/>
      <c r="E82" s="20"/>
      <c r="F82" s="66"/>
      <c r="G82" s="67"/>
      <c r="H82" s="48"/>
      <c r="I82" s="68"/>
      <c r="J82" s="68"/>
      <c r="K82" s="156"/>
      <c r="L82" s="157"/>
      <c r="M82" s="77"/>
      <c r="N82" s="24"/>
    </row>
    <row r="83" spans="2:14" ht="14.25" customHeight="1">
      <c r="B83" s="25" t="s">
        <v>53</v>
      </c>
      <c r="C83" s="1">
        <f>SUM(I82:I120)</f>
        <v>661934000</v>
      </c>
      <c r="D83" s="1">
        <f>SUM(J82:J120)</f>
        <v>472701545</v>
      </c>
      <c r="E83" s="26" t="s">
        <v>54</v>
      </c>
      <c r="F83" s="27">
        <v>1</v>
      </c>
      <c r="G83" s="28"/>
      <c r="H83" s="22" t="s">
        <v>55</v>
      </c>
      <c r="I83" s="33">
        <v>59239000</v>
      </c>
      <c r="J83" s="33">
        <v>52390390</v>
      </c>
      <c r="K83" s="99" t="s">
        <v>179</v>
      </c>
      <c r="L83" s="97" t="s">
        <v>180</v>
      </c>
      <c r="M83" s="80" t="s">
        <v>180</v>
      </c>
      <c r="N83" s="24"/>
    </row>
    <row r="84" spans="2:14" ht="14.25" customHeight="1">
      <c r="B84" s="25" t="s">
        <v>56</v>
      </c>
      <c r="C84" s="1"/>
      <c r="D84" s="30"/>
      <c r="E84" s="26"/>
      <c r="F84" s="27"/>
      <c r="G84" s="10"/>
      <c r="H84" s="22"/>
      <c r="I84" s="33"/>
      <c r="J84" s="33"/>
      <c r="K84" s="81" t="s">
        <v>181</v>
      </c>
      <c r="L84" s="97" t="s">
        <v>182</v>
      </c>
      <c r="M84" s="80" t="s">
        <v>182</v>
      </c>
      <c r="N84" s="55"/>
    </row>
    <row r="85" spans="2:14" ht="14.25" customHeight="1">
      <c r="B85" s="25"/>
      <c r="C85" s="1" t="s">
        <v>7</v>
      </c>
      <c r="D85" s="1" t="s">
        <v>7</v>
      </c>
      <c r="E85" s="26"/>
      <c r="F85" s="27"/>
      <c r="G85" s="10"/>
      <c r="H85" s="22"/>
      <c r="I85" s="33"/>
      <c r="J85" s="33"/>
      <c r="K85" s="81" t="s">
        <v>434</v>
      </c>
      <c r="L85" s="97"/>
      <c r="M85" s="80"/>
      <c r="N85" s="55"/>
    </row>
    <row r="86" spans="2:14" ht="14.25" customHeight="1">
      <c r="B86" s="25"/>
      <c r="C86" s="1">
        <v>53095000</v>
      </c>
      <c r="D86" s="1">
        <v>52564787</v>
      </c>
      <c r="E86" s="26"/>
      <c r="F86" s="27"/>
      <c r="G86" s="10"/>
      <c r="H86" s="22"/>
      <c r="I86" s="33"/>
      <c r="J86" s="33"/>
      <c r="K86" s="81" t="s">
        <v>433</v>
      </c>
      <c r="L86" s="97"/>
      <c r="M86" s="80"/>
      <c r="N86" s="55"/>
    </row>
    <row r="87" spans="2:14" ht="14.25" customHeight="1">
      <c r="B87" s="25"/>
      <c r="C87" s="1" t="s">
        <v>8</v>
      </c>
      <c r="D87" s="1" t="s">
        <v>8</v>
      </c>
      <c r="E87" s="26"/>
      <c r="F87" s="27"/>
      <c r="G87" s="10"/>
      <c r="H87" s="22"/>
      <c r="I87" s="33"/>
      <c r="J87" s="33"/>
      <c r="K87" s="81" t="s">
        <v>183</v>
      </c>
      <c r="L87" s="97"/>
      <c r="M87" s="80"/>
      <c r="N87" s="55"/>
    </row>
    <row r="88" spans="2:14" ht="14.25" customHeight="1">
      <c r="B88" s="32"/>
      <c r="C88" s="1">
        <v>2462000</v>
      </c>
      <c r="D88" s="1">
        <v>1169103</v>
      </c>
      <c r="E88" s="26"/>
      <c r="F88" s="27"/>
      <c r="G88" s="28"/>
      <c r="H88" s="34"/>
      <c r="I88" s="33"/>
      <c r="J88" s="33"/>
      <c r="K88" s="95" t="s">
        <v>184</v>
      </c>
      <c r="L88" s="100"/>
      <c r="M88" s="83"/>
      <c r="N88" s="24"/>
    </row>
    <row r="89" spans="2:14" ht="14.25" customHeight="1">
      <c r="B89" s="25"/>
      <c r="C89" s="1" t="s">
        <v>9</v>
      </c>
      <c r="D89" s="1" t="s">
        <v>9</v>
      </c>
      <c r="E89" s="26"/>
      <c r="F89" s="27"/>
      <c r="G89" s="28"/>
      <c r="H89" s="34"/>
      <c r="I89" s="33"/>
      <c r="J89" s="33"/>
      <c r="K89" s="97"/>
      <c r="L89" s="100"/>
      <c r="M89" s="83"/>
      <c r="N89" s="24"/>
    </row>
    <row r="90" spans="2:14" ht="14.25" customHeight="1">
      <c r="B90" s="32"/>
      <c r="C90" s="1">
        <f>C83-C86-C88</f>
        <v>606377000</v>
      </c>
      <c r="D90" s="1">
        <f>D83-D86-D88</f>
        <v>418967655</v>
      </c>
      <c r="E90" s="26"/>
      <c r="F90" s="27">
        <v>2</v>
      </c>
      <c r="G90" s="28"/>
      <c r="H90" s="34" t="s">
        <v>57</v>
      </c>
      <c r="I90" s="33">
        <v>39969000</v>
      </c>
      <c r="J90" s="33">
        <v>39859869</v>
      </c>
      <c r="K90" s="97" t="s">
        <v>140</v>
      </c>
      <c r="L90" s="100"/>
      <c r="M90" s="83"/>
      <c r="N90" s="55"/>
    </row>
    <row r="91" spans="2:14" ht="14.25" customHeight="1">
      <c r="B91" s="32"/>
      <c r="C91" s="1"/>
      <c r="D91" s="1"/>
      <c r="E91" s="26"/>
      <c r="F91" s="27"/>
      <c r="G91" s="10"/>
      <c r="H91" s="22"/>
      <c r="I91" s="33"/>
      <c r="J91" s="33"/>
      <c r="K91" s="95" t="s">
        <v>442</v>
      </c>
      <c r="L91" s="97"/>
      <c r="M91" s="80"/>
      <c r="N91" s="24"/>
    </row>
    <row r="92" spans="2:14" ht="14.25" customHeight="1">
      <c r="B92" s="32"/>
      <c r="C92" s="1"/>
      <c r="D92" s="1"/>
      <c r="E92" s="26"/>
      <c r="F92" s="27"/>
      <c r="G92" s="28"/>
      <c r="H92" s="34"/>
      <c r="I92" s="33"/>
      <c r="J92" s="33"/>
      <c r="K92" s="81"/>
      <c r="L92" s="100"/>
      <c r="M92" s="83"/>
      <c r="N92" s="24"/>
    </row>
    <row r="93" spans="2:14" ht="14.25" customHeight="1">
      <c r="B93" s="32"/>
      <c r="C93" s="1"/>
      <c r="D93" s="1"/>
      <c r="E93" s="26"/>
      <c r="F93" s="27">
        <v>3</v>
      </c>
      <c r="G93" s="28"/>
      <c r="H93" s="34" t="s">
        <v>58</v>
      </c>
      <c r="I93" s="33">
        <v>41591000</v>
      </c>
      <c r="J93" s="33">
        <v>40877817</v>
      </c>
      <c r="K93" s="81" t="s">
        <v>436</v>
      </c>
      <c r="L93" s="101" t="s">
        <v>186</v>
      </c>
      <c r="M93" s="102" t="s">
        <v>187</v>
      </c>
      <c r="N93" s="24"/>
    </row>
    <row r="94" spans="2:14" ht="14.25" customHeight="1">
      <c r="B94" s="32"/>
      <c r="C94" s="1"/>
      <c r="D94" s="1"/>
      <c r="E94" s="26"/>
      <c r="F94" s="27"/>
      <c r="G94" s="28"/>
      <c r="H94" s="34"/>
      <c r="I94" s="33"/>
      <c r="J94" s="33"/>
      <c r="K94" s="81" t="s">
        <v>435</v>
      </c>
      <c r="L94" s="101"/>
      <c r="M94" s="102"/>
      <c r="N94" s="24"/>
    </row>
    <row r="95" spans="2:14" ht="14.25" customHeight="1">
      <c r="B95" s="32"/>
      <c r="C95" s="1"/>
      <c r="D95" s="1"/>
      <c r="E95" s="26"/>
      <c r="F95" s="27"/>
      <c r="G95" s="28"/>
      <c r="H95" s="34"/>
      <c r="I95" s="33"/>
      <c r="J95" s="33"/>
      <c r="K95" s="95"/>
      <c r="L95" s="100"/>
      <c r="M95" s="83"/>
      <c r="N95" s="24"/>
    </row>
    <row r="96" spans="2:14" ht="14.25" customHeight="1">
      <c r="B96" s="32"/>
      <c r="C96" s="1"/>
      <c r="D96" s="1"/>
      <c r="E96" s="26"/>
      <c r="F96" s="21">
        <v>4</v>
      </c>
      <c r="G96" s="10"/>
      <c r="H96" s="10" t="s">
        <v>59</v>
      </c>
      <c r="I96" s="33">
        <v>1644000</v>
      </c>
      <c r="J96" s="33">
        <v>1644000</v>
      </c>
      <c r="K96" s="97" t="s">
        <v>140</v>
      </c>
      <c r="L96" s="82"/>
      <c r="M96" s="83"/>
      <c r="N96" s="55"/>
    </row>
    <row r="97" spans="2:14" ht="14.25" customHeight="1">
      <c r="B97" s="32"/>
      <c r="C97" s="1"/>
      <c r="D97" s="1"/>
      <c r="E97" s="26"/>
      <c r="F97" s="21"/>
      <c r="G97" s="10"/>
      <c r="H97" s="10"/>
      <c r="I97" s="33"/>
      <c r="J97" s="33"/>
      <c r="K97" s="95" t="s">
        <v>438</v>
      </c>
      <c r="L97" s="82"/>
      <c r="M97" s="83"/>
      <c r="N97" s="55"/>
    </row>
    <row r="98" spans="2:14" ht="14.25" customHeight="1" thickBot="1">
      <c r="B98" s="36"/>
      <c r="C98" s="37"/>
      <c r="D98" s="37"/>
      <c r="E98" s="38"/>
      <c r="F98" s="158"/>
      <c r="G98" s="159"/>
      <c r="H98" s="159"/>
      <c r="I98" s="42"/>
      <c r="J98" s="42"/>
      <c r="K98" s="103" t="s">
        <v>437</v>
      </c>
      <c r="L98" s="90"/>
      <c r="M98" s="91"/>
      <c r="N98" s="55"/>
    </row>
    <row r="99" spans="2:14" ht="14.25" customHeight="1">
      <c r="B99" s="32"/>
      <c r="C99" s="30" t="s">
        <v>5</v>
      </c>
      <c r="D99" s="30" t="s">
        <v>5</v>
      </c>
      <c r="E99" s="26"/>
      <c r="F99" s="21"/>
      <c r="I99" s="23" t="s">
        <v>5</v>
      </c>
      <c r="J99" s="23" t="s">
        <v>5</v>
      </c>
      <c r="K99" s="95"/>
      <c r="L99" s="82"/>
      <c r="M99" s="83"/>
      <c r="N99" s="55"/>
    </row>
    <row r="100" spans="2:14" ht="14.25" customHeight="1">
      <c r="B100" s="32"/>
      <c r="C100" s="1"/>
      <c r="D100" s="1"/>
      <c r="E100" s="26"/>
      <c r="F100" s="27">
        <v>5</v>
      </c>
      <c r="G100" s="28"/>
      <c r="H100" s="34" t="s">
        <v>60</v>
      </c>
      <c r="I100" s="33">
        <v>227000000</v>
      </c>
      <c r="J100" s="33">
        <v>225572000</v>
      </c>
      <c r="K100" s="97" t="s">
        <v>140</v>
      </c>
      <c r="L100" s="82"/>
      <c r="M100" s="83"/>
      <c r="N100" s="55"/>
    </row>
    <row r="101" spans="2:14" ht="14.25" customHeight="1">
      <c r="B101" s="32"/>
      <c r="C101" s="1"/>
      <c r="D101" s="1"/>
      <c r="E101" s="26"/>
      <c r="F101" s="27"/>
      <c r="G101" s="28"/>
      <c r="H101" s="34"/>
      <c r="I101" s="33"/>
      <c r="J101" s="33"/>
      <c r="K101" s="95" t="s">
        <v>439</v>
      </c>
      <c r="L101" s="82"/>
      <c r="M101" s="83"/>
      <c r="N101" s="55"/>
    </row>
    <row r="102" spans="2:14" ht="14.25" customHeight="1">
      <c r="B102" s="32"/>
      <c r="C102" s="1"/>
      <c r="D102" s="1"/>
      <c r="E102" s="26"/>
      <c r="F102" s="27"/>
      <c r="G102" s="28"/>
      <c r="H102" s="34"/>
      <c r="I102" s="33"/>
      <c r="J102" s="33"/>
      <c r="K102" s="95"/>
      <c r="L102" s="82"/>
      <c r="M102" s="83"/>
      <c r="N102" s="55"/>
    </row>
    <row r="103" spans="2:14" ht="14.25" customHeight="1">
      <c r="B103" s="32"/>
      <c r="C103" s="1"/>
      <c r="D103" s="1"/>
      <c r="E103" s="26"/>
      <c r="F103" s="27">
        <v>6</v>
      </c>
      <c r="G103" s="28"/>
      <c r="H103" s="34" t="s">
        <v>61</v>
      </c>
      <c r="I103" s="33">
        <v>280609000</v>
      </c>
      <c r="J103" s="33">
        <v>101696238</v>
      </c>
      <c r="K103" s="97" t="s">
        <v>140</v>
      </c>
      <c r="L103" s="82"/>
      <c r="M103" s="83"/>
      <c r="N103" s="55"/>
    </row>
    <row r="104" spans="2:14" ht="14.25" customHeight="1">
      <c r="B104" s="32"/>
      <c r="C104" s="1"/>
      <c r="D104" s="1"/>
      <c r="E104" s="26"/>
      <c r="F104" s="27"/>
      <c r="G104" s="28"/>
      <c r="H104" s="34"/>
      <c r="I104" s="33"/>
      <c r="J104" s="33"/>
      <c r="K104" s="95" t="s">
        <v>440</v>
      </c>
      <c r="L104" s="82"/>
      <c r="M104" s="83"/>
      <c r="N104" s="55"/>
    </row>
    <row r="105" spans="2:14" ht="14.25" customHeight="1">
      <c r="B105" s="32"/>
      <c r="C105" s="1"/>
      <c r="D105" s="1"/>
      <c r="E105" s="26"/>
      <c r="F105" s="27"/>
      <c r="G105" s="28"/>
      <c r="H105" s="34"/>
      <c r="I105" s="33"/>
      <c r="J105" s="33"/>
      <c r="K105" s="95" t="s">
        <v>441</v>
      </c>
      <c r="L105" s="82"/>
      <c r="M105" s="83"/>
      <c r="N105" s="55"/>
    </row>
    <row r="106" spans="2:14" ht="14.25" customHeight="1">
      <c r="B106" s="32"/>
      <c r="C106" s="1"/>
      <c r="D106" s="1"/>
      <c r="E106" s="26"/>
      <c r="F106" s="27"/>
      <c r="G106" s="28"/>
      <c r="H106" s="34"/>
      <c r="I106" s="33"/>
      <c r="J106" s="33"/>
      <c r="K106" s="95" t="s">
        <v>666</v>
      </c>
      <c r="L106" s="82"/>
      <c r="M106" s="83"/>
      <c r="N106" s="55"/>
    </row>
    <row r="107" spans="2:14" ht="14.25" customHeight="1">
      <c r="B107" s="32"/>
      <c r="C107" s="1"/>
      <c r="D107" s="1"/>
      <c r="E107" s="26"/>
      <c r="F107" s="27"/>
      <c r="G107" s="28"/>
      <c r="H107" s="34"/>
      <c r="I107" s="33"/>
      <c r="J107" s="33"/>
      <c r="K107" s="95"/>
      <c r="L107" s="82"/>
      <c r="M107" s="83"/>
      <c r="N107" s="55"/>
    </row>
    <row r="108" spans="2:14" ht="14.25" customHeight="1">
      <c r="B108" s="32"/>
      <c r="C108" s="1"/>
      <c r="D108" s="1"/>
      <c r="E108" s="26"/>
      <c r="F108" s="27">
        <v>7</v>
      </c>
      <c r="G108" s="28"/>
      <c r="H108" s="34" t="s">
        <v>659</v>
      </c>
      <c r="I108" s="33">
        <v>2462000</v>
      </c>
      <c r="J108" s="33">
        <v>1169378</v>
      </c>
      <c r="K108" s="97" t="s">
        <v>140</v>
      </c>
      <c r="L108" s="82"/>
      <c r="M108" s="83"/>
      <c r="N108" s="55"/>
    </row>
    <row r="109" spans="2:14" ht="14.25" customHeight="1">
      <c r="B109" s="32"/>
      <c r="C109" s="1"/>
      <c r="D109" s="1"/>
      <c r="E109" s="26"/>
      <c r="F109" s="27"/>
      <c r="G109" s="28"/>
      <c r="H109" s="34" t="s">
        <v>660</v>
      </c>
      <c r="I109" s="33"/>
      <c r="J109" s="33"/>
      <c r="K109" s="95"/>
      <c r="L109" s="82"/>
      <c r="M109" s="83"/>
      <c r="N109" s="55"/>
    </row>
    <row r="110" spans="2:14" ht="14.25" customHeight="1">
      <c r="B110" s="32"/>
      <c r="C110" s="1"/>
      <c r="D110" s="1"/>
      <c r="E110" s="26"/>
      <c r="F110" s="27"/>
      <c r="G110" s="28"/>
      <c r="H110" s="34"/>
      <c r="I110" s="33"/>
      <c r="J110" s="33"/>
      <c r="K110" s="95"/>
      <c r="L110" s="82"/>
      <c r="M110" s="83"/>
      <c r="N110" s="55"/>
    </row>
    <row r="111" spans="2:14" ht="14.25" customHeight="1">
      <c r="B111" s="32"/>
      <c r="C111" s="1"/>
      <c r="D111" s="1"/>
      <c r="E111" s="26"/>
      <c r="F111" s="27">
        <v>8</v>
      </c>
      <c r="G111" s="28"/>
      <c r="H111" s="34" t="s">
        <v>62</v>
      </c>
      <c r="I111" s="33">
        <v>7475000</v>
      </c>
      <c r="J111" s="33">
        <v>7443450</v>
      </c>
      <c r="K111" s="97" t="s">
        <v>140</v>
      </c>
      <c r="L111" s="82"/>
      <c r="M111" s="83"/>
      <c r="N111" s="55"/>
    </row>
    <row r="112" spans="2:14" ht="14.25" customHeight="1">
      <c r="B112" s="32"/>
      <c r="C112" s="1"/>
      <c r="D112" s="1"/>
      <c r="E112" s="26"/>
      <c r="F112" s="27"/>
      <c r="G112" s="28"/>
      <c r="H112" s="34"/>
      <c r="I112" s="33"/>
      <c r="J112" s="33"/>
      <c r="K112" s="95" t="s">
        <v>443</v>
      </c>
      <c r="L112" s="82"/>
      <c r="M112" s="83"/>
      <c r="N112" s="55"/>
    </row>
    <row r="113" spans="2:14" ht="14.25" customHeight="1">
      <c r="B113" s="32"/>
      <c r="C113" s="1"/>
      <c r="D113" s="1"/>
      <c r="E113" s="26"/>
      <c r="F113" s="27"/>
      <c r="G113" s="28"/>
      <c r="H113" s="34"/>
      <c r="I113" s="33"/>
      <c r="J113" s="33"/>
      <c r="K113" s="95" t="s">
        <v>444</v>
      </c>
      <c r="L113" s="82"/>
      <c r="M113" s="83"/>
      <c r="N113" s="55"/>
    </row>
    <row r="114" spans="2:14" ht="14.25" customHeight="1">
      <c r="B114" s="32"/>
      <c r="C114" s="1"/>
      <c r="D114" s="1"/>
      <c r="E114" s="26"/>
      <c r="F114" s="27"/>
      <c r="G114" s="28"/>
      <c r="H114" s="34"/>
      <c r="I114" s="33"/>
      <c r="J114" s="33"/>
      <c r="K114" s="95"/>
      <c r="L114" s="82"/>
      <c r="M114" s="83"/>
      <c r="N114" s="55"/>
    </row>
    <row r="115" spans="2:14" ht="14.25" customHeight="1">
      <c r="B115" s="32"/>
      <c r="C115" s="1"/>
      <c r="D115" s="1"/>
      <c r="E115" s="26"/>
      <c r="F115" s="27">
        <v>9</v>
      </c>
      <c r="G115" s="28"/>
      <c r="H115" s="34" t="s">
        <v>63</v>
      </c>
      <c r="I115" s="33">
        <v>2500000</v>
      </c>
      <c r="J115" s="33">
        <v>2048403</v>
      </c>
      <c r="K115" s="95" t="s">
        <v>445</v>
      </c>
      <c r="L115" s="79" t="s">
        <v>140</v>
      </c>
      <c r="M115" s="80" t="s">
        <v>188</v>
      </c>
      <c r="N115" s="55"/>
    </row>
    <row r="116" spans="2:14" ht="14.25" customHeight="1">
      <c r="B116" s="32"/>
      <c r="C116" s="1"/>
      <c r="D116" s="1"/>
      <c r="E116" s="26"/>
      <c r="F116" s="27"/>
      <c r="G116" s="28"/>
      <c r="H116" s="34"/>
      <c r="I116" s="33"/>
      <c r="J116" s="33"/>
      <c r="K116" s="95" t="s">
        <v>446</v>
      </c>
      <c r="L116" s="79"/>
      <c r="M116" s="80"/>
      <c r="N116" s="55"/>
    </row>
    <row r="117" spans="2:14" ht="14.25" customHeight="1">
      <c r="B117" s="32"/>
      <c r="C117" s="1"/>
      <c r="D117" s="1"/>
      <c r="E117" s="26"/>
      <c r="F117" s="27"/>
      <c r="G117" s="28"/>
      <c r="H117" s="34"/>
      <c r="I117" s="33"/>
      <c r="J117" s="33"/>
      <c r="K117" s="95" t="s">
        <v>539</v>
      </c>
      <c r="L117" s="79"/>
      <c r="M117" s="80"/>
      <c r="N117" s="55"/>
    </row>
    <row r="118" spans="2:14" ht="14.25" customHeight="1">
      <c r="B118" s="32"/>
      <c r="C118" s="1"/>
      <c r="D118" s="1"/>
      <c r="E118" s="26"/>
      <c r="F118" s="27"/>
      <c r="G118" s="28"/>
      <c r="H118" s="34"/>
      <c r="I118" s="33"/>
      <c r="J118" s="33"/>
      <c r="K118" s="95"/>
      <c r="L118" s="82"/>
      <c r="M118" s="83"/>
      <c r="N118" s="55"/>
    </row>
    <row r="119" spans="2:14" ht="14.25" customHeight="1">
      <c r="B119" s="32"/>
      <c r="C119" s="1"/>
      <c r="D119" s="1"/>
      <c r="E119" s="26"/>
      <c r="F119" s="56">
        <v>10</v>
      </c>
      <c r="G119" s="28"/>
      <c r="H119" s="34" t="s">
        <v>64</v>
      </c>
      <c r="I119" s="33">
        <v>-555000</v>
      </c>
      <c r="J119" s="33">
        <v>0</v>
      </c>
      <c r="K119" s="97" t="s">
        <v>140</v>
      </c>
      <c r="L119" s="82"/>
      <c r="M119" s="83"/>
      <c r="N119" s="55"/>
    </row>
    <row r="120" spans="2:14" ht="14.25" customHeight="1" thickBot="1">
      <c r="B120" s="36"/>
      <c r="C120" s="37"/>
      <c r="D120" s="37"/>
      <c r="E120" s="57"/>
      <c r="F120" s="39"/>
      <c r="G120" s="40"/>
      <c r="H120" s="50"/>
      <c r="I120" s="58"/>
      <c r="J120" s="58"/>
      <c r="K120" s="103"/>
      <c r="L120" s="90"/>
      <c r="M120" s="91"/>
      <c r="N120" s="24"/>
    </row>
    <row r="121" spans="2:14" ht="14.25" customHeight="1">
      <c r="B121" s="17"/>
      <c r="C121" s="18"/>
      <c r="D121" s="19"/>
      <c r="E121" s="20"/>
      <c r="F121" s="21"/>
      <c r="G121" s="10"/>
      <c r="H121" s="22"/>
      <c r="I121" s="23"/>
      <c r="J121" s="23"/>
      <c r="K121" s="75"/>
      <c r="L121" s="76"/>
      <c r="M121" s="77"/>
      <c r="N121" s="24"/>
    </row>
    <row r="122" spans="2:14" ht="14.25" customHeight="1">
      <c r="B122" s="25" t="s">
        <v>641</v>
      </c>
      <c r="C122" s="1">
        <f>SUM(I121:I138)</f>
        <v>89975000</v>
      </c>
      <c r="D122" s="1">
        <f>SUM(J121:J138)</f>
        <v>86700362</v>
      </c>
      <c r="E122" s="26" t="s">
        <v>639</v>
      </c>
      <c r="F122" s="27">
        <v>1</v>
      </c>
      <c r="G122" s="28"/>
      <c r="H122" s="22" t="s">
        <v>189</v>
      </c>
      <c r="I122" s="29">
        <v>76169000</v>
      </c>
      <c r="J122" s="29">
        <v>75192793</v>
      </c>
      <c r="K122" s="81" t="s">
        <v>190</v>
      </c>
      <c r="L122" s="79" t="s">
        <v>140</v>
      </c>
      <c r="M122" s="80" t="s">
        <v>191</v>
      </c>
      <c r="N122" s="24"/>
    </row>
    <row r="123" spans="2:14" ht="14.25" customHeight="1">
      <c r="B123" s="25" t="s">
        <v>642</v>
      </c>
      <c r="C123" s="1"/>
      <c r="D123" s="30"/>
      <c r="E123" s="26" t="s">
        <v>640</v>
      </c>
      <c r="F123" s="27"/>
      <c r="G123" s="28"/>
      <c r="H123" s="22"/>
      <c r="I123" s="29"/>
      <c r="J123" s="29"/>
      <c r="K123" s="81"/>
      <c r="L123" s="79"/>
      <c r="M123" s="80" t="s">
        <v>192</v>
      </c>
      <c r="N123" s="24"/>
    </row>
    <row r="124" spans="2:14" ht="14.25" customHeight="1">
      <c r="B124" s="25"/>
      <c r="C124" s="1" t="s">
        <v>7</v>
      </c>
      <c r="D124" s="1" t="s">
        <v>7</v>
      </c>
      <c r="E124" s="26"/>
      <c r="F124" s="27"/>
      <c r="G124" s="28"/>
      <c r="H124" s="22"/>
      <c r="I124" s="29"/>
      <c r="J124" s="29"/>
      <c r="K124" s="81" t="s">
        <v>193</v>
      </c>
      <c r="L124" s="79" t="s">
        <v>14</v>
      </c>
      <c r="M124" s="80" t="s">
        <v>194</v>
      </c>
      <c r="N124" s="24"/>
    </row>
    <row r="125" spans="2:14" ht="14.25" customHeight="1">
      <c r="B125" s="25"/>
      <c r="C125" s="1">
        <v>12310000</v>
      </c>
      <c r="D125" s="1">
        <v>11076460</v>
      </c>
      <c r="E125" s="26"/>
      <c r="F125" s="27"/>
      <c r="G125" s="28"/>
      <c r="H125" s="22"/>
      <c r="I125" s="29"/>
      <c r="J125" s="29"/>
      <c r="K125" s="81"/>
      <c r="L125" s="82"/>
      <c r="M125" s="80" t="s">
        <v>195</v>
      </c>
      <c r="N125" s="24"/>
    </row>
    <row r="126" spans="2:14" ht="14.25" customHeight="1">
      <c r="B126" s="25"/>
      <c r="C126" s="1" t="s">
        <v>8</v>
      </c>
      <c r="D126" s="1" t="s">
        <v>8</v>
      </c>
      <c r="E126" s="26"/>
      <c r="F126" s="27"/>
      <c r="G126" s="28"/>
      <c r="H126" s="22"/>
      <c r="I126" s="29"/>
      <c r="J126" s="29"/>
      <c r="K126" s="81" t="s">
        <v>683</v>
      </c>
      <c r="L126" s="82"/>
      <c r="M126" s="83"/>
      <c r="N126" s="24"/>
    </row>
    <row r="127" spans="2:14" ht="14.25" customHeight="1">
      <c r="B127" s="25"/>
      <c r="C127" s="1">
        <v>20920000</v>
      </c>
      <c r="D127" s="1">
        <v>19847011</v>
      </c>
      <c r="E127" s="26"/>
      <c r="F127" s="27"/>
      <c r="G127" s="28"/>
      <c r="H127" s="22"/>
      <c r="I127" s="29"/>
      <c r="J127" s="29"/>
      <c r="K127" s="81"/>
      <c r="L127" s="82"/>
      <c r="M127" s="83"/>
      <c r="N127" s="24"/>
    </row>
    <row r="128" spans="2:14" ht="14.25" customHeight="1">
      <c r="B128" s="32"/>
      <c r="C128" s="1" t="s">
        <v>9</v>
      </c>
      <c r="D128" s="1" t="s">
        <v>9</v>
      </c>
      <c r="E128" s="26"/>
      <c r="F128" s="27">
        <v>2</v>
      </c>
      <c r="G128" s="10"/>
      <c r="H128" s="22" t="s">
        <v>46</v>
      </c>
      <c r="I128" s="29">
        <v>397000</v>
      </c>
      <c r="J128" s="29">
        <v>303109</v>
      </c>
      <c r="K128" s="81" t="s">
        <v>196</v>
      </c>
      <c r="L128" s="79" t="s">
        <v>14</v>
      </c>
      <c r="M128" s="80" t="s">
        <v>447</v>
      </c>
      <c r="N128" s="24"/>
    </row>
    <row r="129" spans="2:14" ht="14.25" customHeight="1">
      <c r="B129" s="32"/>
      <c r="C129" s="1">
        <f>C122-C125-C127</f>
        <v>56745000</v>
      </c>
      <c r="D129" s="1">
        <f>D122-D125-D127</f>
        <v>55776891</v>
      </c>
      <c r="E129" s="26"/>
      <c r="F129" s="27"/>
      <c r="G129" s="28"/>
      <c r="H129" s="22"/>
      <c r="I129" s="33"/>
      <c r="J129" s="33"/>
      <c r="K129" s="95"/>
      <c r="L129" s="86"/>
      <c r="M129" s="94"/>
      <c r="N129" s="24"/>
    </row>
    <row r="130" spans="2:14" ht="14.25" customHeight="1">
      <c r="B130" s="32"/>
      <c r="C130" s="1"/>
      <c r="D130" s="1"/>
      <c r="E130" s="26"/>
      <c r="F130" s="27">
        <v>3</v>
      </c>
      <c r="G130" s="28"/>
      <c r="H130" s="22" t="s">
        <v>47</v>
      </c>
      <c r="I130" s="33">
        <v>1218000</v>
      </c>
      <c r="J130" s="33">
        <v>128000</v>
      </c>
      <c r="K130" s="97" t="s">
        <v>14</v>
      </c>
      <c r="L130" s="86"/>
      <c r="M130" s="87"/>
      <c r="N130" s="24"/>
    </row>
    <row r="131" spans="2:14" ht="14.25" customHeight="1">
      <c r="B131" s="32"/>
      <c r="C131" s="59"/>
      <c r="D131" s="1"/>
      <c r="E131" s="26"/>
      <c r="F131" s="27"/>
      <c r="G131" s="28"/>
      <c r="H131" s="22"/>
      <c r="I131" s="29"/>
      <c r="J131" s="29"/>
      <c r="K131" s="96" t="s">
        <v>197</v>
      </c>
      <c r="L131" s="79"/>
      <c r="M131" s="80"/>
      <c r="N131" s="24"/>
    </row>
    <row r="132" spans="2:14" ht="14.25" customHeight="1">
      <c r="B132" s="32"/>
      <c r="C132" s="59"/>
      <c r="D132" s="1"/>
      <c r="E132" s="26"/>
      <c r="F132" s="27"/>
      <c r="G132" s="28"/>
      <c r="H132" s="22"/>
      <c r="I132" s="29"/>
      <c r="J132" s="29"/>
      <c r="K132" s="81"/>
      <c r="L132" s="79"/>
      <c r="M132" s="80"/>
      <c r="N132" s="24"/>
    </row>
    <row r="133" spans="2:14" ht="14.25" customHeight="1">
      <c r="B133" s="32"/>
      <c r="C133" s="59"/>
      <c r="D133" s="1"/>
      <c r="E133" s="26"/>
      <c r="F133" s="27">
        <v>4</v>
      </c>
      <c r="G133" s="28"/>
      <c r="H133" s="22" t="s">
        <v>48</v>
      </c>
      <c r="I133" s="29">
        <v>12310000</v>
      </c>
      <c r="J133" s="29">
        <v>11076460</v>
      </c>
      <c r="K133" s="81" t="s">
        <v>198</v>
      </c>
      <c r="L133" s="82" t="s">
        <v>199</v>
      </c>
      <c r="M133" s="83" t="s">
        <v>200</v>
      </c>
      <c r="N133" s="24"/>
    </row>
    <row r="134" spans="2:14" ht="14.25" customHeight="1">
      <c r="B134" s="32"/>
      <c r="C134" s="35"/>
      <c r="D134" s="1"/>
      <c r="E134" s="26"/>
      <c r="F134" s="27"/>
      <c r="G134" s="28"/>
      <c r="H134" s="22"/>
      <c r="I134" s="33"/>
      <c r="J134" s="33"/>
      <c r="K134" s="81" t="s">
        <v>684</v>
      </c>
      <c r="L134" s="79"/>
      <c r="M134" s="249"/>
      <c r="N134" s="24"/>
    </row>
    <row r="135" spans="2:14" ht="14.25" customHeight="1">
      <c r="B135" s="32"/>
      <c r="C135" s="35"/>
      <c r="D135" s="1"/>
      <c r="E135" s="26"/>
      <c r="F135" s="27"/>
      <c r="G135" s="28"/>
      <c r="H135" s="22"/>
      <c r="I135" s="33"/>
      <c r="J135" s="33"/>
      <c r="K135" s="88" t="s">
        <v>448</v>
      </c>
      <c r="L135" s="79"/>
      <c r="M135" s="249"/>
      <c r="N135" s="24"/>
    </row>
    <row r="136" spans="2:14" ht="14.25" customHeight="1">
      <c r="B136" s="32"/>
      <c r="C136" s="35"/>
      <c r="D136" s="1"/>
      <c r="E136" s="26"/>
      <c r="F136" s="27"/>
      <c r="G136" s="28"/>
      <c r="H136" s="22"/>
      <c r="I136" s="33"/>
      <c r="J136" s="33"/>
      <c r="K136" s="88"/>
      <c r="L136" s="79"/>
      <c r="M136" s="80"/>
      <c r="N136" s="24"/>
    </row>
    <row r="137" spans="2:14" ht="14.25" customHeight="1">
      <c r="B137" s="32"/>
      <c r="C137" s="35"/>
      <c r="D137" s="1"/>
      <c r="E137" s="26"/>
      <c r="F137" s="27">
        <v>5</v>
      </c>
      <c r="G137" s="28"/>
      <c r="H137" s="22" t="s">
        <v>44</v>
      </c>
      <c r="I137" s="33">
        <v>-119000</v>
      </c>
      <c r="J137" s="33">
        <v>0</v>
      </c>
      <c r="K137" s="97" t="s">
        <v>140</v>
      </c>
      <c r="L137" s="86"/>
      <c r="M137" s="87"/>
      <c r="N137" s="24"/>
    </row>
    <row r="138" spans="2:14" ht="14.25" customHeight="1" thickBot="1">
      <c r="B138" s="36"/>
      <c r="C138" s="37"/>
      <c r="D138" s="37"/>
      <c r="E138" s="38"/>
      <c r="F138" s="39"/>
      <c r="G138" s="40"/>
      <c r="H138" s="41"/>
      <c r="I138" s="42"/>
      <c r="J138" s="42"/>
      <c r="K138" s="89"/>
      <c r="L138" s="90"/>
      <c r="M138" s="91"/>
      <c r="N138" s="43"/>
    </row>
    <row r="139" spans="2:14" ht="14.25" customHeight="1">
      <c r="B139" s="17"/>
      <c r="C139" s="44"/>
      <c r="D139" s="45"/>
      <c r="E139" s="20"/>
      <c r="F139" s="46"/>
      <c r="G139" s="47"/>
      <c r="H139" s="48"/>
      <c r="I139" s="60"/>
      <c r="J139" s="60"/>
      <c r="K139" s="75"/>
      <c r="L139" s="76"/>
      <c r="M139" s="77"/>
      <c r="N139" s="24"/>
    </row>
    <row r="140" spans="2:14" ht="14.25" customHeight="1">
      <c r="B140" s="25" t="s">
        <v>488</v>
      </c>
      <c r="C140" s="1">
        <f>SUM(I139:I154)</f>
        <v>36975880</v>
      </c>
      <c r="D140" s="1">
        <f>SUM(J139:J154)</f>
        <v>36975880</v>
      </c>
      <c r="E140" s="26" t="s">
        <v>39</v>
      </c>
      <c r="F140" s="27">
        <v>1</v>
      </c>
      <c r="G140" s="28"/>
      <c r="H140" s="22" t="s">
        <v>49</v>
      </c>
      <c r="I140" s="51">
        <v>117880</v>
      </c>
      <c r="J140" s="51">
        <v>117880</v>
      </c>
      <c r="K140" s="81" t="s">
        <v>450</v>
      </c>
      <c r="L140" s="79" t="s">
        <v>14</v>
      </c>
      <c r="M140" s="80" t="s">
        <v>201</v>
      </c>
      <c r="N140" s="24"/>
    </row>
    <row r="141" spans="2:14" ht="14.25" customHeight="1">
      <c r="B141" s="25" t="s">
        <v>489</v>
      </c>
      <c r="C141" s="1"/>
      <c r="D141" s="30"/>
      <c r="E141" s="26"/>
      <c r="F141" s="27"/>
      <c r="G141" s="28"/>
      <c r="H141" s="22"/>
      <c r="I141" s="51"/>
      <c r="J141" s="51"/>
      <c r="K141" s="81" t="s">
        <v>449</v>
      </c>
      <c r="L141" s="82"/>
      <c r="M141" s="83"/>
      <c r="N141" s="24"/>
    </row>
    <row r="142" spans="2:14" ht="14.25" customHeight="1">
      <c r="B142" s="25" t="s">
        <v>490</v>
      </c>
      <c r="C142" s="1" t="s">
        <v>8</v>
      </c>
      <c r="D142" s="1" t="s">
        <v>8</v>
      </c>
      <c r="E142" s="26"/>
      <c r="F142" s="27"/>
      <c r="G142" s="28"/>
      <c r="H142" s="22"/>
      <c r="I142" s="51"/>
      <c r="J142" s="51"/>
      <c r="K142" s="81"/>
      <c r="L142" s="82"/>
      <c r="M142" s="83"/>
      <c r="N142" s="24"/>
    </row>
    <row r="143" spans="2:14" ht="14.25" customHeight="1">
      <c r="B143" s="25" t="s">
        <v>491</v>
      </c>
      <c r="C143" s="1">
        <v>7723000</v>
      </c>
      <c r="D143" s="1">
        <v>6989160</v>
      </c>
      <c r="E143" s="26" t="s">
        <v>639</v>
      </c>
      <c r="F143" s="27">
        <v>2</v>
      </c>
      <c r="G143" s="10"/>
      <c r="H143" s="22" t="s">
        <v>50</v>
      </c>
      <c r="I143" s="51">
        <v>26456000</v>
      </c>
      <c r="J143" s="51">
        <v>26456000</v>
      </c>
      <c r="K143" s="81" t="s">
        <v>202</v>
      </c>
      <c r="L143" s="79" t="s">
        <v>14</v>
      </c>
      <c r="M143" s="80" t="s">
        <v>185</v>
      </c>
      <c r="N143" s="24"/>
    </row>
    <row r="144" spans="2:14" ht="14.25" customHeight="1">
      <c r="B144" s="25"/>
      <c r="C144" s="1" t="s">
        <v>9</v>
      </c>
      <c r="D144" s="1" t="s">
        <v>9</v>
      </c>
      <c r="E144" s="26" t="s">
        <v>640</v>
      </c>
      <c r="F144" s="27"/>
      <c r="G144" s="28"/>
      <c r="H144" s="22"/>
      <c r="I144" s="51"/>
      <c r="J144" s="51"/>
      <c r="K144" s="81"/>
      <c r="L144" s="86"/>
      <c r="M144" s="87" t="s">
        <v>203</v>
      </c>
      <c r="N144" s="24"/>
    </row>
    <row r="145" spans="2:14" ht="14.25" customHeight="1">
      <c r="B145" s="25"/>
      <c r="C145" s="1">
        <f>C140-C143</f>
        <v>29252880</v>
      </c>
      <c r="D145" s="1">
        <f>D140-D143</f>
        <v>29986720</v>
      </c>
      <c r="E145" s="26"/>
      <c r="F145" s="27"/>
      <c r="G145" s="28"/>
      <c r="H145" s="22"/>
      <c r="I145" s="51"/>
      <c r="J145" s="51"/>
      <c r="K145" s="96"/>
      <c r="L145" s="86"/>
      <c r="M145" s="87" t="s">
        <v>204</v>
      </c>
      <c r="N145" s="24"/>
    </row>
    <row r="146" spans="2:14" ht="14.25" customHeight="1" thickBot="1">
      <c r="B146" s="36"/>
      <c r="C146" s="37"/>
      <c r="D146" s="37"/>
      <c r="E146" s="38"/>
      <c r="F146" s="39"/>
      <c r="G146" s="40"/>
      <c r="H146" s="41"/>
      <c r="I146" s="109"/>
      <c r="J146" s="109"/>
      <c r="K146" s="103"/>
      <c r="L146" s="154"/>
      <c r="M146" s="155" t="s">
        <v>205</v>
      </c>
      <c r="N146" s="24"/>
    </row>
    <row r="147" spans="2:14" ht="14.25" customHeight="1">
      <c r="B147" s="32"/>
      <c r="C147" s="30" t="s">
        <v>5</v>
      </c>
      <c r="D147" s="30" t="s">
        <v>5</v>
      </c>
      <c r="E147" s="26"/>
      <c r="F147" s="27"/>
      <c r="G147" s="28"/>
      <c r="H147" s="22"/>
      <c r="I147" s="51" t="s">
        <v>5</v>
      </c>
      <c r="J147" s="51" t="s">
        <v>5</v>
      </c>
      <c r="K147" s="95"/>
      <c r="L147" s="86"/>
      <c r="M147" s="87"/>
      <c r="N147" s="24"/>
    </row>
    <row r="148" spans="2:14" ht="14.25" customHeight="1">
      <c r="B148" s="32"/>
      <c r="C148" s="1"/>
      <c r="D148" s="1"/>
      <c r="E148" s="26"/>
      <c r="F148" s="27"/>
      <c r="G148" s="28"/>
      <c r="H148" s="22"/>
      <c r="I148" s="51"/>
      <c r="J148" s="51"/>
      <c r="K148" s="81" t="s">
        <v>451</v>
      </c>
      <c r="L148" s="86"/>
      <c r="M148" s="87"/>
      <c r="N148" s="24"/>
    </row>
    <row r="149" spans="2:14" ht="14.25" customHeight="1">
      <c r="B149" s="32"/>
      <c r="C149" s="1"/>
      <c r="D149" s="1"/>
      <c r="E149" s="26"/>
      <c r="F149" s="27"/>
      <c r="G149" s="28"/>
      <c r="H149" s="22"/>
      <c r="I149" s="51"/>
      <c r="J149" s="51"/>
      <c r="K149" s="96" t="s">
        <v>685</v>
      </c>
      <c r="L149" s="86"/>
      <c r="M149" s="87"/>
      <c r="N149" s="24"/>
    </row>
    <row r="150" spans="2:14" ht="14.25" customHeight="1">
      <c r="B150" s="32"/>
      <c r="C150" s="1"/>
      <c r="D150" s="1"/>
      <c r="E150" s="26"/>
      <c r="F150" s="27"/>
      <c r="G150" s="28"/>
      <c r="H150" s="22"/>
      <c r="I150" s="51"/>
      <c r="J150" s="51"/>
      <c r="K150" s="97"/>
      <c r="L150" s="79"/>
      <c r="M150" s="80"/>
      <c r="N150" s="24"/>
    </row>
    <row r="151" spans="2:14" ht="14.25" customHeight="1">
      <c r="B151" s="32"/>
      <c r="C151" s="35"/>
      <c r="D151" s="1"/>
      <c r="E151" s="26"/>
      <c r="F151" s="27">
        <v>3</v>
      </c>
      <c r="G151" s="28"/>
      <c r="H151" s="22" t="s">
        <v>51</v>
      </c>
      <c r="I151" s="51">
        <v>10402000</v>
      </c>
      <c r="J151" s="51">
        <v>10402000</v>
      </c>
      <c r="K151" s="97" t="s">
        <v>14</v>
      </c>
      <c r="L151" s="79"/>
      <c r="M151" s="80"/>
      <c r="N151" s="24"/>
    </row>
    <row r="152" spans="2:14" ht="14.25" customHeight="1">
      <c r="B152" s="25"/>
      <c r="C152" s="35"/>
      <c r="D152" s="1"/>
      <c r="E152" s="26"/>
      <c r="F152" s="27"/>
      <c r="G152" s="28"/>
      <c r="H152" s="22"/>
      <c r="I152" s="51"/>
      <c r="J152" s="51"/>
      <c r="K152" s="95" t="s">
        <v>452</v>
      </c>
      <c r="L152" s="86"/>
      <c r="M152" s="87"/>
      <c r="N152" s="24"/>
    </row>
    <row r="153" spans="2:14" ht="14.25" customHeight="1">
      <c r="B153" s="32"/>
      <c r="C153" s="35"/>
      <c r="D153" s="1"/>
      <c r="E153" s="26"/>
      <c r="F153" s="27"/>
      <c r="G153" s="28"/>
      <c r="H153" s="22"/>
      <c r="I153" s="52"/>
      <c r="J153" s="52"/>
      <c r="K153" s="96" t="s">
        <v>686</v>
      </c>
      <c r="L153" s="86"/>
      <c r="M153" s="87"/>
      <c r="N153" s="24"/>
    </row>
    <row r="154" spans="2:14" ht="14.25" customHeight="1" thickBot="1">
      <c r="B154" s="36"/>
      <c r="C154" s="37"/>
      <c r="D154" s="37"/>
      <c r="E154" s="38"/>
      <c r="F154" s="39"/>
      <c r="G154" s="40"/>
      <c r="H154" s="41"/>
      <c r="I154" s="53"/>
      <c r="J154" s="53"/>
      <c r="K154" s="89"/>
      <c r="L154" s="90"/>
      <c r="M154" s="91"/>
      <c r="N154" s="43"/>
    </row>
    <row r="155" spans="2:14" ht="14.25" customHeight="1">
      <c r="B155" s="25"/>
      <c r="C155" s="18"/>
      <c r="D155" s="19"/>
      <c r="E155" s="20"/>
      <c r="F155" s="21"/>
      <c r="G155" s="10"/>
      <c r="H155" s="22"/>
      <c r="I155" s="23"/>
      <c r="J155" s="23"/>
      <c r="K155" s="98"/>
      <c r="L155" s="82"/>
      <c r="M155" s="83"/>
      <c r="N155" s="61"/>
    </row>
    <row r="156" spans="2:14" ht="14.25" customHeight="1">
      <c r="B156" s="25" t="s">
        <v>550</v>
      </c>
      <c r="C156" s="1">
        <f>SUM(I155:I180)</f>
        <v>428510000</v>
      </c>
      <c r="D156" s="1">
        <f>SUM(J155:J180)</f>
        <v>404081764</v>
      </c>
      <c r="E156" s="26" t="s">
        <v>82</v>
      </c>
      <c r="F156" s="27">
        <v>1</v>
      </c>
      <c r="G156" s="28"/>
      <c r="H156" s="22" t="s">
        <v>83</v>
      </c>
      <c r="I156" s="23">
        <v>193173000</v>
      </c>
      <c r="J156" s="23">
        <v>176149889</v>
      </c>
      <c r="K156" s="81" t="s">
        <v>551</v>
      </c>
      <c r="L156" s="164" t="s">
        <v>727</v>
      </c>
      <c r="M156" s="165" t="s">
        <v>728</v>
      </c>
      <c r="N156" s="61"/>
    </row>
    <row r="157" spans="2:14" ht="14.25" customHeight="1">
      <c r="B157" s="25" t="s">
        <v>45</v>
      </c>
      <c r="C157" s="1"/>
      <c r="D157" s="30"/>
      <c r="E157" s="26"/>
      <c r="F157" s="27"/>
      <c r="G157" s="10"/>
      <c r="H157" s="22"/>
      <c r="I157" s="23"/>
      <c r="J157" s="23"/>
      <c r="K157" s="81" t="s">
        <v>552</v>
      </c>
      <c r="L157" s="97" t="s">
        <v>553</v>
      </c>
      <c r="M157" s="80" t="s">
        <v>554</v>
      </c>
      <c r="N157" s="104"/>
    </row>
    <row r="158" spans="2:14" ht="14.25" customHeight="1">
      <c r="B158" s="25"/>
      <c r="C158" s="1" t="s">
        <v>8</v>
      </c>
      <c r="D158" s="1" t="s">
        <v>8</v>
      </c>
      <c r="E158" s="26"/>
      <c r="F158" s="27"/>
      <c r="G158" s="10"/>
      <c r="H158" s="22"/>
      <c r="I158" s="23"/>
      <c r="J158" s="23"/>
      <c r="K158" s="81" t="s">
        <v>576</v>
      </c>
      <c r="L158" s="97"/>
      <c r="M158" s="80"/>
      <c r="N158" s="104"/>
    </row>
    <row r="159" spans="2:14" ht="14.25" customHeight="1">
      <c r="B159" s="25"/>
      <c r="C159" s="1">
        <v>49827000</v>
      </c>
      <c r="D159" s="1">
        <v>47989758</v>
      </c>
      <c r="E159" s="26"/>
      <c r="F159" s="27"/>
      <c r="G159" s="10"/>
      <c r="H159" s="22"/>
      <c r="I159" s="23"/>
      <c r="J159" s="23"/>
      <c r="K159" s="105" t="s">
        <v>577</v>
      </c>
      <c r="L159" s="98"/>
      <c r="M159" s="80" t="s">
        <v>409</v>
      </c>
      <c r="N159" s="104"/>
    </row>
    <row r="160" spans="2:14" ht="14.25" customHeight="1">
      <c r="B160" s="25"/>
      <c r="C160" s="1" t="s">
        <v>9</v>
      </c>
      <c r="D160" s="1" t="s">
        <v>9</v>
      </c>
      <c r="E160" s="26"/>
      <c r="F160" s="27"/>
      <c r="G160" s="10"/>
      <c r="H160" s="22"/>
      <c r="I160" s="23"/>
      <c r="J160" s="23"/>
      <c r="K160" s="81" t="s">
        <v>578</v>
      </c>
      <c r="L160" s="97"/>
      <c r="M160" s="80"/>
      <c r="N160" s="104"/>
    </row>
    <row r="161" spans="2:14" ht="14.25" customHeight="1">
      <c r="B161" s="25"/>
      <c r="C161" s="1">
        <f>C156-C159</f>
        <v>378683000</v>
      </c>
      <c r="D161" s="1">
        <f>D156-D159</f>
        <v>356092006</v>
      </c>
      <c r="E161" s="26"/>
      <c r="F161" s="27"/>
      <c r="G161" s="10"/>
      <c r="H161" s="22"/>
      <c r="I161" s="23"/>
      <c r="J161" s="23"/>
      <c r="K161" s="81"/>
      <c r="L161" s="97"/>
      <c r="M161" s="80"/>
      <c r="N161" s="104"/>
    </row>
    <row r="162" spans="2:14" ht="14.25" customHeight="1">
      <c r="B162" s="25"/>
      <c r="C162" s="1"/>
      <c r="D162" s="1"/>
      <c r="E162" s="26"/>
      <c r="F162" s="27">
        <v>2</v>
      </c>
      <c r="G162" s="28"/>
      <c r="H162" s="34" t="s">
        <v>84</v>
      </c>
      <c r="I162" s="23">
        <v>840000</v>
      </c>
      <c r="J162" s="23">
        <v>504840</v>
      </c>
      <c r="K162" s="97" t="s">
        <v>14</v>
      </c>
      <c r="L162" s="97"/>
      <c r="M162" s="80"/>
      <c r="N162" s="104"/>
    </row>
    <row r="163" spans="2:14" ht="14.25" customHeight="1">
      <c r="B163" s="25"/>
      <c r="C163" s="1"/>
      <c r="D163" s="30"/>
      <c r="E163" s="26"/>
      <c r="F163" s="27"/>
      <c r="G163" s="10"/>
      <c r="H163" s="22"/>
      <c r="I163" s="23"/>
      <c r="J163" s="23"/>
      <c r="K163" s="81"/>
      <c r="L163" s="97"/>
      <c r="M163" s="80"/>
      <c r="N163" s="104"/>
    </row>
    <row r="164" spans="2:14" ht="14.25" customHeight="1">
      <c r="B164" s="25"/>
      <c r="C164" s="1"/>
      <c r="D164" s="30"/>
      <c r="E164" s="26"/>
      <c r="F164" s="27">
        <v>3</v>
      </c>
      <c r="G164" s="28"/>
      <c r="H164" s="34" t="s">
        <v>85</v>
      </c>
      <c r="I164" s="23">
        <v>7167000</v>
      </c>
      <c r="J164" s="23">
        <v>7056307</v>
      </c>
      <c r="K164" s="95" t="s">
        <v>555</v>
      </c>
      <c r="L164" s="79" t="s">
        <v>14</v>
      </c>
      <c r="M164" s="80" t="s">
        <v>556</v>
      </c>
      <c r="N164" s="104"/>
    </row>
    <row r="165" spans="2:14" ht="14.25" customHeight="1">
      <c r="B165" s="32"/>
      <c r="C165" s="1"/>
      <c r="D165" s="1"/>
      <c r="E165" s="26"/>
      <c r="F165" s="27"/>
      <c r="G165" s="28"/>
      <c r="H165" s="34"/>
      <c r="I165" s="23"/>
      <c r="J165" s="23"/>
      <c r="K165" s="81" t="s">
        <v>687</v>
      </c>
      <c r="L165" s="100"/>
      <c r="M165" s="83"/>
      <c r="N165" s="61"/>
    </row>
    <row r="166" spans="2:14" ht="14.25" customHeight="1">
      <c r="B166" s="25"/>
      <c r="C166" s="1"/>
      <c r="D166" s="1"/>
      <c r="E166" s="26"/>
      <c r="F166" s="27"/>
      <c r="G166" s="28"/>
      <c r="H166" s="34"/>
      <c r="I166" s="23"/>
      <c r="J166" s="23"/>
      <c r="K166" s="95" t="s">
        <v>579</v>
      </c>
      <c r="L166" s="97"/>
      <c r="M166" s="80"/>
      <c r="N166" s="61"/>
    </row>
    <row r="167" spans="2:14" ht="14.25" customHeight="1">
      <c r="B167" s="32"/>
      <c r="C167" s="1"/>
      <c r="D167" s="1"/>
      <c r="E167" s="26"/>
      <c r="F167" s="27"/>
      <c r="G167" s="28"/>
      <c r="H167" s="34"/>
      <c r="I167" s="23"/>
      <c r="J167" s="23"/>
      <c r="K167" s="95"/>
      <c r="L167" s="100"/>
      <c r="M167" s="83"/>
      <c r="N167" s="61"/>
    </row>
    <row r="168" spans="2:14" ht="14.25" customHeight="1">
      <c r="B168" s="32"/>
      <c r="C168" s="1"/>
      <c r="D168" s="1"/>
      <c r="E168" s="26"/>
      <c r="F168" s="27">
        <v>4</v>
      </c>
      <c r="G168" s="28"/>
      <c r="H168" s="34" t="s">
        <v>86</v>
      </c>
      <c r="I168" s="23">
        <v>223541000</v>
      </c>
      <c r="J168" s="23">
        <v>216070978</v>
      </c>
      <c r="K168" s="95" t="s">
        <v>557</v>
      </c>
      <c r="L168" s="79" t="s">
        <v>558</v>
      </c>
      <c r="M168" s="80" t="s">
        <v>559</v>
      </c>
      <c r="N168" s="61"/>
    </row>
    <row r="169" spans="2:14" ht="14.25" customHeight="1">
      <c r="B169" s="32"/>
      <c r="C169" s="1"/>
      <c r="D169" s="1"/>
      <c r="E169" s="26"/>
      <c r="F169" s="27"/>
      <c r="G169" s="28"/>
      <c r="H169" s="34"/>
      <c r="I169" s="23"/>
      <c r="J169" s="23"/>
      <c r="K169" s="81" t="s">
        <v>560</v>
      </c>
      <c r="L169" s="79" t="s">
        <v>561</v>
      </c>
      <c r="M169" s="80" t="s">
        <v>562</v>
      </c>
      <c r="N169" s="104"/>
    </row>
    <row r="170" spans="2:14" ht="14.25" customHeight="1">
      <c r="B170" s="32"/>
      <c r="C170" s="1"/>
      <c r="D170" s="1"/>
      <c r="E170" s="26"/>
      <c r="F170" s="27"/>
      <c r="G170" s="28"/>
      <c r="H170" s="34"/>
      <c r="I170" s="23"/>
      <c r="J170" s="23"/>
      <c r="K170" s="95" t="s">
        <v>563</v>
      </c>
      <c r="L170" s="106">
        <v>0.9</v>
      </c>
      <c r="M170" s="107">
        <v>0.932</v>
      </c>
      <c r="N170" s="61"/>
    </row>
    <row r="171" spans="2:14" ht="14.25" customHeight="1">
      <c r="B171" s="32"/>
      <c r="C171" s="1"/>
      <c r="D171" s="1"/>
      <c r="E171" s="26"/>
      <c r="F171" s="27"/>
      <c r="G171" s="28"/>
      <c r="H171" s="34"/>
      <c r="I171" s="23"/>
      <c r="J171" s="23"/>
      <c r="K171" s="95" t="s">
        <v>580</v>
      </c>
      <c r="L171" s="106"/>
      <c r="M171" s="107"/>
      <c r="N171" s="61"/>
    </row>
    <row r="172" spans="2:14" ht="14.25" customHeight="1">
      <c r="B172" s="32"/>
      <c r="C172" s="1"/>
      <c r="D172" s="1"/>
      <c r="E172" s="26"/>
      <c r="F172" s="27"/>
      <c r="G172" s="28"/>
      <c r="H172" s="34"/>
      <c r="I172" s="23"/>
      <c r="J172" s="23"/>
      <c r="K172" s="95" t="s">
        <v>688</v>
      </c>
      <c r="L172" s="106"/>
      <c r="M172" s="107"/>
      <c r="N172" s="61"/>
    </row>
    <row r="173" spans="2:14" ht="14.25" customHeight="1">
      <c r="B173" s="32"/>
      <c r="C173" s="1"/>
      <c r="D173" s="1"/>
      <c r="E173" s="26"/>
      <c r="F173" s="27"/>
      <c r="G173" s="28"/>
      <c r="H173" s="34"/>
      <c r="I173" s="23"/>
      <c r="J173" s="23"/>
      <c r="K173" s="95" t="s">
        <v>581</v>
      </c>
      <c r="L173" s="106"/>
      <c r="M173" s="107"/>
      <c r="N173" s="61"/>
    </row>
    <row r="174" spans="2:14" ht="14.25" customHeight="1">
      <c r="B174" s="32"/>
      <c r="C174" s="1"/>
      <c r="D174" s="1"/>
      <c r="E174" s="26"/>
      <c r="F174" s="27"/>
      <c r="G174" s="28"/>
      <c r="H174" s="34"/>
      <c r="I174" s="23"/>
      <c r="J174" s="23"/>
      <c r="K174" s="108"/>
      <c r="L174" s="79"/>
      <c r="M174" s="80"/>
      <c r="N174" s="61"/>
    </row>
    <row r="175" spans="2:14" ht="14.25" customHeight="1">
      <c r="B175" s="32"/>
      <c r="C175" s="1"/>
      <c r="D175" s="1"/>
      <c r="E175" s="26"/>
      <c r="F175" s="27">
        <v>5</v>
      </c>
      <c r="G175" s="28"/>
      <c r="H175" s="150" t="s">
        <v>713</v>
      </c>
      <c r="I175" s="23">
        <v>4343000</v>
      </c>
      <c r="J175" s="23">
        <v>4299750</v>
      </c>
      <c r="K175" s="166" t="s">
        <v>729</v>
      </c>
      <c r="L175" s="79" t="s">
        <v>14</v>
      </c>
      <c r="M175" s="80" t="s">
        <v>218</v>
      </c>
      <c r="N175" s="104"/>
    </row>
    <row r="176" spans="2:14" ht="14.25" customHeight="1">
      <c r="B176" s="32"/>
      <c r="C176" s="1"/>
      <c r="D176" s="1"/>
      <c r="E176" s="26"/>
      <c r="F176" s="27"/>
      <c r="G176" s="28"/>
      <c r="H176" s="34"/>
      <c r="I176" s="23"/>
      <c r="J176" s="23"/>
      <c r="K176" s="95" t="s">
        <v>689</v>
      </c>
      <c r="L176" s="79"/>
      <c r="M176" s="80"/>
      <c r="N176" s="104"/>
    </row>
    <row r="177" spans="2:14" ht="14.25" customHeight="1">
      <c r="B177" s="32"/>
      <c r="C177" s="1"/>
      <c r="D177" s="1"/>
      <c r="E177" s="26"/>
      <c r="F177" s="27"/>
      <c r="G177" s="28"/>
      <c r="H177" s="34"/>
      <c r="I177" s="23"/>
      <c r="J177" s="23"/>
      <c r="K177" s="95" t="s">
        <v>582</v>
      </c>
      <c r="L177" s="79"/>
      <c r="M177" s="80"/>
      <c r="N177" s="104"/>
    </row>
    <row r="178" spans="2:14" ht="14.25" customHeight="1">
      <c r="B178" s="32"/>
      <c r="C178" s="1"/>
      <c r="D178" s="1"/>
      <c r="E178" s="26"/>
      <c r="F178" s="27"/>
      <c r="G178" s="28"/>
      <c r="H178" s="34"/>
      <c r="I178" s="23"/>
      <c r="J178" s="23"/>
      <c r="K178" s="95"/>
      <c r="L178" s="79"/>
      <c r="M178" s="80"/>
      <c r="N178" s="104"/>
    </row>
    <row r="179" spans="2:14" ht="14.25" customHeight="1">
      <c r="B179" s="32"/>
      <c r="C179" s="1"/>
      <c r="D179" s="1"/>
      <c r="E179" s="26"/>
      <c r="F179" s="27">
        <v>6</v>
      </c>
      <c r="G179" s="28"/>
      <c r="H179" s="34" t="s">
        <v>44</v>
      </c>
      <c r="I179" s="23">
        <v>-554000</v>
      </c>
      <c r="J179" s="23">
        <v>0</v>
      </c>
      <c r="K179" s="81"/>
      <c r="L179" s="79"/>
      <c r="M179" s="80"/>
      <c r="N179" s="61"/>
    </row>
    <row r="180" spans="2:14" ht="14.25" customHeight="1" thickBot="1">
      <c r="B180" s="36"/>
      <c r="C180" s="37"/>
      <c r="D180" s="37"/>
      <c r="E180" s="57"/>
      <c r="F180" s="39"/>
      <c r="G180" s="40"/>
      <c r="H180" s="50"/>
      <c r="I180" s="109"/>
      <c r="J180" s="109"/>
      <c r="K180" s="103"/>
      <c r="L180" s="90"/>
      <c r="M180" s="91"/>
      <c r="N180" s="61"/>
    </row>
    <row r="181" spans="2:14" ht="14.25" customHeight="1">
      <c r="B181" s="17"/>
      <c r="C181" s="44"/>
      <c r="D181" s="45"/>
      <c r="E181" s="20"/>
      <c r="F181" s="46"/>
      <c r="G181" s="47"/>
      <c r="H181" s="48"/>
      <c r="I181" s="60"/>
      <c r="J181" s="60"/>
      <c r="K181" s="75"/>
      <c r="L181" s="76"/>
      <c r="M181" s="77"/>
      <c r="N181" s="61"/>
    </row>
    <row r="182" spans="2:14" ht="14.25" customHeight="1">
      <c r="B182" s="25" t="s">
        <v>87</v>
      </c>
      <c r="C182" s="1">
        <f>SUM(I181:I188)</f>
        <v>25438000</v>
      </c>
      <c r="D182" s="1">
        <f>SUM(J181:J188)</f>
        <v>23521097</v>
      </c>
      <c r="E182" s="26" t="s">
        <v>82</v>
      </c>
      <c r="F182" s="27">
        <v>1</v>
      </c>
      <c r="G182" s="28"/>
      <c r="H182" s="22" t="s">
        <v>88</v>
      </c>
      <c r="I182" s="51">
        <v>25480000</v>
      </c>
      <c r="J182" s="51">
        <v>23521097</v>
      </c>
      <c r="K182" s="81" t="s">
        <v>564</v>
      </c>
      <c r="L182" s="79" t="s">
        <v>218</v>
      </c>
      <c r="M182" s="80" t="s">
        <v>565</v>
      </c>
      <c r="N182" s="61"/>
    </row>
    <row r="183" spans="2:14" ht="14.25" customHeight="1">
      <c r="B183" s="25" t="s">
        <v>45</v>
      </c>
      <c r="C183" s="1"/>
      <c r="D183" s="30"/>
      <c r="E183" s="26"/>
      <c r="F183" s="27"/>
      <c r="G183" s="28"/>
      <c r="H183" s="22"/>
      <c r="I183" s="51"/>
      <c r="J183" s="51"/>
      <c r="K183" s="81"/>
      <c r="L183" s="82"/>
      <c r="M183" s="83"/>
      <c r="N183" s="61"/>
    </row>
    <row r="184" spans="2:14" ht="14.25" customHeight="1">
      <c r="B184" s="25"/>
      <c r="C184" s="1" t="s">
        <v>8</v>
      </c>
      <c r="D184" s="1" t="s">
        <v>8</v>
      </c>
      <c r="E184" s="26"/>
      <c r="F184" s="27">
        <v>2</v>
      </c>
      <c r="G184" s="10"/>
      <c r="H184" s="22" t="s">
        <v>631</v>
      </c>
      <c r="I184" s="23">
        <v>-42000</v>
      </c>
      <c r="J184" s="51">
        <v>0</v>
      </c>
      <c r="K184" s="97" t="s">
        <v>218</v>
      </c>
      <c r="L184" s="82"/>
      <c r="M184" s="83"/>
      <c r="N184" s="61"/>
    </row>
    <row r="185" spans="2:14" ht="14.25" customHeight="1">
      <c r="B185" s="32"/>
      <c r="C185" s="1">
        <v>1540000</v>
      </c>
      <c r="D185" s="1">
        <v>412227</v>
      </c>
      <c r="E185" s="26"/>
      <c r="F185" s="27"/>
      <c r="G185" s="10"/>
      <c r="H185" s="22"/>
      <c r="I185" s="23"/>
      <c r="J185" s="51"/>
      <c r="K185" s="97"/>
      <c r="L185" s="82"/>
      <c r="M185" s="83"/>
      <c r="N185" s="61"/>
    </row>
    <row r="186" spans="2:14" ht="14.25" customHeight="1">
      <c r="B186" s="32"/>
      <c r="C186" s="1" t="s">
        <v>9</v>
      </c>
      <c r="D186" s="1" t="s">
        <v>9</v>
      </c>
      <c r="E186" s="26"/>
      <c r="F186" s="27"/>
      <c r="G186" s="28"/>
      <c r="H186" s="34"/>
      <c r="I186" s="23"/>
      <c r="J186" s="23"/>
      <c r="K186" s="95"/>
      <c r="L186" s="86"/>
      <c r="M186" s="87"/>
      <c r="N186" s="61"/>
    </row>
    <row r="187" spans="2:14" ht="14.25" customHeight="1">
      <c r="B187" s="32"/>
      <c r="C187" s="1">
        <f>C182-C185</f>
        <v>23898000</v>
      </c>
      <c r="D187" s="1">
        <f>D182-D185</f>
        <v>23108870</v>
      </c>
      <c r="E187" s="26"/>
      <c r="F187" s="27"/>
      <c r="G187" s="28"/>
      <c r="H187" s="34"/>
      <c r="I187" s="23"/>
      <c r="J187" s="23"/>
      <c r="K187" s="95"/>
      <c r="L187" s="86"/>
      <c r="M187" s="87"/>
      <c r="N187" s="61"/>
    </row>
    <row r="188" spans="2:14" ht="14.25" customHeight="1" thickBot="1">
      <c r="B188" s="36"/>
      <c r="C188" s="37"/>
      <c r="D188" s="37"/>
      <c r="E188" s="38"/>
      <c r="F188" s="39"/>
      <c r="G188" s="40"/>
      <c r="H188" s="41"/>
      <c r="I188" s="53"/>
      <c r="J188" s="53"/>
      <c r="K188" s="89"/>
      <c r="L188" s="90"/>
      <c r="M188" s="91"/>
      <c r="N188" s="62"/>
    </row>
    <row r="189" spans="2:14" ht="14.25" customHeight="1">
      <c r="B189" s="17"/>
      <c r="C189" s="18"/>
      <c r="D189" s="19"/>
      <c r="E189" s="20"/>
      <c r="F189" s="66"/>
      <c r="G189" s="67"/>
      <c r="H189" s="48"/>
      <c r="I189" s="68"/>
      <c r="J189" s="68"/>
      <c r="K189" s="75"/>
      <c r="L189" s="76"/>
      <c r="M189" s="77"/>
      <c r="N189" s="61"/>
    </row>
    <row r="190" spans="2:14" ht="14.25" customHeight="1">
      <c r="B190" s="25" t="s">
        <v>89</v>
      </c>
      <c r="C190" s="1">
        <f>SUM(I189:I204)</f>
        <v>299159380</v>
      </c>
      <c r="D190" s="1">
        <f>SUM(J189:J204)</f>
        <v>242018431</v>
      </c>
      <c r="E190" s="26" t="s">
        <v>39</v>
      </c>
      <c r="F190" s="27">
        <v>1</v>
      </c>
      <c r="G190" s="28"/>
      <c r="H190" s="22" t="s">
        <v>90</v>
      </c>
      <c r="I190" s="51">
        <v>380</v>
      </c>
      <c r="J190" s="51">
        <v>380</v>
      </c>
      <c r="K190" s="97" t="s">
        <v>218</v>
      </c>
      <c r="L190" s="82"/>
      <c r="M190" s="83"/>
      <c r="N190" s="61"/>
    </row>
    <row r="191" spans="2:14" ht="14.25" customHeight="1">
      <c r="B191" s="25" t="s">
        <v>91</v>
      </c>
      <c r="C191" s="1"/>
      <c r="D191" s="30"/>
      <c r="E191" s="26"/>
      <c r="F191" s="27"/>
      <c r="G191" s="28"/>
      <c r="H191" s="22"/>
      <c r="I191" s="51"/>
      <c r="J191" s="51"/>
      <c r="K191" s="81"/>
      <c r="L191" s="82"/>
      <c r="M191" s="83"/>
      <c r="N191" s="61"/>
    </row>
    <row r="192" spans="2:14" ht="14.25" customHeight="1">
      <c r="B192" s="25"/>
      <c r="C192" s="1" t="s">
        <v>7</v>
      </c>
      <c r="D192" s="1" t="s">
        <v>7</v>
      </c>
      <c r="E192" s="26" t="s">
        <v>92</v>
      </c>
      <c r="F192" s="27">
        <v>2</v>
      </c>
      <c r="G192" s="10"/>
      <c r="H192" s="22" t="s">
        <v>93</v>
      </c>
      <c r="I192" s="51">
        <v>177778000</v>
      </c>
      <c r="J192" s="51">
        <v>155800364</v>
      </c>
      <c r="K192" s="81" t="s">
        <v>566</v>
      </c>
      <c r="L192" s="82"/>
      <c r="M192" s="83"/>
      <c r="N192" s="61"/>
    </row>
    <row r="193" spans="2:14" ht="14.25" customHeight="1" thickBot="1">
      <c r="B193" s="36"/>
      <c r="C193" s="37">
        <v>121612000</v>
      </c>
      <c r="D193" s="37">
        <v>86217687</v>
      </c>
      <c r="E193" s="38"/>
      <c r="F193" s="39"/>
      <c r="G193" s="159"/>
      <c r="H193" s="41"/>
      <c r="I193" s="109"/>
      <c r="J193" s="109"/>
      <c r="K193" s="103" t="s">
        <v>567</v>
      </c>
      <c r="L193" s="154" t="s">
        <v>568</v>
      </c>
      <c r="M193" s="155" t="s">
        <v>569</v>
      </c>
      <c r="N193" s="61"/>
    </row>
    <row r="194" spans="2:14" ht="14.25" customHeight="1">
      <c r="B194" s="32"/>
      <c r="C194" s="30" t="s">
        <v>5</v>
      </c>
      <c r="D194" s="30" t="s">
        <v>5</v>
      </c>
      <c r="E194" s="26"/>
      <c r="F194" s="27"/>
      <c r="G194" s="10"/>
      <c r="H194" s="22"/>
      <c r="I194" s="51" t="s">
        <v>5</v>
      </c>
      <c r="J194" s="51" t="s">
        <v>5</v>
      </c>
      <c r="K194" s="95"/>
      <c r="L194" s="86"/>
      <c r="M194" s="87"/>
      <c r="N194" s="61"/>
    </row>
    <row r="195" spans="2:14" ht="14.25" customHeight="1">
      <c r="B195" s="32"/>
      <c r="C195" s="1" t="s">
        <v>9</v>
      </c>
      <c r="D195" s="1" t="s">
        <v>9</v>
      </c>
      <c r="E195" s="26"/>
      <c r="F195" s="27"/>
      <c r="G195" s="28"/>
      <c r="H195" s="22"/>
      <c r="I195" s="23"/>
      <c r="J195" s="23"/>
      <c r="K195" s="95" t="s">
        <v>570</v>
      </c>
      <c r="L195" s="86" t="s">
        <v>571</v>
      </c>
      <c r="M195" s="87" t="s">
        <v>572</v>
      </c>
      <c r="N195" s="61"/>
    </row>
    <row r="196" spans="2:14" ht="14.25" customHeight="1">
      <c r="B196" s="32"/>
      <c r="C196" s="1">
        <f>C190-C193</f>
        <v>177547380</v>
      </c>
      <c r="D196" s="1">
        <f>D190-D193</f>
        <v>155800744</v>
      </c>
      <c r="E196" s="26"/>
      <c r="F196" s="27"/>
      <c r="G196" s="28"/>
      <c r="H196" s="22"/>
      <c r="I196" s="23"/>
      <c r="J196" s="23"/>
      <c r="K196" s="95" t="s">
        <v>573</v>
      </c>
      <c r="L196" s="86" t="s">
        <v>218</v>
      </c>
      <c r="M196" s="87" t="s">
        <v>574</v>
      </c>
      <c r="N196" s="61"/>
    </row>
    <row r="197" spans="2:14" ht="14.25" customHeight="1">
      <c r="B197" s="32"/>
      <c r="C197" s="1"/>
      <c r="D197" s="1"/>
      <c r="E197" s="26"/>
      <c r="F197" s="27"/>
      <c r="G197" s="28"/>
      <c r="H197" s="22"/>
      <c r="I197" s="23"/>
      <c r="J197" s="23"/>
      <c r="K197" s="95" t="s">
        <v>690</v>
      </c>
      <c r="L197" s="86"/>
      <c r="M197" s="87"/>
      <c r="N197" s="61"/>
    </row>
    <row r="198" spans="2:14" ht="14.25" customHeight="1">
      <c r="B198" s="32"/>
      <c r="C198" s="1"/>
      <c r="D198" s="1"/>
      <c r="E198" s="26"/>
      <c r="F198" s="27"/>
      <c r="G198" s="28"/>
      <c r="H198" s="22"/>
      <c r="I198" s="23"/>
      <c r="J198" s="23"/>
      <c r="K198" s="95" t="s">
        <v>409</v>
      </c>
      <c r="L198" s="86"/>
      <c r="M198" s="87"/>
      <c r="N198" s="61"/>
    </row>
    <row r="199" spans="2:14" ht="14.25" customHeight="1">
      <c r="B199" s="32"/>
      <c r="C199" s="1"/>
      <c r="D199" s="1"/>
      <c r="E199" s="26"/>
      <c r="F199" s="27">
        <v>3</v>
      </c>
      <c r="G199" s="28"/>
      <c r="H199" s="22" t="s">
        <v>94</v>
      </c>
      <c r="I199" s="23">
        <v>121612000</v>
      </c>
      <c r="J199" s="23">
        <v>86217687</v>
      </c>
      <c r="K199" s="97" t="s">
        <v>218</v>
      </c>
      <c r="L199" s="86"/>
      <c r="M199" s="87"/>
      <c r="N199" s="61"/>
    </row>
    <row r="200" spans="2:14" ht="14.25" customHeight="1">
      <c r="B200" s="32"/>
      <c r="C200" s="1"/>
      <c r="D200" s="1"/>
      <c r="E200" s="26"/>
      <c r="F200" s="27"/>
      <c r="G200" s="28"/>
      <c r="H200" s="22"/>
      <c r="I200" s="23"/>
      <c r="J200" s="23"/>
      <c r="K200" s="93" t="s">
        <v>583</v>
      </c>
      <c r="L200" s="110"/>
      <c r="M200" s="80"/>
      <c r="N200" s="61"/>
    </row>
    <row r="201" spans="2:14" ht="14.25">
      <c r="B201" s="32"/>
      <c r="C201" s="1"/>
      <c r="D201" s="1"/>
      <c r="E201" s="26"/>
      <c r="F201" s="27"/>
      <c r="G201" s="28"/>
      <c r="H201" s="22"/>
      <c r="I201" s="51"/>
      <c r="J201" s="51"/>
      <c r="K201" s="111" t="s">
        <v>691</v>
      </c>
      <c r="L201" s="98"/>
      <c r="M201" s="80"/>
      <c r="N201" s="61"/>
    </row>
    <row r="202" spans="2:14" ht="14.25">
      <c r="B202" s="32"/>
      <c r="C202" s="1"/>
      <c r="D202" s="1"/>
      <c r="E202" s="26"/>
      <c r="F202" s="27"/>
      <c r="G202" s="28"/>
      <c r="H202" s="22"/>
      <c r="I202" s="51"/>
      <c r="J202" s="51"/>
      <c r="K202" s="112"/>
      <c r="L202" s="98"/>
      <c r="M202" s="87"/>
      <c r="N202" s="61"/>
    </row>
    <row r="203" spans="2:14" ht="14.25">
      <c r="B203" s="32"/>
      <c r="C203" s="1"/>
      <c r="D203" s="1"/>
      <c r="E203" s="26"/>
      <c r="F203" s="27">
        <v>4</v>
      </c>
      <c r="G203" s="28"/>
      <c r="H203" s="22" t="s">
        <v>44</v>
      </c>
      <c r="I203" s="23">
        <v>-231000</v>
      </c>
      <c r="J203" s="51">
        <v>0</v>
      </c>
      <c r="K203" s="97" t="s">
        <v>218</v>
      </c>
      <c r="L203" s="86"/>
      <c r="M203" s="87"/>
      <c r="N203" s="61"/>
    </row>
    <row r="204" spans="2:14" ht="14.25" customHeight="1" thickBot="1">
      <c r="B204" s="36"/>
      <c r="C204" s="37"/>
      <c r="D204" s="37"/>
      <c r="E204" s="38"/>
      <c r="F204" s="39"/>
      <c r="G204" s="40"/>
      <c r="H204" s="50"/>
      <c r="I204" s="53"/>
      <c r="J204" s="53"/>
      <c r="K204" s="89"/>
      <c r="L204" s="90"/>
      <c r="M204" s="91"/>
      <c r="N204" s="62"/>
    </row>
    <row r="205" spans="2:14" ht="14.25" customHeight="1">
      <c r="B205" s="17"/>
      <c r="C205" s="44"/>
      <c r="D205" s="45"/>
      <c r="E205" s="63"/>
      <c r="F205" s="46"/>
      <c r="G205" s="47"/>
      <c r="H205" s="48"/>
      <c r="I205" s="49"/>
      <c r="J205" s="49"/>
      <c r="K205" s="75"/>
      <c r="L205" s="76"/>
      <c r="M205" s="77"/>
      <c r="N205" s="24"/>
    </row>
    <row r="206" spans="2:14" ht="14.25" customHeight="1">
      <c r="B206" s="25" t="s">
        <v>65</v>
      </c>
      <c r="C206" s="1">
        <f>SUM(I205:I226)</f>
        <v>68491000</v>
      </c>
      <c r="D206" s="1">
        <f>SUM(J205:J226)</f>
        <v>54445560</v>
      </c>
      <c r="E206" s="64" t="s">
        <v>66</v>
      </c>
      <c r="F206" s="27">
        <v>1</v>
      </c>
      <c r="G206" s="28"/>
      <c r="H206" s="22" t="s">
        <v>206</v>
      </c>
      <c r="I206" s="29">
        <v>53145000</v>
      </c>
      <c r="J206" s="29">
        <v>44643900</v>
      </c>
      <c r="K206" s="78" t="s">
        <v>218</v>
      </c>
      <c r="L206" s="79"/>
      <c r="M206" s="80"/>
      <c r="N206" s="24"/>
    </row>
    <row r="207" spans="2:14" ht="14.25" customHeight="1">
      <c r="B207" s="25" t="s">
        <v>56</v>
      </c>
      <c r="C207" s="1"/>
      <c r="D207" s="30"/>
      <c r="E207" s="64"/>
      <c r="F207" s="27"/>
      <c r="G207" s="28"/>
      <c r="H207" s="22"/>
      <c r="I207" s="29"/>
      <c r="J207" s="29"/>
      <c r="K207" s="95" t="s">
        <v>207</v>
      </c>
      <c r="L207" s="82"/>
      <c r="M207" s="83"/>
      <c r="N207" s="24"/>
    </row>
    <row r="208" spans="2:14" ht="14.25" customHeight="1">
      <c r="B208" s="25"/>
      <c r="C208" s="1" t="s">
        <v>7</v>
      </c>
      <c r="D208" s="1" t="s">
        <v>7</v>
      </c>
      <c r="E208" s="64"/>
      <c r="F208" s="27"/>
      <c r="G208" s="28"/>
      <c r="H208" s="22"/>
      <c r="I208" s="29"/>
      <c r="J208" s="29"/>
      <c r="K208" s="95" t="s">
        <v>540</v>
      </c>
      <c r="L208" s="82"/>
      <c r="M208" s="83"/>
      <c r="N208" s="24"/>
    </row>
    <row r="209" spans="2:14" ht="14.25" customHeight="1">
      <c r="B209" s="32"/>
      <c r="C209" s="1">
        <v>4407000</v>
      </c>
      <c r="D209" s="1">
        <v>1494444</v>
      </c>
      <c r="E209" s="64"/>
      <c r="F209" s="27"/>
      <c r="G209" s="10"/>
      <c r="H209" s="22"/>
      <c r="I209" s="29"/>
      <c r="J209" s="29"/>
      <c r="K209" s="95"/>
      <c r="L209" s="79"/>
      <c r="M209" s="80"/>
      <c r="N209" s="24"/>
    </row>
    <row r="210" spans="2:14" ht="14.25" customHeight="1">
      <c r="B210" s="32"/>
      <c r="C210" s="1" t="s">
        <v>8</v>
      </c>
      <c r="D210" s="1" t="s">
        <v>8</v>
      </c>
      <c r="E210" s="64"/>
      <c r="F210" s="27">
        <v>2</v>
      </c>
      <c r="G210" s="10"/>
      <c r="H210" s="22" t="s">
        <v>67</v>
      </c>
      <c r="I210" s="29">
        <v>2747000</v>
      </c>
      <c r="J210" s="29">
        <v>1636801</v>
      </c>
      <c r="K210" s="95" t="s">
        <v>454</v>
      </c>
      <c r="L210" s="167" t="s">
        <v>730</v>
      </c>
      <c r="M210" s="165" t="s">
        <v>731</v>
      </c>
      <c r="N210" s="24"/>
    </row>
    <row r="211" spans="2:14" ht="14.25" customHeight="1">
      <c r="B211" s="32"/>
      <c r="C211" s="1">
        <v>823000</v>
      </c>
      <c r="D211" s="1">
        <v>258680</v>
      </c>
      <c r="E211" s="64"/>
      <c r="F211" s="27"/>
      <c r="G211" s="28"/>
      <c r="H211" s="22"/>
      <c r="I211" s="33"/>
      <c r="J211" s="33"/>
      <c r="K211" s="95"/>
      <c r="L211" s="86"/>
      <c r="M211" s="87"/>
      <c r="N211" s="24"/>
    </row>
    <row r="212" spans="2:14" ht="14.25" customHeight="1">
      <c r="B212" s="32"/>
      <c r="C212" s="1" t="s">
        <v>9</v>
      </c>
      <c r="D212" s="1" t="s">
        <v>9</v>
      </c>
      <c r="E212" s="64"/>
      <c r="F212" s="27">
        <v>3</v>
      </c>
      <c r="G212" s="28"/>
      <c r="H212" s="22" t="s">
        <v>68</v>
      </c>
      <c r="I212" s="33">
        <v>4077000</v>
      </c>
      <c r="J212" s="33">
        <v>3054358</v>
      </c>
      <c r="K212" s="78" t="s">
        <v>218</v>
      </c>
      <c r="L212" s="79"/>
      <c r="M212" s="80"/>
      <c r="N212" s="24"/>
    </row>
    <row r="213" spans="2:14" ht="14.25" customHeight="1">
      <c r="B213" s="32"/>
      <c r="C213" s="1">
        <f>C206-C209-C211</f>
        <v>63261000</v>
      </c>
      <c r="D213" s="1">
        <f>D206-D209-D211</f>
        <v>52692436</v>
      </c>
      <c r="E213" s="64"/>
      <c r="F213" s="27"/>
      <c r="G213" s="28"/>
      <c r="H213" s="22"/>
      <c r="I213" s="29"/>
      <c r="J213" s="29"/>
      <c r="K213" s="95" t="s">
        <v>453</v>
      </c>
      <c r="L213" s="79"/>
      <c r="M213" s="80"/>
      <c r="N213" s="24"/>
    </row>
    <row r="214" spans="2:14" ht="14.25" customHeight="1">
      <c r="B214" s="32"/>
      <c r="C214" s="1"/>
      <c r="D214" s="1"/>
      <c r="E214" s="64"/>
      <c r="F214" s="27"/>
      <c r="G214" s="28"/>
      <c r="H214" s="22"/>
      <c r="I214" s="29"/>
      <c r="J214" s="29"/>
      <c r="K214" s="95" t="s">
        <v>541</v>
      </c>
      <c r="L214" s="79"/>
      <c r="M214" s="80"/>
      <c r="N214" s="24"/>
    </row>
    <row r="215" spans="2:14" ht="14.25" customHeight="1">
      <c r="B215" s="32"/>
      <c r="C215" s="1"/>
      <c r="D215" s="1"/>
      <c r="E215" s="64"/>
      <c r="F215" s="27"/>
      <c r="G215" s="28"/>
      <c r="H215" s="22"/>
      <c r="I215" s="29"/>
      <c r="J215" s="29"/>
      <c r="K215" s="95"/>
      <c r="L215" s="79"/>
      <c r="M215" s="80"/>
      <c r="N215" s="24"/>
    </row>
    <row r="216" spans="2:14" ht="14.25" customHeight="1">
      <c r="B216" s="32"/>
      <c r="C216" s="35"/>
      <c r="D216" s="1"/>
      <c r="E216" s="64"/>
      <c r="F216" s="27">
        <v>4</v>
      </c>
      <c r="G216" s="28"/>
      <c r="H216" s="22" t="s">
        <v>69</v>
      </c>
      <c r="I216" s="29">
        <v>2692000</v>
      </c>
      <c r="J216" s="29">
        <v>2691000</v>
      </c>
      <c r="K216" s="95" t="s">
        <v>208</v>
      </c>
      <c r="L216" s="79" t="s">
        <v>209</v>
      </c>
      <c r="M216" s="80" t="s">
        <v>210</v>
      </c>
      <c r="N216" s="24"/>
    </row>
    <row r="217" spans="2:14" ht="14.25" customHeight="1">
      <c r="B217" s="32"/>
      <c r="C217" s="35"/>
      <c r="D217" s="1"/>
      <c r="E217" s="64"/>
      <c r="F217" s="27"/>
      <c r="G217" s="28"/>
      <c r="H217" s="22"/>
      <c r="I217" s="33"/>
      <c r="J217" s="33"/>
      <c r="K217" s="95" t="s">
        <v>211</v>
      </c>
      <c r="L217" s="79"/>
      <c r="M217" s="80"/>
      <c r="N217" s="24"/>
    </row>
    <row r="218" spans="2:14" ht="14.25" customHeight="1">
      <c r="B218" s="32"/>
      <c r="C218" s="35"/>
      <c r="D218" s="1"/>
      <c r="E218" s="64"/>
      <c r="F218" s="27"/>
      <c r="G218" s="28"/>
      <c r="H218" s="22"/>
      <c r="I218" s="33"/>
      <c r="J218" s="33"/>
      <c r="K218" s="95" t="s">
        <v>212</v>
      </c>
      <c r="L218" s="79"/>
      <c r="M218" s="80"/>
      <c r="N218" s="24"/>
    </row>
    <row r="219" spans="2:14" ht="14.25" customHeight="1">
      <c r="B219" s="32"/>
      <c r="C219" s="35"/>
      <c r="D219" s="1"/>
      <c r="E219" s="64"/>
      <c r="F219" s="27"/>
      <c r="G219" s="28"/>
      <c r="H219" s="22"/>
      <c r="I219" s="33"/>
      <c r="J219" s="33"/>
      <c r="K219" s="95"/>
      <c r="L219" s="79"/>
      <c r="M219" s="80"/>
      <c r="N219" s="24"/>
    </row>
    <row r="220" spans="2:14" ht="14.25" customHeight="1">
      <c r="B220" s="32"/>
      <c r="C220" s="35"/>
      <c r="D220" s="1"/>
      <c r="E220" s="64"/>
      <c r="F220" s="27">
        <v>5</v>
      </c>
      <c r="G220" s="28"/>
      <c r="H220" s="22" t="s">
        <v>70</v>
      </c>
      <c r="I220" s="33">
        <v>2268000</v>
      </c>
      <c r="J220" s="33">
        <v>757341</v>
      </c>
      <c r="K220" s="95" t="s">
        <v>213</v>
      </c>
      <c r="L220" s="167" t="s">
        <v>732</v>
      </c>
      <c r="M220" s="165" t="s">
        <v>732</v>
      </c>
      <c r="N220" s="24"/>
    </row>
    <row r="221" spans="2:14" ht="14.25" customHeight="1">
      <c r="B221" s="32"/>
      <c r="C221" s="35"/>
      <c r="D221" s="1"/>
      <c r="E221" s="64"/>
      <c r="F221" s="27"/>
      <c r="G221" s="28"/>
      <c r="H221" s="22"/>
      <c r="I221" s="33"/>
      <c r="J221" s="33"/>
      <c r="K221" s="95"/>
      <c r="L221" s="79"/>
      <c r="M221" s="80"/>
      <c r="N221" s="24"/>
    </row>
    <row r="222" spans="2:14" ht="14.25" customHeight="1">
      <c r="B222" s="32"/>
      <c r="C222" s="35"/>
      <c r="D222" s="1"/>
      <c r="E222" s="64"/>
      <c r="F222" s="27">
        <v>6</v>
      </c>
      <c r="G222" s="28"/>
      <c r="H222" s="22" t="s">
        <v>71</v>
      </c>
      <c r="I222" s="33">
        <v>514000</v>
      </c>
      <c r="J222" s="33">
        <v>167716</v>
      </c>
      <c r="K222" s="95" t="s">
        <v>214</v>
      </c>
      <c r="L222" s="167" t="s">
        <v>201</v>
      </c>
      <c r="M222" s="165" t="s">
        <v>733</v>
      </c>
      <c r="N222" s="24"/>
    </row>
    <row r="223" spans="2:14" ht="14.25" customHeight="1">
      <c r="B223" s="32"/>
      <c r="C223" s="35"/>
      <c r="D223" s="1"/>
      <c r="E223" s="64"/>
      <c r="F223" s="27"/>
      <c r="G223" s="28"/>
      <c r="H223" s="22"/>
      <c r="I223" s="33"/>
      <c r="J223" s="33"/>
      <c r="K223" s="88"/>
      <c r="L223" s="79"/>
      <c r="M223" s="80"/>
      <c r="N223" s="24"/>
    </row>
    <row r="224" spans="2:14" ht="14.25" customHeight="1">
      <c r="B224" s="32"/>
      <c r="C224" s="35"/>
      <c r="D224" s="1"/>
      <c r="E224" s="64"/>
      <c r="F224" s="27">
        <v>7</v>
      </c>
      <c r="G224" s="28"/>
      <c r="H224" s="22" t="s">
        <v>215</v>
      </c>
      <c r="I224" s="33">
        <v>4407000</v>
      </c>
      <c r="J224" s="33">
        <v>1494444</v>
      </c>
      <c r="K224" s="88" t="s">
        <v>216</v>
      </c>
      <c r="L224" s="86" t="s">
        <v>218</v>
      </c>
      <c r="M224" s="80" t="s">
        <v>217</v>
      </c>
      <c r="N224" s="24"/>
    </row>
    <row r="225" spans="2:14" ht="14.25" customHeight="1">
      <c r="B225" s="32"/>
      <c r="C225" s="35"/>
      <c r="D225" s="1"/>
      <c r="E225" s="64"/>
      <c r="F225" s="27"/>
      <c r="G225" s="28"/>
      <c r="H225" s="22"/>
      <c r="I225" s="33"/>
      <c r="J225" s="33"/>
      <c r="K225" s="88"/>
      <c r="L225" s="79"/>
      <c r="M225" s="80"/>
      <c r="N225" s="24"/>
    </row>
    <row r="226" spans="2:14" ht="14.25" customHeight="1" thickBot="1">
      <c r="B226" s="36"/>
      <c r="C226" s="72"/>
      <c r="D226" s="37"/>
      <c r="E226" s="65"/>
      <c r="F226" s="39">
        <v>8</v>
      </c>
      <c r="G226" s="40"/>
      <c r="H226" s="41" t="s">
        <v>64</v>
      </c>
      <c r="I226" s="42">
        <v>-1359000</v>
      </c>
      <c r="J226" s="42">
        <v>0</v>
      </c>
      <c r="K226" s="160" t="s">
        <v>218</v>
      </c>
      <c r="L226" s="121"/>
      <c r="M226" s="122"/>
      <c r="N226" s="24"/>
    </row>
    <row r="227" spans="2:14" ht="14.25" customHeight="1">
      <c r="B227" s="25"/>
      <c r="C227" s="152"/>
      <c r="D227" s="30"/>
      <c r="E227" s="26"/>
      <c r="F227" s="21"/>
      <c r="G227" s="10"/>
      <c r="H227" s="22"/>
      <c r="I227" s="23"/>
      <c r="J227" s="23"/>
      <c r="K227" s="81"/>
      <c r="L227" s="79"/>
      <c r="M227" s="83"/>
      <c r="N227" s="24"/>
    </row>
    <row r="228" spans="2:14" ht="14.25" customHeight="1">
      <c r="B228" s="25" t="s">
        <v>72</v>
      </c>
      <c r="C228" s="1">
        <f>SUM(I227:I232)</f>
        <v>169287000</v>
      </c>
      <c r="D228" s="1">
        <f>SUM(J227:J232)</f>
        <v>163872852</v>
      </c>
      <c r="E228" s="64" t="s">
        <v>66</v>
      </c>
      <c r="F228" s="27">
        <v>1</v>
      </c>
      <c r="G228" s="28"/>
      <c r="H228" s="22" t="s">
        <v>73</v>
      </c>
      <c r="I228" s="29">
        <v>169287000</v>
      </c>
      <c r="J228" s="29">
        <v>163872852</v>
      </c>
      <c r="K228" s="95" t="s">
        <v>219</v>
      </c>
      <c r="L228" s="113" t="s">
        <v>455</v>
      </c>
      <c r="M228" s="114" t="s">
        <v>456</v>
      </c>
      <c r="N228" s="24"/>
    </row>
    <row r="229" spans="2:14" ht="14.25" customHeight="1">
      <c r="B229" s="25" t="s">
        <v>74</v>
      </c>
      <c r="C229" s="1"/>
      <c r="D229" s="30"/>
      <c r="E229" s="64"/>
      <c r="F229" s="27"/>
      <c r="G229" s="28"/>
      <c r="H229" s="22"/>
      <c r="I229" s="29"/>
      <c r="J229" s="29"/>
      <c r="K229" s="95" t="s">
        <v>457</v>
      </c>
      <c r="L229" s="82"/>
      <c r="M229" s="83"/>
      <c r="N229" s="24"/>
    </row>
    <row r="230" spans="2:14" ht="14.25" customHeight="1">
      <c r="B230" s="25"/>
      <c r="C230" s="1" t="s">
        <v>8</v>
      </c>
      <c r="D230" s="1" t="s">
        <v>8</v>
      </c>
      <c r="E230" s="64"/>
      <c r="F230" s="27"/>
      <c r="G230" s="28"/>
      <c r="H230" s="22"/>
      <c r="I230" s="29"/>
      <c r="J230" s="29"/>
      <c r="K230" s="95" t="s">
        <v>220</v>
      </c>
      <c r="L230" s="82"/>
      <c r="M230" s="83"/>
      <c r="N230" s="24"/>
    </row>
    <row r="231" spans="2:14" ht="14.25" customHeight="1">
      <c r="B231" s="32"/>
      <c r="C231" s="1">
        <f>C228</f>
        <v>169287000</v>
      </c>
      <c r="D231" s="1">
        <f>D228</f>
        <v>163872852</v>
      </c>
      <c r="E231" s="64"/>
      <c r="F231" s="27"/>
      <c r="G231" s="10"/>
      <c r="H231" s="22"/>
      <c r="I231" s="29"/>
      <c r="J231" s="29"/>
      <c r="K231" s="95" t="s">
        <v>458</v>
      </c>
      <c r="L231" s="82"/>
      <c r="M231" s="83"/>
      <c r="N231" s="24"/>
    </row>
    <row r="232" spans="2:14" ht="14.25" customHeight="1" thickBot="1">
      <c r="B232" s="36"/>
      <c r="C232" s="37"/>
      <c r="D232" s="37"/>
      <c r="E232" s="65"/>
      <c r="F232" s="39"/>
      <c r="G232" s="40"/>
      <c r="H232" s="41"/>
      <c r="I232" s="42"/>
      <c r="J232" s="42"/>
      <c r="K232" s="89"/>
      <c r="L232" s="90"/>
      <c r="M232" s="91"/>
      <c r="N232" s="43"/>
    </row>
    <row r="233" spans="2:14" ht="14.25" customHeight="1">
      <c r="B233" s="17"/>
      <c r="C233" s="19"/>
      <c r="D233" s="19"/>
      <c r="E233" s="20"/>
      <c r="F233" s="66"/>
      <c r="G233" s="67"/>
      <c r="H233" s="48"/>
      <c r="I233" s="68"/>
      <c r="J233" s="68"/>
      <c r="K233" s="115"/>
      <c r="L233" s="76"/>
      <c r="M233" s="116"/>
      <c r="N233" s="24"/>
    </row>
    <row r="234" spans="2:14" ht="14.25" customHeight="1">
      <c r="B234" s="25" t="s">
        <v>97</v>
      </c>
      <c r="C234" s="1">
        <f>SUM(I233:I273)</f>
        <v>442699000</v>
      </c>
      <c r="D234" s="1">
        <f>SUM(J233:J273)</f>
        <v>409509022</v>
      </c>
      <c r="E234" s="26" t="s">
        <v>97</v>
      </c>
      <c r="F234" s="27">
        <v>1</v>
      </c>
      <c r="G234" s="28"/>
      <c r="H234" s="22" t="s">
        <v>98</v>
      </c>
      <c r="I234" s="31">
        <v>5132000</v>
      </c>
      <c r="J234" s="31">
        <v>3162505</v>
      </c>
      <c r="K234" s="78" t="s">
        <v>218</v>
      </c>
      <c r="L234" s="97"/>
      <c r="M234" s="80"/>
      <c r="N234" s="24"/>
    </row>
    <row r="235" spans="2:14" ht="14.25" customHeight="1">
      <c r="B235" s="25" t="s">
        <v>99</v>
      </c>
      <c r="C235" s="1"/>
      <c r="D235" s="1"/>
      <c r="E235" s="26" t="s">
        <v>100</v>
      </c>
      <c r="F235" s="27"/>
      <c r="G235" s="10"/>
      <c r="H235" s="22"/>
      <c r="I235" s="33"/>
      <c r="J235" s="33"/>
      <c r="K235" s="95"/>
      <c r="L235" s="97"/>
      <c r="M235" s="80"/>
      <c r="N235" s="55"/>
    </row>
    <row r="236" spans="2:14" ht="14.25" customHeight="1">
      <c r="B236" s="69"/>
      <c r="C236" s="1" t="s">
        <v>8</v>
      </c>
      <c r="D236" s="1" t="s">
        <v>8</v>
      </c>
      <c r="E236" s="70"/>
      <c r="F236" s="27">
        <v>2</v>
      </c>
      <c r="G236" s="28"/>
      <c r="H236" s="34" t="s">
        <v>101</v>
      </c>
      <c r="I236" s="33">
        <v>66444000</v>
      </c>
      <c r="J236" s="33">
        <v>59326350</v>
      </c>
      <c r="K236" s="95" t="s">
        <v>221</v>
      </c>
      <c r="L236" s="117" t="s">
        <v>464</v>
      </c>
      <c r="M236" s="118" t="s">
        <v>464</v>
      </c>
      <c r="N236" s="24"/>
    </row>
    <row r="237" spans="2:14" ht="14.25" customHeight="1">
      <c r="B237" s="32"/>
      <c r="C237" s="1">
        <v>232922000</v>
      </c>
      <c r="D237" s="1">
        <v>208133535</v>
      </c>
      <c r="E237" s="26"/>
      <c r="F237" s="27"/>
      <c r="G237" s="28"/>
      <c r="H237" s="34"/>
      <c r="I237" s="33"/>
      <c r="J237" s="33"/>
      <c r="K237" s="95"/>
      <c r="L237" s="97" t="s">
        <v>465</v>
      </c>
      <c r="M237" s="80" t="s">
        <v>465</v>
      </c>
      <c r="N237" s="24"/>
    </row>
    <row r="238" spans="2:14" ht="14.25" customHeight="1">
      <c r="B238" s="32"/>
      <c r="C238" s="1" t="s">
        <v>9</v>
      </c>
      <c r="D238" s="1" t="s">
        <v>9</v>
      </c>
      <c r="E238" s="26"/>
      <c r="F238" s="27"/>
      <c r="G238" s="28"/>
      <c r="H238" s="34"/>
      <c r="I238" s="33"/>
      <c r="J238" s="33"/>
      <c r="K238" s="95"/>
      <c r="L238" s="97" t="s">
        <v>222</v>
      </c>
      <c r="M238" s="80" t="s">
        <v>223</v>
      </c>
      <c r="N238" s="24"/>
    </row>
    <row r="239" spans="2:14" ht="14.25" customHeight="1">
      <c r="B239" s="32"/>
      <c r="C239" s="1">
        <f>C234-C237</f>
        <v>209777000</v>
      </c>
      <c r="D239" s="1">
        <f>D234-D237</f>
        <v>201375487</v>
      </c>
      <c r="E239" s="26"/>
      <c r="F239" s="27"/>
      <c r="G239" s="28"/>
      <c r="H239" s="34"/>
      <c r="I239" s="33"/>
      <c r="J239" s="33"/>
      <c r="K239" s="95"/>
      <c r="L239" s="117" t="s">
        <v>224</v>
      </c>
      <c r="M239" s="118" t="s">
        <v>225</v>
      </c>
      <c r="N239" s="24"/>
    </row>
    <row r="240" spans="2:14" ht="14.25" customHeight="1">
      <c r="B240" s="32"/>
      <c r="C240" s="1"/>
      <c r="D240" s="1"/>
      <c r="E240" s="26"/>
      <c r="F240" s="27"/>
      <c r="G240" s="28"/>
      <c r="H240" s="34"/>
      <c r="I240" s="33"/>
      <c r="J240" s="33"/>
      <c r="K240" s="95"/>
      <c r="L240" s="97" t="s">
        <v>227</v>
      </c>
      <c r="M240" s="80" t="s">
        <v>227</v>
      </c>
      <c r="N240" s="24"/>
    </row>
    <row r="241" spans="2:14" ht="14.25" customHeight="1" thickBot="1">
      <c r="B241" s="36"/>
      <c r="C241" s="37"/>
      <c r="D241" s="37"/>
      <c r="E241" s="38"/>
      <c r="F241" s="39"/>
      <c r="G241" s="40"/>
      <c r="H241" s="50"/>
      <c r="I241" s="42"/>
      <c r="J241" s="42"/>
      <c r="K241" s="103"/>
      <c r="L241" s="161" t="s">
        <v>228</v>
      </c>
      <c r="M241" s="122" t="s">
        <v>229</v>
      </c>
      <c r="N241" s="24"/>
    </row>
    <row r="242" spans="2:14" ht="14.25" customHeight="1">
      <c r="B242" s="32"/>
      <c r="C242" s="30" t="s">
        <v>5</v>
      </c>
      <c r="D242" s="30" t="s">
        <v>5</v>
      </c>
      <c r="E242" s="26"/>
      <c r="F242" s="27"/>
      <c r="G242" s="28"/>
      <c r="H242" s="34"/>
      <c r="I242" s="23" t="s">
        <v>5</v>
      </c>
      <c r="J242" s="23" t="s">
        <v>5</v>
      </c>
      <c r="K242" s="95"/>
      <c r="L242" s="97"/>
      <c r="M242" s="80"/>
      <c r="N242" s="24"/>
    </row>
    <row r="243" spans="2:14" ht="14.25" customHeight="1">
      <c r="B243" s="32"/>
      <c r="C243" s="1"/>
      <c r="D243" s="1"/>
      <c r="E243" s="26"/>
      <c r="F243" s="27"/>
      <c r="G243" s="28"/>
      <c r="H243" s="34"/>
      <c r="I243" s="33"/>
      <c r="J243" s="33"/>
      <c r="K243" s="95" t="s">
        <v>463</v>
      </c>
      <c r="L243" s="98"/>
      <c r="M243" s="119"/>
      <c r="N243" s="24"/>
    </row>
    <row r="244" spans="2:14" ht="14.25" customHeight="1">
      <c r="B244" s="32"/>
      <c r="C244" s="1"/>
      <c r="D244" s="1"/>
      <c r="E244" s="26"/>
      <c r="F244" s="27"/>
      <c r="G244" s="28"/>
      <c r="H244" s="34"/>
      <c r="I244" s="33"/>
      <c r="J244" s="33"/>
      <c r="K244" s="95" t="s">
        <v>226</v>
      </c>
      <c r="L244" s="98"/>
      <c r="M244" s="119"/>
      <c r="N244" s="24"/>
    </row>
    <row r="245" spans="2:14" ht="14.25" customHeight="1">
      <c r="B245" s="32"/>
      <c r="C245" s="1"/>
      <c r="D245" s="1"/>
      <c r="E245" s="26"/>
      <c r="F245" s="27"/>
      <c r="G245" s="28"/>
      <c r="H245" s="34"/>
      <c r="I245" s="33"/>
      <c r="J245" s="33"/>
      <c r="K245" s="95" t="s">
        <v>462</v>
      </c>
      <c r="L245" s="98"/>
      <c r="M245" s="119"/>
      <c r="N245" s="24"/>
    </row>
    <row r="246" spans="2:14" ht="14.25" customHeight="1">
      <c r="B246" s="32"/>
      <c r="C246" s="1"/>
      <c r="D246" s="1"/>
      <c r="E246" s="26"/>
      <c r="F246" s="27"/>
      <c r="G246" s="28"/>
      <c r="H246" s="34"/>
      <c r="I246" s="33"/>
      <c r="J246" s="33"/>
      <c r="K246" s="95" t="s">
        <v>692</v>
      </c>
      <c r="L246" s="98"/>
      <c r="M246" s="119"/>
      <c r="N246" s="24"/>
    </row>
    <row r="247" spans="2:14" ht="14.25" customHeight="1">
      <c r="B247" s="32"/>
      <c r="C247" s="1"/>
      <c r="D247" s="1"/>
      <c r="E247" s="26"/>
      <c r="F247" s="27"/>
      <c r="G247" s="28"/>
      <c r="H247" s="34"/>
      <c r="I247" s="33"/>
      <c r="J247" s="33"/>
      <c r="K247" s="95"/>
      <c r="L247" s="97"/>
      <c r="M247" s="80"/>
      <c r="N247" s="24"/>
    </row>
    <row r="248" spans="2:14" ht="14.25" customHeight="1">
      <c r="B248" s="25"/>
      <c r="C248" s="1"/>
      <c r="D248" s="1"/>
      <c r="E248" s="26"/>
      <c r="F248" s="27">
        <v>3</v>
      </c>
      <c r="G248" s="10"/>
      <c r="H248" s="22" t="s">
        <v>102</v>
      </c>
      <c r="I248" s="33">
        <v>256085000</v>
      </c>
      <c r="J248" s="33">
        <v>239365254</v>
      </c>
      <c r="K248" s="95" t="s">
        <v>230</v>
      </c>
      <c r="L248" s="97" t="s">
        <v>231</v>
      </c>
      <c r="M248" s="80" t="s">
        <v>231</v>
      </c>
      <c r="N248" s="55"/>
    </row>
    <row r="249" spans="2:14" ht="14.25" customHeight="1">
      <c r="B249" s="32"/>
      <c r="C249" s="1"/>
      <c r="D249" s="1"/>
      <c r="E249" s="26"/>
      <c r="F249" s="27"/>
      <c r="G249" s="10"/>
      <c r="H249" s="22"/>
      <c r="I249" s="33"/>
      <c r="J249" s="33"/>
      <c r="K249" s="95"/>
      <c r="L249" s="97" t="s">
        <v>232</v>
      </c>
      <c r="M249" s="80" t="s">
        <v>233</v>
      </c>
      <c r="N249" s="55"/>
    </row>
    <row r="250" spans="2:14" ht="14.25" customHeight="1">
      <c r="B250" s="32"/>
      <c r="C250" s="1"/>
      <c r="D250" s="1"/>
      <c r="E250" s="26"/>
      <c r="F250" s="27"/>
      <c r="G250" s="10"/>
      <c r="H250" s="22"/>
      <c r="I250" s="33"/>
      <c r="J250" s="33"/>
      <c r="K250" s="95" t="s">
        <v>459</v>
      </c>
      <c r="L250" s="97"/>
      <c r="M250" s="80"/>
      <c r="N250" s="55"/>
    </row>
    <row r="251" spans="2:14" ht="14.25" customHeight="1">
      <c r="B251" s="32"/>
      <c r="C251" s="1"/>
      <c r="D251" s="1"/>
      <c r="E251" s="26"/>
      <c r="F251" s="27"/>
      <c r="G251" s="10"/>
      <c r="H251" s="22"/>
      <c r="I251" s="33"/>
      <c r="J251" s="33"/>
      <c r="K251" s="95" t="s">
        <v>234</v>
      </c>
      <c r="L251" s="97"/>
      <c r="M251" s="80"/>
      <c r="N251" s="55"/>
    </row>
    <row r="252" spans="2:14" ht="14.25" customHeight="1">
      <c r="B252" s="32"/>
      <c r="C252" s="1"/>
      <c r="D252" s="1"/>
      <c r="E252" s="26"/>
      <c r="F252" s="27"/>
      <c r="G252" s="10"/>
      <c r="H252" s="22"/>
      <c r="I252" s="33"/>
      <c r="J252" s="33"/>
      <c r="K252" s="95" t="s">
        <v>460</v>
      </c>
      <c r="L252" s="97"/>
      <c r="M252" s="80"/>
      <c r="N252" s="55"/>
    </row>
    <row r="253" spans="2:14" ht="14.25" customHeight="1">
      <c r="B253" s="32"/>
      <c r="C253" s="35"/>
      <c r="D253" s="1"/>
      <c r="E253" s="26"/>
      <c r="F253" s="27"/>
      <c r="G253" s="10"/>
      <c r="H253" s="22"/>
      <c r="I253" s="33"/>
      <c r="J253" s="33"/>
      <c r="K253" s="95" t="s">
        <v>693</v>
      </c>
      <c r="L253" s="97"/>
      <c r="M253" s="80"/>
      <c r="N253" s="55"/>
    </row>
    <row r="254" spans="2:14" ht="14.25" customHeight="1">
      <c r="B254" s="32"/>
      <c r="C254" s="35"/>
      <c r="D254" s="1"/>
      <c r="E254" s="26"/>
      <c r="F254" s="27"/>
      <c r="G254" s="10"/>
      <c r="H254" s="22"/>
      <c r="I254" s="33"/>
      <c r="J254" s="33"/>
      <c r="K254" s="95" t="s">
        <v>461</v>
      </c>
      <c r="L254" s="97"/>
      <c r="M254" s="80"/>
      <c r="N254" s="55"/>
    </row>
    <row r="255" spans="2:14" ht="14.25" customHeight="1">
      <c r="B255" s="32"/>
      <c r="C255" s="35"/>
      <c r="D255" s="1"/>
      <c r="E255" s="26"/>
      <c r="F255" s="27"/>
      <c r="G255" s="28"/>
      <c r="H255" s="34"/>
      <c r="I255" s="33"/>
      <c r="J255" s="33"/>
      <c r="K255" s="95"/>
      <c r="L255" s="97"/>
      <c r="M255" s="80"/>
      <c r="N255" s="24"/>
    </row>
    <row r="256" spans="2:14" ht="14.25" customHeight="1">
      <c r="B256" s="32"/>
      <c r="C256" s="35"/>
      <c r="D256" s="1"/>
      <c r="E256" s="26"/>
      <c r="F256" s="27">
        <v>4</v>
      </c>
      <c r="G256" s="28"/>
      <c r="H256" s="34" t="s">
        <v>103</v>
      </c>
      <c r="I256" s="33">
        <v>57695000</v>
      </c>
      <c r="J256" s="33">
        <v>53312838</v>
      </c>
      <c r="K256" s="95" t="s">
        <v>235</v>
      </c>
      <c r="L256" s="97" t="s">
        <v>231</v>
      </c>
      <c r="M256" s="80" t="s">
        <v>231</v>
      </c>
      <c r="N256" s="24"/>
    </row>
    <row r="257" spans="2:14" ht="14.25" customHeight="1">
      <c r="B257" s="32"/>
      <c r="C257" s="35"/>
      <c r="D257" s="1"/>
      <c r="E257" s="26"/>
      <c r="F257" s="27"/>
      <c r="G257" s="28"/>
      <c r="H257" s="34"/>
      <c r="I257" s="33"/>
      <c r="J257" s="33"/>
      <c r="K257" s="95"/>
      <c r="L257" s="97" t="s">
        <v>236</v>
      </c>
      <c r="M257" s="80" t="s">
        <v>236</v>
      </c>
      <c r="N257" s="24"/>
    </row>
    <row r="258" spans="2:14" ht="14.25" customHeight="1">
      <c r="B258" s="32"/>
      <c r="C258" s="35"/>
      <c r="D258" s="1"/>
      <c r="E258" s="26"/>
      <c r="F258" s="27"/>
      <c r="G258" s="28"/>
      <c r="H258" s="34"/>
      <c r="I258" s="33"/>
      <c r="J258" s="33"/>
      <c r="K258" s="95" t="s">
        <v>466</v>
      </c>
      <c r="L258" s="97"/>
      <c r="M258" s="80"/>
      <c r="N258" s="24"/>
    </row>
    <row r="259" spans="2:14" ht="14.25" customHeight="1">
      <c r="B259" s="32"/>
      <c r="C259" s="35"/>
      <c r="D259" s="1"/>
      <c r="E259" s="26"/>
      <c r="F259" s="27"/>
      <c r="G259" s="28"/>
      <c r="H259" s="34"/>
      <c r="I259" s="33"/>
      <c r="J259" s="33"/>
      <c r="K259" s="95"/>
      <c r="L259" s="97"/>
      <c r="M259" s="80"/>
      <c r="N259" s="24"/>
    </row>
    <row r="260" spans="2:14" ht="14.25" customHeight="1">
      <c r="B260" s="32"/>
      <c r="C260" s="35"/>
      <c r="D260" s="1"/>
      <c r="E260" s="26"/>
      <c r="F260" s="27">
        <v>5</v>
      </c>
      <c r="G260" s="28"/>
      <c r="H260" s="34" t="s">
        <v>672</v>
      </c>
      <c r="I260" s="33">
        <v>37324000</v>
      </c>
      <c r="J260" s="33">
        <v>37324000</v>
      </c>
      <c r="K260" s="78" t="s">
        <v>218</v>
      </c>
      <c r="L260" s="97"/>
      <c r="M260" s="80"/>
      <c r="N260" s="24"/>
    </row>
    <row r="261" spans="2:14" ht="14.25" customHeight="1">
      <c r="B261" s="32"/>
      <c r="C261" s="35"/>
      <c r="D261" s="1"/>
      <c r="E261" s="26"/>
      <c r="F261" s="27"/>
      <c r="G261" s="28"/>
      <c r="H261" s="34"/>
      <c r="I261" s="33"/>
      <c r="J261" s="33"/>
      <c r="K261" s="95" t="s">
        <v>237</v>
      </c>
      <c r="L261" s="79"/>
      <c r="M261" s="80"/>
      <c r="N261" s="24"/>
    </row>
    <row r="262" spans="2:14" ht="14.25" customHeight="1">
      <c r="B262" s="32"/>
      <c r="C262" s="35"/>
      <c r="D262" s="1"/>
      <c r="E262" s="26"/>
      <c r="F262" s="27"/>
      <c r="G262" s="28"/>
      <c r="H262" s="34"/>
      <c r="I262" s="33"/>
      <c r="J262" s="33"/>
      <c r="K262" s="95" t="s">
        <v>467</v>
      </c>
      <c r="L262" s="79"/>
      <c r="M262" s="80"/>
      <c r="N262" s="24"/>
    </row>
    <row r="263" spans="2:14" ht="14.25" customHeight="1">
      <c r="B263" s="32"/>
      <c r="C263" s="35"/>
      <c r="D263" s="1"/>
      <c r="E263" s="26"/>
      <c r="F263" s="27"/>
      <c r="G263" s="28"/>
      <c r="H263" s="34"/>
      <c r="I263" s="33"/>
      <c r="J263" s="33"/>
      <c r="K263" s="120"/>
      <c r="L263" s="79"/>
      <c r="M263" s="80"/>
      <c r="N263" s="24"/>
    </row>
    <row r="264" spans="2:14" ht="14.25" customHeight="1">
      <c r="B264" s="32"/>
      <c r="C264" s="1"/>
      <c r="D264" s="1"/>
      <c r="E264" s="26"/>
      <c r="F264" s="27">
        <v>6</v>
      </c>
      <c r="G264" s="28"/>
      <c r="H264" s="34" t="s">
        <v>104</v>
      </c>
      <c r="I264" s="33">
        <v>5757000</v>
      </c>
      <c r="J264" s="33">
        <v>2528075</v>
      </c>
      <c r="K264" s="95" t="s">
        <v>468</v>
      </c>
      <c r="L264" s="79" t="s">
        <v>238</v>
      </c>
      <c r="M264" s="80" t="s">
        <v>239</v>
      </c>
      <c r="N264" s="24"/>
    </row>
    <row r="265" spans="2:14" ht="14.25" customHeight="1">
      <c r="B265" s="32"/>
      <c r="C265" s="1"/>
      <c r="D265" s="1"/>
      <c r="E265" s="26"/>
      <c r="F265" s="27"/>
      <c r="G265" s="28"/>
      <c r="H265" s="150" t="s">
        <v>714</v>
      </c>
      <c r="I265" s="33"/>
      <c r="J265" s="33"/>
      <c r="K265" s="95" t="s">
        <v>240</v>
      </c>
      <c r="L265" s="79"/>
      <c r="M265" s="80"/>
      <c r="N265" s="24"/>
    </row>
    <row r="266" spans="2:14" ht="14.25" customHeight="1">
      <c r="B266" s="32"/>
      <c r="C266" s="1"/>
      <c r="D266" s="1"/>
      <c r="E266" s="26"/>
      <c r="F266" s="27"/>
      <c r="G266" s="28"/>
      <c r="H266" s="34"/>
      <c r="I266" s="33"/>
      <c r="J266" s="33"/>
      <c r="K266" s="95" t="s">
        <v>469</v>
      </c>
      <c r="L266" s="79"/>
      <c r="M266" s="80"/>
      <c r="N266" s="24"/>
    </row>
    <row r="267" spans="2:14" ht="14.25" customHeight="1">
      <c r="B267" s="32"/>
      <c r="C267" s="1"/>
      <c r="D267" s="1"/>
      <c r="E267" s="26"/>
      <c r="F267" s="27"/>
      <c r="G267" s="28"/>
      <c r="H267" s="34"/>
      <c r="I267" s="33"/>
      <c r="J267" s="33"/>
      <c r="K267" s="95"/>
      <c r="L267" s="79"/>
      <c r="M267" s="80"/>
      <c r="N267" s="55"/>
    </row>
    <row r="268" spans="2:14" ht="14.25" customHeight="1">
      <c r="B268" s="32"/>
      <c r="C268" s="152"/>
      <c r="D268" s="30"/>
      <c r="E268" s="26"/>
      <c r="F268" s="21"/>
      <c r="G268" s="10"/>
      <c r="H268" s="22"/>
      <c r="I268" s="23"/>
      <c r="J268" s="23"/>
      <c r="K268" s="95"/>
      <c r="L268" s="79"/>
      <c r="M268" s="80"/>
      <c r="N268" s="55"/>
    </row>
    <row r="269" spans="2:14" ht="14.25" customHeight="1">
      <c r="B269" s="32"/>
      <c r="C269" s="1"/>
      <c r="D269" s="1"/>
      <c r="E269" s="26"/>
      <c r="F269" s="27">
        <v>7</v>
      </c>
      <c r="G269" s="28"/>
      <c r="H269" s="34" t="s">
        <v>105</v>
      </c>
      <c r="I269" s="33">
        <v>15000000</v>
      </c>
      <c r="J269" s="33">
        <v>14490000</v>
      </c>
      <c r="K269" s="78" t="s">
        <v>218</v>
      </c>
      <c r="L269" s="79"/>
      <c r="M269" s="80"/>
      <c r="N269" s="24"/>
    </row>
    <row r="270" spans="2:14" ht="14.25" customHeight="1">
      <c r="B270" s="32"/>
      <c r="C270" s="1"/>
      <c r="D270" s="1"/>
      <c r="E270" s="26"/>
      <c r="F270" s="27"/>
      <c r="G270" s="28"/>
      <c r="H270" s="34"/>
      <c r="I270" s="33"/>
      <c r="J270" s="33"/>
      <c r="K270" s="95" t="s">
        <v>471</v>
      </c>
      <c r="L270" s="79"/>
      <c r="M270" s="80"/>
      <c r="N270" s="24"/>
    </row>
    <row r="271" spans="2:14" ht="14.25" customHeight="1">
      <c r="B271" s="32"/>
      <c r="C271" s="1"/>
      <c r="D271" s="1"/>
      <c r="E271" s="26"/>
      <c r="F271" s="27"/>
      <c r="G271" s="28"/>
      <c r="H271" s="34"/>
      <c r="I271" s="33"/>
      <c r="J271" s="33"/>
      <c r="K271" s="95" t="s">
        <v>470</v>
      </c>
      <c r="L271" s="79"/>
      <c r="M271" s="80"/>
      <c r="N271" s="24"/>
    </row>
    <row r="272" spans="2:14" ht="14.25" customHeight="1">
      <c r="B272" s="32"/>
      <c r="C272" s="1"/>
      <c r="D272" s="1"/>
      <c r="E272" s="26"/>
      <c r="F272" s="27"/>
      <c r="G272" s="28"/>
      <c r="H272" s="34"/>
      <c r="I272" s="33"/>
      <c r="J272" s="33"/>
      <c r="K272" s="95"/>
      <c r="L272" s="79"/>
      <c r="M272" s="80"/>
      <c r="N272" s="24"/>
    </row>
    <row r="273" spans="2:14" ht="14.25" customHeight="1" thickBot="1">
      <c r="B273" s="32"/>
      <c r="C273" s="1"/>
      <c r="D273" s="1"/>
      <c r="E273" s="26"/>
      <c r="F273" s="27">
        <v>8</v>
      </c>
      <c r="G273" s="28"/>
      <c r="H273" s="34" t="s">
        <v>15</v>
      </c>
      <c r="I273" s="29">
        <v>-738000</v>
      </c>
      <c r="J273" s="33">
        <v>0</v>
      </c>
      <c r="K273" s="78" t="s">
        <v>218</v>
      </c>
      <c r="L273" s="79"/>
      <c r="M273" s="80"/>
      <c r="N273" s="24"/>
    </row>
    <row r="274" spans="2:14" ht="14.25" customHeight="1">
      <c r="B274" s="17"/>
      <c r="C274" s="44"/>
      <c r="D274" s="45"/>
      <c r="E274" s="20"/>
      <c r="F274" s="46"/>
      <c r="G274" s="47"/>
      <c r="H274" s="48"/>
      <c r="I274" s="60"/>
      <c r="J274" s="60"/>
      <c r="K274" s="75"/>
      <c r="L274" s="76"/>
      <c r="M274" s="77"/>
      <c r="N274" s="24"/>
    </row>
    <row r="275" spans="2:14" ht="14.25" customHeight="1">
      <c r="B275" s="25" t="s">
        <v>643</v>
      </c>
      <c r="C275" s="1">
        <f>SUM(I274:I304)</f>
        <v>96150000</v>
      </c>
      <c r="D275" s="1">
        <f>SUM(J274:J304)</f>
        <v>87786053</v>
      </c>
      <c r="E275" s="26" t="s">
        <v>109</v>
      </c>
      <c r="F275" s="27">
        <v>1</v>
      </c>
      <c r="G275" s="28"/>
      <c r="H275" s="22" t="s">
        <v>110</v>
      </c>
      <c r="I275" s="51">
        <v>5884000</v>
      </c>
      <c r="J275" s="51">
        <f>3814390-52490-30195</f>
        <v>3731705</v>
      </c>
      <c r="K275" s="81" t="s">
        <v>241</v>
      </c>
      <c r="L275" s="79" t="s">
        <v>201</v>
      </c>
      <c r="M275" s="80" t="s">
        <v>201</v>
      </c>
      <c r="N275" s="24"/>
    </row>
    <row r="276" spans="2:14" ht="14.25" customHeight="1">
      <c r="B276" s="25" t="s">
        <v>638</v>
      </c>
      <c r="C276" s="1"/>
      <c r="D276" s="30"/>
      <c r="E276" s="26"/>
      <c r="F276" s="27"/>
      <c r="G276" s="28"/>
      <c r="H276" s="22"/>
      <c r="I276" s="51"/>
      <c r="J276" s="51"/>
      <c r="K276" s="81"/>
      <c r="L276" s="82"/>
      <c r="M276" s="83"/>
      <c r="N276" s="24"/>
    </row>
    <row r="277" spans="2:14" ht="14.25" customHeight="1">
      <c r="B277" s="25"/>
      <c r="C277" s="1" t="s">
        <v>8</v>
      </c>
      <c r="D277" s="1" t="s">
        <v>8</v>
      </c>
      <c r="E277" s="26"/>
      <c r="F277" s="27">
        <v>2</v>
      </c>
      <c r="G277" s="28"/>
      <c r="H277" s="22" t="s">
        <v>111</v>
      </c>
      <c r="I277" s="51">
        <v>2186000</v>
      </c>
      <c r="J277" s="51">
        <v>1801808</v>
      </c>
      <c r="K277" s="81" t="s">
        <v>242</v>
      </c>
      <c r="L277" s="123" t="s">
        <v>243</v>
      </c>
      <c r="M277" s="118" t="s">
        <v>243</v>
      </c>
      <c r="N277" s="24"/>
    </row>
    <row r="278" spans="2:14" ht="14.25" customHeight="1">
      <c r="B278" s="32"/>
      <c r="C278" s="1">
        <v>79297000</v>
      </c>
      <c r="D278" s="1">
        <v>42806424</v>
      </c>
      <c r="E278" s="26"/>
      <c r="F278" s="27"/>
      <c r="G278" s="10"/>
      <c r="H278" s="22"/>
      <c r="I278" s="51"/>
      <c r="J278" s="51"/>
      <c r="K278" s="81"/>
      <c r="L278" s="123" t="s">
        <v>244</v>
      </c>
      <c r="M278" s="118" t="s">
        <v>244</v>
      </c>
      <c r="N278" s="24"/>
    </row>
    <row r="279" spans="2:14" ht="14.25" customHeight="1">
      <c r="B279" s="32"/>
      <c r="C279" s="1" t="s">
        <v>9</v>
      </c>
      <c r="D279" s="1" t="s">
        <v>9</v>
      </c>
      <c r="E279" s="26"/>
      <c r="F279" s="27"/>
      <c r="G279" s="10"/>
      <c r="H279" s="22"/>
      <c r="I279" s="51"/>
      <c r="J279" s="51"/>
      <c r="K279" s="81" t="s">
        <v>472</v>
      </c>
      <c r="L279" s="82"/>
      <c r="M279" s="83"/>
      <c r="N279" s="24"/>
    </row>
    <row r="280" spans="2:14" ht="14.25" customHeight="1">
      <c r="B280" s="32"/>
      <c r="C280" s="1">
        <f>C275-C278</f>
        <v>16853000</v>
      </c>
      <c r="D280" s="1">
        <f>D275-D278</f>
        <v>44979629</v>
      </c>
      <c r="E280" s="26"/>
      <c r="F280" s="27"/>
      <c r="G280" s="28"/>
      <c r="H280" s="22"/>
      <c r="I280" s="33"/>
      <c r="J280" s="33"/>
      <c r="K280" s="81" t="s">
        <v>473</v>
      </c>
      <c r="L280" s="124"/>
      <c r="M280" s="94"/>
      <c r="N280" s="24"/>
    </row>
    <row r="281" spans="2:14" ht="14.25" customHeight="1">
      <c r="B281" s="32"/>
      <c r="C281" s="1"/>
      <c r="D281" s="1"/>
      <c r="E281" s="26"/>
      <c r="F281" s="27"/>
      <c r="G281" s="28"/>
      <c r="H281" s="22"/>
      <c r="I281" s="33"/>
      <c r="J281" s="33"/>
      <c r="K281" s="81"/>
      <c r="L281" s="124"/>
      <c r="M281" s="94"/>
      <c r="N281" s="24"/>
    </row>
    <row r="282" spans="2:14" ht="14.25" customHeight="1">
      <c r="B282" s="32"/>
      <c r="C282" s="1"/>
      <c r="D282" s="1"/>
      <c r="E282" s="26"/>
      <c r="F282" s="27">
        <v>3</v>
      </c>
      <c r="G282" s="28"/>
      <c r="H282" s="22" t="s">
        <v>112</v>
      </c>
      <c r="I282" s="33">
        <v>10246000</v>
      </c>
      <c r="J282" s="33">
        <v>8587180</v>
      </c>
      <c r="K282" s="81" t="s">
        <v>245</v>
      </c>
      <c r="L282" s="86" t="s">
        <v>246</v>
      </c>
      <c r="M282" s="87" t="s">
        <v>247</v>
      </c>
      <c r="N282" s="24"/>
    </row>
    <row r="283" spans="2:14" ht="14.25" customHeight="1">
      <c r="B283" s="32"/>
      <c r="C283" s="1"/>
      <c r="D283" s="1"/>
      <c r="E283" s="26"/>
      <c r="F283" s="27"/>
      <c r="G283" s="28"/>
      <c r="H283" s="22"/>
      <c r="I283" s="33"/>
      <c r="J283" s="33"/>
      <c r="K283" s="95" t="s">
        <v>474</v>
      </c>
      <c r="L283" s="86"/>
      <c r="M283" s="87"/>
      <c r="N283" s="24"/>
    </row>
    <row r="284" spans="2:14" ht="14.25" customHeight="1">
      <c r="B284" s="32"/>
      <c r="C284" s="1"/>
      <c r="D284" s="1"/>
      <c r="E284" s="26"/>
      <c r="F284" s="27"/>
      <c r="G284" s="28"/>
      <c r="H284" s="22"/>
      <c r="I284" s="33"/>
      <c r="J284" s="33"/>
      <c r="K284" s="95"/>
      <c r="L284" s="86"/>
      <c r="M284" s="87"/>
      <c r="N284" s="24"/>
    </row>
    <row r="285" spans="2:14" ht="14.25" customHeight="1">
      <c r="B285" s="32"/>
      <c r="C285" s="1"/>
      <c r="D285" s="1"/>
      <c r="E285" s="26"/>
      <c r="F285" s="27">
        <v>4</v>
      </c>
      <c r="G285" s="28"/>
      <c r="H285" s="22" t="s">
        <v>113</v>
      </c>
      <c r="I285" s="33">
        <v>20417000</v>
      </c>
      <c r="J285" s="33">
        <v>18732000</v>
      </c>
      <c r="K285" s="97" t="s">
        <v>218</v>
      </c>
      <c r="L285" s="86"/>
      <c r="M285" s="87"/>
      <c r="N285" s="24"/>
    </row>
    <row r="286" spans="2:14" ht="14.25" customHeight="1">
      <c r="B286" s="32"/>
      <c r="C286" s="35"/>
      <c r="D286" s="1"/>
      <c r="E286" s="26"/>
      <c r="F286" s="27"/>
      <c r="G286" s="28"/>
      <c r="H286" s="22"/>
      <c r="I286" s="51"/>
      <c r="J286" s="29"/>
      <c r="K286" s="96" t="s">
        <v>475</v>
      </c>
      <c r="L286" s="79"/>
      <c r="M286" s="80"/>
      <c r="N286" s="24"/>
    </row>
    <row r="287" spans="2:14" ht="14.25" customHeight="1">
      <c r="B287" s="32"/>
      <c r="C287" s="35"/>
      <c r="D287" s="1"/>
      <c r="E287" s="26"/>
      <c r="F287" s="27"/>
      <c r="G287" s="28"/>
      <c r="H287" s="22"/>
      <c r="I287" s="51"/>
      <c r="J287" s="29"/>
      <c r="K287" s="96"/>
      <c r="L287" s="79"/>
      <c r="M287" s="80"/>
      <c r="N287" s="24"/>
    </row>
    <row r="288" spans="2:14" ht="14.25" customHeight="1">
      <c r="B288" s="32"/>
      <c r="C288" s="35"/>
      <c r="D288" s="1"/>
      <c r="E288" s="26"/>
      <c r="F288" s="27">
        <v>5</v>
      </c>
      <c r="G288" s="28"/>
      <c r="H288" s="22" t="s">
        <v>114</v>
      </c>
      <c r="I288" s="51">
        <v>12043000</v>
      </c>
      <c r="J288" s="29">
        <f>11231147+300000</f>
        <v>11531147</v>
      </c>
      <c r="K288" s="81" t="s">
        <v>248</v>
      </c>
      <c r="L288" s="79" t="s">
        <v>218</v>
      </c>
      <c r="M288" s="80" t="s">
        <v>249</v>
      </c>
      <c r="N288" s="24"/>
    </row>
    <row r="289" spans="2:14" ht="14.25" customHeight="1" thickBot="1">
      <c r="B289" s="36"/>
      <c r="C289" s="72"/>
      <c r="D289" s="37"/>
      <c r="E289" s="38"/>
      <c r="F289" s="39"/>
      <c r="G289" s="40"/>
      <c r="H289" s="41"/>
      <c r="I289" s="109"/>
      <c r="J289" s="58"/>
      <c r="K289" s="127"/>
      <c r="L289" s="121"/>
      <c r="M289" s="122" t="s">
        <v>250</v>
      </c>
      <c r="N289" s="24"/>
    </row>
    <row r="290" spans="2:14" ht="14.25" customHeight="1">
      <c r="B290" s="32"/>
      <c r="C290" s="30" t="s">
        <v>5</v>
      </c>
      <c r="D290" s="30" t="s">
        <v>5</v>
      </c>
      <c r="E290" s="26"/>
      <c r="F290" s="27"/>
      <c r="G290" s="28"/>
      <c r="H290" s="22"/>
      <c r="I290" s="23" t="s">
        <v>5</v>
      </c>
      <c r="J290" s="23" t="s">
        <v>5</v>
      </c>
      <c r="K290" s="81"/>
      <c r="L290" s="79"/>
      <c r="M290" s="80"/>
      <c r="N290" s="24"/>
    </row>
    <row r="291" spans="2:14" ht="14.25" customHeight="1">
      <c r="B291" s="32"/>
      <c r="C291" s="35"/>
      <c r="D291" s="1"/>
      <c r="E291" s="26"/>
      <c r="F291" s="27">
        <v>6</v>
      </c>
      <c r="G291" s="28"/>
      <c r="H291" s="22" t="s">
        <v>115</v>
      </c>
      <c r="I291" s="33">
        <v>6209000</v>
      </c>
      <c r="J291" s="33">
        <v>5446591</v>
      </c>
      <c r="K291" s="110" t="s">
        <v>218</v>
      </c>
      <c r="L291" s="79"/>
      <c r="M291" s="80"/>
      <c r="N291" s="24"/>
    </row>
    <row r="292" spans="2:14" ht="14.25" customHeight="1">
      <c r="B292" s="32"/>
      <c r="C292" s="35"/>
      <c r="D292" s="1"/>
      <c r="E292" s="26"/>
      <c r="F292" s="27"/>
      <c r="G292" s="28"/>
      <c r="H292" s="22"/>
      <c r="I292" s="33"/>
      <c r="J292" s="33"/>
      <c r="K292" s="88" t="s">
        <v>476</v>
      </c>
      <c r="L292" s="86"/>
      <c r="M292" s="87"/>
      <c r="N292" s="24"/>
    </row>
    <row r="293" spans="2:14" ht="14.25" customHeight="1">
      <c r="B293" s="32"/>
      <c r="C293" s="35"/>
      <c r="D293" s="1"/>
      <c r="E293" s="26"/>
      <c r="F293" s="27">
        <v>7</v>
      </c>
      <c r="G293" s="28"/>
      <c r="H293" s="22" t="s">
        <v>116</v>
      </c>
      <c r="I293" s="33">
        <v>38717000</v>
      </c>
      <c r="J293" s="33">
        <f>37199843-343046</f>
        <v>36856797</v>
      </c>
      <c r="K293" s="88" t="s">
        <v>251</v>
      </c>
      <c r="L293" s="79" t="s">
        <v>252</v>
      </c>
      <c r="M293" s="80" t="s">
        <v>253</v>
      </c>
      <c r="N293" s="24"/>
    </row>
    <row r="294" spans="2:14" ht="14.25" customHeight="1">
      <c r="B294" s="32"/>
      <c r="C294" s="35"/>
      <c r="D294" s="1"/>
      <c r="E294" s="26"/>
      <c r="F294" s="27"/>
      <c r="G294" s="28"/>
      <c r="H294" s="22"/>
      <c r="I294" s="33"/>
      <c r="J294" s="33"/>
      <c r="K294" s="125"/>
      <c r="L294" s="86" t="s">
        <v>254</v>
      </c>
      <c r="M294" s="87" t="s">
        <v>255</v>
      </c>
      <c r="N294" s="24"/>
    </row>
    <row r="295" spans="2:14" ht="14.25" customHeight="1">
      <c r="B295" s="32"/>
      <c r="C295" s="35"/>
      <c r="D295" s="1"/>
      <c r="E295" s="26"/>
      <c r="F295" s="27"/>
      <c r="G295" s="28"/>
      <c r="H295" s="22"/>
      <c r="I295" s="33"/>
      <c r="J295" s="33"/>
      <c r="K295" s="125" t="s">
        <v>477</v>
      </c>
      <c r="L295" s="86"/>
      <c r="M295" s="87"/>
      <c r="N295" s="24"/>
    </row>
    <row r="296" spans="2:14" ht="14.25" customHeight="1">
      <c r="B296" s="32"/>
      <c r="C296" s="35"/>
      <c r="D296" s="1"/>
      <c r="E296" s="26"/>
      <c r="F296" s="27"/>
      <c r="G296" s="28"/>
      <c r="H296" s="22"/>
      <c r="I296" s="33"/>
      <c r="J296" s="33"/>
      <c r="K296" s="111" t="s">
        <v>478</v>
      </c>
      <c r="L296" s="86"/>
      <c r="M296" s="87"/>
      <c r="N296" s="24"/>
    </row>
    <row r="297" spans="2:14" ht="14.25" customHeight="1">
      <c r="B297" s="32"/>
      <c r="C297" s="35"/>
      <c r="D297" s="1"/>
      <c r="E297" s="26"/>
      <c r="F297" s="27"/>
      <c r="G297" s="28"/>
      <c r="H297" s="22"/>
      <c r="I297" s="33"/>
      <c r="J297" s="33"/>
      <c r="K297" s="111" t="s">
        <v>479</v>
      </c>
      <c r="L297" s="86"/>
      <c r="M297" s="87"/>
      <c r="N297" s="24"/>
    </row>
    <row r="298" spans="2:14" ht="14.25" customHeight="1">
      <c r="B298" s="32"/>
      <c r="C298" s="35"/>
      <c r="D298" s="1"/>
      <c r="E298" s="26"/>
      <c r="F298" s="27"/>
      <c r="G298" s="28"/>
      <c r="H298" s="22"/>
      <c r="I298" s="33"/>
      <c r="J298" s="33"/>
      <c r="K298" s="111"/>
      <c r="L298" s="86"/>
      <c r="M298" s="87"/>
      <c r="N298" s="24"/>
    </row>
    <row r="299" spans="2:14" ht="14.25" customHeight="1">
      <c r="B299" s="32"/>
      <c r="C299" s="35"/>
      <c r="D299" s="1"/>
      <c r="E299" s="26"/>
      <c r="F299" s="27">
        <v>8</v>
      </c>
      <c r="G299" s="28"/>
      <c r="H299" s="22" t="s">
        <v>117</v>
      </c>
      <c r="I299" s="33">
        <v>1022000</v>
      </c>
      <c r="J299" s="33">
        <f>1022000+76825</f>
        <v>1098825</v>
      </c>
      <c r="K299" s="110" t="s">
        <v>218</v>
      </c>
      <c r="L299" s="86"/>
      <c r="M299" s="87"/>
      <c r="N299" s="24"/>
    </row>
    <row r="300" spans="2:14" ht="14.25" customHeight="1">
      <c r="B300" s="32"/>
      <c r="C300" s="35"/>
      <c r="D300" s="1"/>
      <c r="E300" s="26"/>
      <c r="F300" s="27"/>
      <c r="G300" s="28"/>
      <c r="H300" s="22"/>
      <c r="I300" s="33"/>
      <c r="J300" s="33"/>
      <c r="K300" s="88" t="s">
        <v>481</v>
      </c>
      <c r="L300" s="79"/>
      <c r="M300" s="80"/>
      <c r="N300" s="24"/>
    </row>
    <row r="301" spans="2:14" ht="14.25" customHeight="1">
      <c r="B301" s="32"/>
      <c r="C301" s="35"/>
      <c r="D301" s="1"/>
      <c r="E301" s="26"/>
      <c r="F301" s="27"/>
      <c r="G301" s="28"/>
      <c r="H301" s="22"/>
      <c r="I301" s="33"/>
      <c r="J301" s="33"/>
      <c r="K301" s="88" t="s">
        <v>480</v>
      </c>
      <c r="L301" s="86"/>
      <c r="M301" s="87"/>
      <c r="N301" s="24"/>
    </row>
    <row r="302" spans="2:14" ht="14.25" customHeight="1">
      <c r="B302" s="32"/>
      <c r="C302" s="35"/>
      <c r="D302" s="1"/>
      <c r="E302" s="26"/>
      <c r="F302" s="27"/>
      <c r="G302" s="28"/>
      <c r="H302" s="22"/>
      <c r="I302" s="33"/>
      <c r="J302" s="33"/>
      <c r="K302" s="88"/>
      <c r="L302" s="86"/>
      <c r="M302" s="87"/>
      <c r="N302" s="24"/>
    </row>
    <row r="303" spans="2:14" ht="14.25" customHeight="1">
      <c r="B303" s="32"/>
      <c r="C303" s="35"/>
      <c r="D303" s="1"/>
      <c r="E303" s="26"/>
      <c r="F303" s="27">
        <v>9</v>
      </c>
      <c r="G303" s="28"/>
      <c r="H303" s="22" t="s">
        <v>15</v>
      </c>
      <c r="I303" s="33">
        <v>-574000</v>
      </c>
      <c r="J303" s="33">
        <v>0</v>
      </c>
      <c r="K303" s="110" t="s">
        <v>218</v>
      </c>
      <c r="L303" s="79"/>
      <c r="M303" s="80"/>
      <c r="N303" s="24"/>
    </row>
    <row r="304" spans="2:14" ht="14.25" customHeight="1" thickBot="1">
      <c r="B304" s="36"/>
      <c r="C304" s="37"/>
      <c r="D304" s="37"/>
      <c r="E304" s="38"/>
      <c r="F304" s="39"/>
      <c r="G304" s="40"/>
      <c r="H304" s="50"/>
      <c r="I304" s="42"/>
      <c r="J304" s="42"/>
      <c r="K304" s="89"/>
      <c r="L304" s="90"/>
      <c r="M304" s="91"/>
      <c r="N304" s="43"/>
    </row>
    <row r="305" spans="2:14" ht="14.25" customHeight="1">
      <c r="B305" s="17"/>
      <c r="C305" s="18"/>
      <c r="D305" s="19"/>
      <c r="E305" s="20"/>
      <c r="F305" s="21"/>
      <c r="G305" s="10"/>
      <c r="H305" s="22"/>
      <c r="I305" s="23"/>
      <c r="J305" s="23"/>
      <c r="K305" s="75"/>
      <c r="L305" s="76"/>
      <c r="M305" s="77"/>
      <c r="N305" s="24"/>
    </row>
    <row r="306" spans="2:14" ht="14.25" customHeight="1">
      <c r="B306" s="25" t="s">
        <v>121</v>
      </c>
      <c r="C306" s="1">
        <f>SUM(I305:I309)</f>
        <v>100000000</v>
      </c>
      <c r="D306" s="1">
        <f>SUM(J305:J309)</f>
        <v>100000000</v>
      </c>
      <c r="E306" s="26" t="s">
        <v>109</v>
      </c>
      <c r="F306" s="27">
        <v>1</v>
      </c>
      <c r="G306" s="28"/>
      <c r="H306" s="22" t="s">
        <v>673</v>
      </c>
      <c r="I306" s="51">
        <v>100000000</v>
      </c>
      <c r="J306" s="51">
        <v>100000000</v>
      </c>
      <c r="K306" s="81" t="s">
        <v>256</v>
      </c>
      <c r="L306" s="79" t="s">
        <v>483</v>
      </c>
      <c r="M306" s="80" t="s">
        <v>484</v>
      </c>
      <c r="N306" s="24"/>
    </row>
    <row r="307" spans="2:14" ht="14.25" customHeight="1">
      <c r="B307" s="25" t="s">
        <v>122</v>
      </c>
      <c r="C307" s="1"/>
      <c r="D307" s="30"/>
      <c r="E307" s="26"/>
      <c r="F307" s="27"/>
      <c r="G307" s="28"/>
      <c r="H307" s="22"/>
      <c r="I307" s="51"/>
      <c r="J307" s="51"/>
      <c r="K307" s="81"/>
      <c r="L307" s="79" t="s">
        <v>482</v>
      </c>
      <c r="M307" s="80" t="s">
        <v>485</v>
      </c>
      <c r="N307" s="24"/>
    </row>
    <row r="308" spans="2:14" ht="14.25" customHeight="1">
      <c r="B308" s="25" t="s">
        <v>120</v>
      </c>
      <c r="C308" s="1" t="s">
        <v>9</v>
      </c>
      <c r="D308" s="1" t="s">
        <v>9</v>
      </c>
      <c r="E308" s="26"/>
      <c r="F308" s="27"/>
      <c r="G308" s="28"/>
      <c r="H308" s="22"/>
      <c r="I308" s="51"/>
      <c r="J308" s="51"/>
      <c r="K308" s="81"/>
      <c r="L308" s="79" t="s">
        <v>257</v>
      </c>
      <c r="M308" s="80" t="s">
        <v>258</v>
      </c>
      <c r="N308" s="24"/>
    </row>
    <row r="309" spans="2:14" ht="14.25" customHeight="1" thickBot="1">
      <c r="B309" s="32"/>
      <c r="C309" s="1">
        <f>C306</f>
        <v>100000000</v>
      </c>
      <c r="D309" s="1">
        <f>D306</f>
        <v>100000000</v>
      </c>
      <c r="E309" s="26"/>
      <c r="F309" s="27"/>
      <c r="G309" s="28"/>
      <c r="H309" s="34"/>
      <c r="I309" s="52"/>
      <c r="J309" s="52"/>
      <c r="K309" s="81"/>
      <c r="L309" s="82"/>
      <c r="M309" s="83"/>
      <c r="N309" s="24"/>
    </row>
    <row r="310" spans="2:14" ht="14.25" customHeight="1">
      <c r="B310" s="17"/>
      <c r="C310" s="44"/>
      <c r="D310" s="45"/>
      <c r="E310" s="20"/>
      <c r="F310" s="46"/>
      <c r="G310" s="47"/>
      <c r="H310" s="48"/>
      <c r="I310" s="60"/>
      <c r="J310" s="60"/>
      <c r="K310" s="75"/>
      <c r="L310" s="76"/>
      <c r="M310" s="77"/>
      <c r="N310" s="24"/>
    </row>
    <row r="311" spans="2:14" ht="14.25" customHeight="1">
      <c r="B311" s="25" t="s">
        <v>118</v>
      </c>
      <c r="C311" s="1">
        <f>SUM(I310:I317)</f>
        <v>51293000</v>
      </c>
      <c r="D311" s="1">
        <f>SUM(J310:J317)</f>
        <v>47566832</v>
      </c>
      <c r="E311" s="26" t="s">
        <v>109</v>
      </c>
      <c r="F311" s="27">
        <v>1</v>
      </c>
      <c r="G311" s="28"/>
      <c r="H311" s="22" t="s">
        <v>674</v>
      </c>
      <c r="I311" s="51">
        <v>52473000</v>
      </c>
      <c r="J311" s="51">
        <f>47517926-300000-76825+425731</f>
        <v>47566832</v>
      </c>
      <c r="K311" s="81" t="s">
        <v>259</v>
      </c>
      <c r="L311" s="79" t="s">
        <v>260</v>
      </c>
      <c r="M311" s="80" t="s">
        <v>260</v>
      </c>
      <c r="N311" s="24"/>
    </row>
    <row r="312" spans="2:14" ht="14.25" customHeight="1">
      <c r="B312" s="25" t="s">
        <v>119</v>
      </c>
      <c r="C312" s="1"/>
      <c r="D312" s="30"/>
      <c r="E312" s="26"/>
      <c r="F312" s="27"/>
      <c r="G312" s="28"/>
      <c r="H312" s="22"/>
      <c r="I312" s="51"/>
      <c r="J312" s="51"/>
      <c r="K312" s="81"/>
      <c r="L312" s="79" t="s">
        <v>261</v>
      </c>
      <c r="M312" s="80" t="s">
        <v>262</v>
      </c>
      <c r="N312" s="24"/>
    </row>
    <row r="313" spans="2:14" ht="14.25" customHeight="1">
      <c r="B313" s="25" t="s">
        <v>120</v>
      </c>
      <c r="C313" s="1" t="s">
        <v>8</v>
      </c>
      <c r="D313" s="1" t="s">
        <v>8</v>
      </c>
      <c r="E313" s="26"/>
      <c r="F313" s="27"/>
      <c r="G313" s="28"/>
      <c r="H313" s="22"/>
      <c r="I313" s="51"/>
      <c r="J313" s="51"/>
      <c r="K313" s="81" t="s">
        <v>486</v>
      </c>
      <c r="L313" s="82"/>
      <c r="M313" s="83"/>
      <c r="N313" s="24"/>
    </row>
    <row r="314" spans="2:14" ht="14.25" customHeight="1">
      <c r="B314" s="32"/>
      <c r="C314" s="1">
        <v>6120000</v>
      </c>
      <c r="D314" s="1">
        <v>5130000</v>
      </c>
      <c r="E314" s="26"/>
      <c r="F314" s="27"/>
      <c r="G314" s="10"/>
      <c r="H314" s="22"/>
      <c r="I314" s="51"/>
      <c r="J314" s="51"/>
      <c r="K314" s="93" t="s">
        <v>487</v>
      </c>
      <c r="L314" s="82"/>
      <c r="M314" s="83"/>
      <c r="N314" s="24"/>
    </row>
    <row r="315" spans="2:14" ht="14.25" customHeight="1">
      <c r="B315" s="32"/>
      <c r="C315" s="1" t="s">
        <v>9</v>
      </c>
      <c r="D315" s="1" t="s">
        <v>9</v>
      </c>
      <c r="E315" s="26"/>
      <c r="F315" s="27"/>
      <c r="G315" s="28"/>
      <c r="H315" s="22"/>
      <c r="I315" s="52"/>
      <c r="J315" s="52"/>
      <c r="K315" s="111"/>
      <c r="L315" s="86"/>
      <c r="M315" s="87"/>
      <c r="N315" s="24"/>
    </row>
    <row r="316" spans="2:14" ht="14.25" customHeight="1">
      <c r="B316" s="32"/>
      <c r="C316" s="1">
        <f>C311-C314</f>
        <v>45173000</v>
      </c>
      <c r="D316" s="1">
        <f>D311-D314</f>
        <v>42436832</v>
      </c>
      <c r="E316" s="26"/>
      <c r="F316" s="27">
        <v>2</v>
      </c>
      <c r="G316" s="28"/>
      <c r="H316" s="22" t="s">
        <v>15</v>
      </c>
      <c r="I316" s="51">
        <v>-1180000</v>
      </c>
      <c r="J316" s="33">
        <v>0</v>
      </c>
      <c r="K316" s="78" t="s">
        <v>218</v>
      </c>
      <c r="L316" s="86"/>
      <c r="M316" s="87"/>
      <c r="N316" s="24"/>
    </row>
    <row r="317" spans="2:14" ht="14.25" customHeight="1" thickBot="1">
      <c r="B317" s="36"/>
      <c r="C317" s="37"/>
      <c r="D317" s="37"/>
      <c r="E317" s="38"/>
      <c r="F317" s="39"/>
      <c r="G317" s="40"/>
      <c r="H317" s="41"/>
      <c r="I317" s="53"/>
      <c r="J317" s="53"/>
      <c r="K317" s="89"/>
      <c r="L317" s="90"/>
      <c r="M317" s="91"/>
      <c r="N317" s="43"/>
    </row>
    <row r="318" spans="2:14" ht="14.25" customHeight="1">
      <c r="B318" s="17"/>
      <c r="C318" s="44"/>
      <c r="D318" s="45"/>
      <c r="E318" s="20"/>
      <c r="F318" s="46"/>
      <c r="G318" s="47"/>
      <c r="H318" s="48"/>
      <c r="I318" s="60"/>
      <c r="J318" s="60"/>
      <c r="K318" s="75"/>
      <c r="L318" s="76"/>
      <c r="M318" s="77"/>
      <c r="N318" s="61"/>
    </row>
    <row r="319" spans="2:14" ht="14.25" customHeight="1">
      <c r="B319" s="25" t="s">
        <v>123</v>
      </c>
      <c r="C319" s="1">
        <f>SUM(I318:I356)</f>
        <v>168260000</v>
      </c>
      <c r="D319" s="1">
        <f>SUM(J318:J356)</f>
        <v>165680170</v>
      </c>
      <c r="E319" s="26" t="s">
        <v>123</v>
      </c>
      <c r="F319" s="27">
        <v>1</v>
      </c>
      <c r="G319" s="28"/>
      <c r="H319" s="22" t="s">
        <v>124</v>
      </c>
      <c r="I319" s="51">
        <v>2089000</v>
      </c>
      <c r="J319" s="51">
        <v>1398743</v>
      </c>
      <c r="K319" s="81" t="s">
        <v>263</v>
      </c>
      <c r="L319" s="79" t="s">
        <v>264</v>
      </c>
      <c r="M319" s="80" t="s">
        <v>265</v>
      </c>
      <c r="N319" s="61"/>
    </row>
    <row r="320" spans="2:14" ht="14.25" customHeight="1">
      <c r="B320" s="25" t="s">
        <v>125</v>
      </c>
      <c r="C320" s="1"/>
      <c r="D320" s="30"/>
      <c r="E320" s="26" t="s">
        <v>126</v>
      </c>
      <c r="F320" s="27"/>
      <c r="G320" s="28"/>
      <c r="H320" s="22"/>
      <c r="I320" s="51"/>
      <c r="J320" s="51"/>
      <c r="K320" s="81"/>
      <c r="L320" s="124"/>
      <c r="M320" s="83"/>
      <c r="N320" s="61"/>
    </row>
    <row r="321" spans="2:14" ht="14.25" customHeight="1">
      <c r="B321" s="25"/>
      <c r="C321" s="1" t="s">
        <v>8</v>
      </c>
      <c r="D321" s="1" t="s">
        <v>8</v>
      </c>
      <c r="E321" s="26"/>
      <c r="F321" s="27">
        <v>2</v>
      </c>
      <c r="G321" s="28"/>
      <c r="H321" s="22" t="s">
        <v>127</v>
      </c>
      <c r="I321" s="51">
        <v>3388000</v>
      </c>
      <c r="J321" s="51">
        <v>2977042</v>
      </c>
      <c r="K321" s="81" t="s">
        <v>493</v>
      </c>
      <c r="L321" s="79" t="s">
        <v>492</v>
      </c>
      <c r="M321" s="80" t="s">
        <v>266</v>
      </c>
      <c r="N321" s="61"/>
    </row>
    <row r="322" spans="2:14" ht="14.25" customHeight="1">
      <c r="B322" s="25"/>
      <c r="C322" s="1">
        <v>97695000</v>
      </c>
      <c r="D322" s="1">
        <v>95974196</v>
      </c>
      <c r="E322" s="26"/>
      <c r="F322" s="27"/>
      <c r="G322" s="28"/>
      <c r="H322" s="22"/>
      <c r="I322" s="51"/>
      <c r="J322" s="51"/>
      <c r="K322" s="81" t="s">
        <v>267</v>
      </c>
      <c r="L322" s="79" t="s">
        <v>268</v>
      </c>
      <c r="M322" s="80" t="s">
        <v>269</v>
      </c>
      <c r="N322" s="61"/>
    </row>
    <row r="323" spans="2:14" ht="14.25" customHeight="1">
      <c r="B323" s="32"/>
      <c r="C323" s="1" t="s">
        <v>9</v>
      </c>
      <c r="D323" s="1" t="s">
        <v>9</v>
      </c>
      <c r="E323" s="26"/>
      <c r="F323" s="27"/>
      <c r="G323" s="10"/>
      <c r="H323" s="22"/>
      <c r="I323" s="29"/>
      <c r="J323" s="51"/>
      <c r="K323" s="81" t="s">
        <v>542</v>
      </c>
      <c r="L323" s="82"/>
      <c r="M323" s="83"/>
      <c r="N323" s="61"/>
    </row>
    <row r="324" spans="2:14" ht="14.25" customHeight="1">
      <c r="B324" s="32"/>
      <c r="C324" s="1">
        <f>C319-C322</f>
        <v>70565000</v>
      </c>
      <c r="D324" s="1">
        <f>D319-D322</f>
        <v>69705974</v>
      </c>
      <c r="E324" s="26"/>
      <c r="F324" s="27"/>
      <c r="G324" s="28"/>
      <c r="H324" s="22"/>
      <c r="I324" s="33"/>
      <c r="J324" s="33"/>
      <c r="K324" s="81" t="s">
        <v>694</v>
      </c>
      <c r="L324" s="124"/>
      <c r="M324" s="94"/>
      <c r="N324" s="61"/>
    </row>
    <row r="325" spans="2:14" ht="14.25" customHeight="1">
      <c r="B325" s="32"/>
      <c r="C325" s="1"/>
      <c r="D325" s="1"/>
      <c r="E325" s="26"/>
      <c r="F325" s="27"/>
      <c r="G325" s="28"/>
      <c r="H325" s="22"/>
      <c r="I325" s="33"/>
      <c r="J325" s="33"/>
      <c r="K325" s="95"/>
      <c r="L325" s="124"/>
      <c r="M325" s="94"/>
      <c r="N325" s="61"/>
    </row>
    <row r="326" spans="2:14" ht="14.25" customHeight="1">
      <c r="B326" s="32"/>
      <c r="C326" s="1"/>
      <c r="D326" s="1"/>
      <c r="E326" s="26"/>
      <c r="F326" s="27">
        <v>3</v>
      </c>
      <c r="G326" s="28"/>
      <c r="H326" s="22" t="s">
        <v>128</v>
      </c>
      <c r="I326" s="33">
        <v>2363000</v>
      </c>
      <c r="J326" s="33">
        <v>2274830</v>
      </c>
      <c r="K326" s="81" t="s">
        <v>544</v>
      </c>
      <c r="L326" s="86" t="s">
        <v>270</v>
      </c>
      <c r="M326" s="87" t="s">
        <v>271</v>
      </c>
      <c r="N326" s="61"/>
    </row>
    <row r="327" spans="2:14" ht="14.25" customHeight="1">
      <c r="B327" s="32"/>
      <c r="C327" s="1"/>
      <c r="D327" s="1"/>
      <c r="E327" s="26"/>
      <c r="F327" s="27"/>
      <c r="G327" s="28"/>
      <c r="H327" s="22"/>
      <c r="I327" s="33"/>
      <c r="J327" s="33"/>
      <c r="K327" s="95" t="s">
        <v>545</v>
      </c>
      <c r="L327" s="86" t="s">
        <v>272</v>
      </c>
      <c r="M327" s="87" t="s">
        <v>273</v>
      </c>
      <c r="N327" s="61"/>
    </row>
    <row r="328" spans="2:14" ht="14.25" customHeight="1">
      <c r="B328" s="32"/>
      <c r="C328" s="1"/>
      <c r="D328" s="1"/>
      <c r="E328" s="26"/>
      <c r="F328" s="27"/>
      <c r="G328" s="28"/>
      <c r="H328" s="22"/>
      <c r="I328" s="33"/>
      <c r="J328" s="33"/>
      <c r="K328" s="95" t="s">
        <v>546</v>
      </c>
      <c r="L328" s="86"/>
      <c r="M328" s="87"/>
      <c r="N328" s="61"/>
    </row>
    <row r="329" spans="2:14" ht="14.25" customHeight="1">
      <c r="B329" s="32"/>
      <c r="C329" s="1"/>
      <c r="D329" s="1"/>
      <c r="E329" s="26"/>
      <c r="F329" s="27"/>
      <c r="G329" s="28"/>
      <c r="H329" s="22"/>
      <c r="I329" s="33"/>
      <c r="J329" s="33"/>
      <c r="K329" s="81" t="s">
        <v>547</v>
      </c>
      <c r="L329" s="124"/>
      <c r="M329" s="94"/>
      <c r="N329" s="61"/>
    </row>
    <row r="330" spans="2:14" ht="14.25" customHeight="1">
      <c r="B330" s="32"/>
      <c r="C330" s="1"/>
      <c r="D330" s="1"/>
      <c r="E330" s="26"/>
      <c r="F330" s="27"/>
      <c r="G330" s="28"/>
      <c r="H330" s="22"/>
      <c r="I330" s="33"/>
      <c r="J330" s="33"/>
      <c r="K330" s="81" t="s">
        <v>548</v>
      </c>
      <c r="L330" s="124"/>
      <c r="M330" s="94"/>
      <c r="N330" s="61"/>
    </row>
    <row r="331" spans="2:14" ht="14.25">
      <c r="B331" s="32"/>
      <c r="C331" s="1"/>
      <c r="D331" s="1"/>
      <c r="E331" s="26"/>
      <c r="F331" s="27"/>
      <c r="G331" s="28"/>
      <c r="H331" s="22"/>
      <c r="I331" s="33"/>
      <c r="J331" s="33"/>
      <c r="K331" s="81" t="s">
        <v>549</v>
      </c>
      <c r="L331" s="124"/>
      <c r="M331" s="94"/>
      <c r="N331" s="61"/>
    </row>
    <row r="332" spans="2:14" ht="14.25">
      <c r="B332" s="32"/>
      <c r="C332" s="1"/>
      <c r="D332" s="1"/>
      <c r="E332" s="26"/>
      <c r="F332" s="27"/>
      <c r="G332" s="28"/>
      <c r="H332" s="22"/>
      <c r="I332" s="33"/>
      <c r="J332" s="33"/>
      <c r="K332" s="81" t="s">
        <v>695</v>
      </c>
      <c r="L332" s="124"/>
      <c r="M332" s="94"/>
      <c r="N332" s="61"/>
    </row>
    <row r="333" spans="2:14" ht="14.25">
      <c r="B333" s="32"/>
      <c r="C333" s="1"/>
      <c r="D333" s="1"/>
      <c r="E333" s="26"/>
      <c r="F333" s="27"/>
      <c r="G333" s="28"/>
      <c r="H333" s="22"/>
      <c r="I333" s="33"/>
      <c r="J333" s="33"/>
      <c r="K333" s="81"/>
      <c r="L333" s="124"/>
      <c r="M333" s="94"/>
      <c r="N333" s="61"/>
    </row>
    <row r="334" spans="2:14" ht="14.25">
      <c r="B334" s="32"/>
      <c r="C334" s="1"/>
      <c r="D334" s="1"/>
      <c r="E334" s="26"/>
      <c r="F334" s="27">
        <v>4</v>
      </c>
      <c r="G334" s="28"/>
      <c r="H334" s="22" t="s">
        <v>129</v>
      </c>
      <c r="I334" s="33">
        <v>618000</v>
      </c>
      <c r="J334" s="33">
        <v>364753</v>
      </c>
      <c r="K334" s="110" t="s">
        <v>218</v>
      </c>
      <c r="L334" s="86"/>
      <c r="M334" s="87"/>
      <c r="N334" s="61"/>
    </row>
    <row r="335" spans="2:14" ht="14.25">
      <c r="B335" s="32"/>
      <c r="C335" s="1"/>
      <c r="D335" s="1"/>
      <c r="E335" s="26"/>
      <c r="F335" s="27"/>
      <c r="G335" s="28"/>
      <c r="H335" s="22"/>
      <c r="I335" s="33"/>
      <c r="J335" s="33"/>
      <c r="K335" s="95" t="s">
        <v>496</v>
      </c>
      <c r="L335" s="86"/>
      <c r="M335" s="87"/>
      <c r="N335" s="61"/>
    </row>
    <row r="336" spans="2:14" ht="15" thickBot="1">
      <c r="B336" s="36"/>
      <c r="C336" s="37"/>
      <c r="D336" s="37"/>
      <c r="E336" s="38"/>
      <c r="F336" s="39"/>
      <c r="G336" s="40"/>
      <c r="H336" s="41"/>
      <c r="I336" s="58"/>
      <c r="J336" s="58"/>
      <c r="K336" s="162" t="s">
        <v>497</v>
      </c>
      <c r="L336" s="121"/>
      <c r="M336" s="122"/>
      <c r="N336" s="61"/>
    </row>
    <row r="337" spans="2:14" ht="14.25">
      <c r="B337" s="32"/>
      <c r="C337" s="30" t="s">
        <v>5</v>
      </c>
      <c r="D337" s="30" t="s">
        <v>5</v>
      </c>
      <c r="E337" s="26"/>
      <c r="F337" s="27"/>
      <c r="G337" s="28"/>
      <c r="H337" s="22"/>
      <c r="I337" s="23" t="s">
        <v>5</v>
      </c>
      <c r="J337" s="23" t="s">
        <v>5</v>
      </c>
      <c r="K337" s="96"/>
      <c r="L337" s="79"/>
      <c r="M337" s="80"/>
      <c r="N337" s="61"/>
    </row>
    <row r="338" spans="2:14" ht="14.25" customHeight="1">
      <c r="B338" s="32"/>
      <c r="C338" s="35"/>
      <c r="D338" s="1"/>
      <c r="E338" s="26"/>
      <c r="F338" s="27">
        <v>5</v>
      </c>
      <c r="G338" s="28"/>
      <c r="H338" s="22" t="s">
        <v>130</v>
      </c>
      <c r="I338" s="29">
        <v>100000000</v>
      </c>
      <c r="J338" s="29">
        <v>99886661</v>
      </c>
      <c r="K338" s="95" t="s">
        <v>274</v>
      </c>
      <c r="L338" s="79" t="s">
        <v>275</v>
      </c>
      <c r="M338" s="107">
        <v>0.628</v>
      </c>
      <c r="N338" s="61"/>
    </row>
    <row r="339" spans="2:14" ht="14.25" customHeight="1">
      <c r="B339" s="32"/>
      <c r="C339" s="35"/>
      <c r="D339" s="1"/>
      <c r="E339" s="26"/>
      <c r="F339" s="27"/>
      <c r="G339" s="28"/>
      <c r="H339" s="22"/>
      <c r="I339" s="29"/>
      <c r="J339" s="29"/>
      <c r="K339" s="81" t="s">
        <v>498</v>
      </c>
      <c r="L339" s="79"/>
      <c r="M339" s="126"/>
      <c r="N339" s="61"/>
    </row>
    <row r="340" spans="2:14" ht="14.25" customHeight="1">
      <c r="B340" s="32"/>
      <c r="C340" s="35"/>
      <c r="D340" s="1"/>
      <c r="E340" s="26"/>
      <c r="F340" s="27"/>
      <c r="G340" s="28"/>
      <c r="H340" s="22"/>
      <c r="I340" s="29"/>
      <c r="J340" s="29"/>
      <c r="K340" s="81" t="s">
        <v>499</v>
      </c>
      <c r="L340" s="79"/>
      <c r="M340" s="126"/>
      <c r="N340" s="61"/>
    </row>
    <row r="341" spans="2:14" ht="14.25" customHeight="1">
      <c r="B341" s="32"/>
      <c r="C341" s="35"/>
      <c r="D341" s="1"/>
      <c r="E341" s="26"/>
      <c r="F341" s="27"/>
      <c r="G341" s="28"/>
      <c r="H341" s="22"/>
      <c r="I341" s="29"/>
      <c r="J341" s="29"/>
      <c r="K341" s="81"/>
      <c r="L341" s="79"/>
      <c r="M341" s="126"/>
      <c r="N341" s="61"/>
    </row>
    <row r="342" spans="2:14" ht="14.25" customHeight="1">
      <c r="B342" s="32"/>
      <c r="C342" s="152"/>
      <c r="D342" s="30"/>
      <c r="E342" s="26"/>
      <c r="F342" s="21"/>
      <c r="G342" s="10"/>
      <c r="H342" s="22"/>
      <c r="I342" s="23"/>
      <c r="J342" s="23"/>
      <c r="K342" s="81"/>
      <c r="L342" s="79"/>
      <c r="M342" s="126"/>
      <c r="N342" s="61"/>
    </row>
    <row r="343" spans="2:14" ht="14.25" customHeight="1">
      <c r="B343" s="32"/>
      <c r="C343" s="35"/>
      <c r="D343" s="1"/>
      <c r="E343" s="26"/>
      <c r="F343" s="27">
        <v>6</v>
      </c>
      <c r="G343" s="28"/>
      <c r="H343" s="22" t="s">
        <v>131</v>
      </c>
      <c r="I343" s="33">
        <v>47321000</v>
      </c>
      <c r="J343" s="33">
        <v>46993670</v>
      </c>
      <c r="K343" s="81" t="s">
        <v>274</v>
      </c>
      <c r="L343" s="79" t="s">
        <v>275</v>
      </c>
      <c r="M343" s="107">
        <v>0.667</v>
      </c>
      <c r="N343" s="61"/>
    </row>
    <row r="344" spans="2:14" ht="14.25" customHeight="1">
      <c r="B344" s="32"/>
      <c r="C344" s="35"/>
      <c r="D344" s="1"/>
      <c r="E344" s="26"/>
      <c r="F344" s="27"/>
      <c r="G344" s="28"/>
      <c r="H344" s="22"/>
      <c r="I344" s="33"/>
      <c r="J344" s="33"/>
      <c r="K344" s="81"/>
      <c r="L344" s="86"/>
      <c r="M344" s="129"/>
      <c r="N344" s="61"/>
    </row>
    <row r="345" spans="2:14" ht="14.25" customHeight="1">
      <c r="B345" s="32"/>
      <c r="C345" s="35"/>
      <c r="D345" s="1"/>
      <c r="E345" s="26"/>
      <c r="F345" s="27"/>
      <c r="G345" s="28"/>
      <c r="H345" s="22"/>
      <c r="I345" s="33"/>
      <c r="J345" s="33"/>
      <c r="K345" s="81" t="s">
        <v>500</v>
      </c>
      <c r="L345" s="86"/>
      <c r="M345" s="129"/>
      <c r="N345" s="61"/>
    </row>
    <row r="346" spans="2:14" ht="14.25" customHeight="1">
      <c r="B346" s="32"/>
      <c r="C346" s="35"/>
      <c r="D346" s="1"/>
      <c r="E346" s="26"/>
      <c r="F346" s="27"/>
      <c r="G346" s="28"/>
      <c r="H346" s="22"/>
      <c r="I346" s="33"/>
      <c r="J346" s="33"/>
      <c r="K346" s="81" t="s">
        <v>501</v>
      </c>
      <c r="L346" s="86"/>
      <c r="M346" s="129"/>
      <c r="N346" s="61"/>
    </row>
    <row r="347" spans="2:14" ht="14.25" customHeight="1">
      <c r="B347" s="32"/>
      <c r="C347" s="35"/>
      <c r="D347" s="1"/>
      <c r="E347" s="26"/>
      <c r="F347" s="27"/>
      <c r="G347" s="28"/>
      <c r="H347" s="22"/>
      <c r="I347" s="33"/>
      <c r="J347" s="33"/>
      <c r="K347" s="81"/>
      <c r="L347" s="86"/>
      <c r="M347" s="128"/>
      <c r="N347" s="61"/>
    </row>
    <row r="348" spans="2:14" ht="14.25" customHeight="1">
      <c r="B348" s="32"/>
      <c r="C348" s="35"/>
      <c r="D348" s="1"/>
      <c r="E348" s="26"/>
      <c r="F348" s="27">
        <v>7</v>
      </c>
      <c r="G348" s="28"/>
      <c r="H348" s="22" t="s">
        <v>132</v>
      </c>
      <c r="I348" s="33">
        <v>9310000</v>
      </c>
      <c r="J348" s="33">
        <v>9219360</v>
      </c>
      <c r="K348" s="81" t="s">
        <v>276</v>
      </c>
      <c r="L348" s="86" t="s">
        <v>277</v>
      </c>
      <c r="M348" s="80" t="s">
        <v>278</v>
      </c>
      <c r="N348" s="61"/>
    </row>
    <row r="349" spans="2:14" ht="14.25" customHeight="1">
      <c r="B349" s="32"/>
      <c r="C349" s="35"/>
      <c r="D349" s="1"/>
      <c r="E349" s="26"/>
      <c r="F349" s="27"/>
      <c r="G349" s="28"/>
      <c r="H349" s="22"/>
      <c r="I349" s="33"/>
      <c r="J349" s="33"/>
      <c r="K349" s="81" t="s">
        <v>502</v>
      </c>
      <c r="L349" s="124"/>
      <c r="M349" s="83"/>
      <c r="N349" s="61"/>
    </row>
    <row r="350" spans="2:14" ht="14.25" customHeight="1">
      <c r="B350" s="32"/>
      <c r="C350" s="35"/>
      <c r="D350" s="1"/>
      <c r="E350" s="26"/>
      <c r="F350" s="27"/>
      <c r="G350" s="28"/>
      <c r="H350" s="22"/>
      <c r="I350" s="33"/>
      <c r="J350" s="33"/>
      <c r="K350" s="81" t="s">
        <v>503</v>
      </c>
      <c r="L350" s="124"/>
      <c r="M350" s="83"/>
      <c r="N350" s="61"/>
    </row>
    <row r="351" spans="2:14" ht="14.25" customHeight="1">
      <c r="B351" s="32"/>
      <c r="C351" s="35"/>
      <c r="D351" s="1"/>
      <c r="E351" s="26"/>
      <c r="F351" s="27"/>
      <c r="G351" s="28"/>
      <c r="H351" s="22"/>
      <c r="I351" s="33"/>
      <c r="J351" s="33"/>
      <c r="K351" s="81"/>
      <c r="L351" s="124"/>
      <c r="M351" s="83"/>
      <c r="N351" s="61"/>
    </row>
    <row r="352" spans="2:14" ht="14.25" customHeight="1">
      <c r="B352" s="32"/>
      <c r="C352" s="35"/>
      <c r="D352" s="1"/>
      <c r="E352" s="26"/>
      <c r="F352" s="27">
        <v>8</v>
      </c>
      <c r="G352" s="28"/>
      <c r="H352" s="22" t="s">
        <v>133</v>
      </c>
      <c r="I352" s="33">
        <v>3284000</v>
      </c>
      <c r="J352" s="33">
        <v>2565111</v>
      </c>
      <c r="K352" s="88" t="s">
        <v>543</v>
      </c>
      <c r="L352" s="86" t="s">
        <v>494</v>
      </c>
      <c r="M352" s="87" t="s">
        <v>495</v>
      </c>
      <c r="N352" s="61"/>
    </row>
    <row r="353" spans="2:14" ht="14.25" customHeight="1">
      <c r="B353" s="32"/>
      <c r="C353" s="35"/>
      <c r="D353" s="1"/>
      <c r="E353" s="26"/>
      <c r="F353" s="27"/>
      <c r="G353" s="28"/>
      <c r="H353" s="22"/>
      <c r="I353" s="33"/>
      <c r="J353" s="33"/>
      <c r="K353" s="88" t="s">
        <v>696</v>
      </c>
      <c r="L353" s="124"/>
      <c r="M353" s="94"/>
      <c r="N353" s="61"/>
    </row>
    <row r="354" spans="2:14" ht="14.25" customHeight="1">
      <c r="B354" s="32"/>
      <c r="C354" s="35"/>
      <c r="D354" s="1"/>
      <c r="E354" s="26"/>
      <c r="F354" s="27"/>
      <c r="G354" s="28"/>
      <c r="H354" s="22"/>
      <c r="I354" s="33"/>
      <c r="J354" s="33"/>
      <c r="K354" s="88" t="s">
        <v>504</v>
      </c>
      <c r="L354" s="124"/>
      <c r="M354" s="94"/>
      <c r="N354" s="61"/>
    </row>
    <row r="355" spans="2:14" ht="14.25" customHeight="1">
      <c r="B355" s="32"/>
      <c r="C355" s="35"/>
      <c r="D355" s="1"/>
      <c r="E355" s="26"/>
      <c r="F355" s="27"/>
      <c r="G355" s="28"/>
      <c r="H355" s="22"/>
      <c r="I355" s="33"/>
      <c r="J355" s="33"/>
      <c r="K355" s="88"/>
      <c r="L355" s="124"/>
      <c r="M355" s="94"/>
      <c r="N355" s="61"/>
    </row>
    <row r="356" spans="2:14" ht="14.25" customHeight="1" thickBot="1">
      <c r="B356" s="32"/>
      <c r="C356" s="35"/>
      <c r="D356" s="1"/>
      <c r="E356" s="26"/>
      <c r="F356" s="27">
        <v>9</v>
      </c>
      <c r="G356" s="28"/>
      <c r="H356" s="22" t="s">
        <v>15</v>
      </c>
      <c r="I356" s="33">
        <v>-113000</v>
      </c>
      <c r="J356" s="33">
        <v>0</v>
      </c>
      <c r="K356" s="110" t="s">
        <v>218</v>
      </c>
      <c r="L356" s="79"/>
      <c r="M356" s="80"/>
      <c r="N356" s="61"/>
    </row>
    <row r="357" spans="2:14" ht="14.25" customHeight="1">
      <c r="B357" s="17"/>
      <c r="C357" s="44"/>
      <c r="D357" s="45"/>
      <c r="E357" s="63"/>
      <c r="F357" s="46"/>
      <c r="G357" s="47"/>
      <c r="H357" s="48"/>
      <c r="I357" s="49"/>
      <c r="J357" s="49"/>
      <c r="K357" s="75"/>
      <c r="L357" s="76"/>
      <c r="M357" s="77"/>
      <c r="N357" s="24"/>
    </row>
    <row r="358" spans="2:14" ht="14.25" customHeight="1">
      <c r="B358" s="25" t="s">
        <v>644</v>
      </c>
      <c r="C358" s="1">
        <f>SUM(I357:I390)</f>
        <v>88507000</v>
      </c>
      <c r="D358" s="1">
        <f>SUM(J357:J390)</f>
        <v>81640983</v>
      </c>
      <c r="E358" s="64" t="s">
        <v>75</v>
      </c>
      <c r="F358" s="27">
        <v>1</v>
      </c>
      <c r="G358" s="28"/>
      <c r="H358" s="22" t="s">
        <v>76</v>
      </c>
      <c r="I358" s="29">
        <v>2842000</v>
      </c>
      <c r="J358" s="29">
        <v>2842000</v>
      </c>
      <c r="K358" s="81" t="s">
        <v>279</v>
      </c>
      <c r="L358" s="79" t="s">
        <v>218</v>
      </c>
      <c r="M358" s="80" t="s">
        <v>280</v>
      </c>
      <c r="N358" s="24"/>
    </row>
    <row r="359" spans="2:14" ht="14.25" customHeight="1">
      <c r="B359" s="25" t="s">
        <v>638</v>
      </c>
      <c r="C359" s="1"/>
      <c r="D359" s="30"/>
      <c r="E359" s="64"/>
      <c r="F359" s="27"/>
      <c r="G359" s="28"/>
      <c r="H359" s="22"/>
      <c r="I359" s="29"/>
      <c r="J359" s="29"/>
      <c r="K359" s="99" t="s">
        <v>505</v>
      </c>
      <c r="L359" s="79"/>
      <c r="M359" s="83"/>
      <c r="N359" s="24"/>
    </row>
    <row r="360" spans="2:14" ht="14.25" customHeight="1">
      <c r="B360" s="25"/>
      <c r="C360" s="1" t="s">
        <v>8</v>
      </c>
      <c r="D360" s="1" t="s">
        <v>8</v>
      </c>
      <c r="E360" s="64"/>
      <c r="F360" s="27"/>
      <c r="G360" s="28"/>
      <c r="H360" s="22"/>
      <c r="I360" s="29"/>
      <c r="J360" s="29"/>
      <c r="K360" s="88" t="s">
        <v>281</v>
      </c>
      <c r="L360" s="82"/>
      <c r="M360" s="83"/>
      <c r="N360" s="24"/>
    </row>
    <row r="361" spans="2:14" ht="14.25" customHeight="1">
      <c r="B361" s="25"/>
      <c r="C361" s="1">
        <v>3828000</v>
      </c>
      <c r="D361" s="1">
        <v>1086319</v>
      </c>
      <c r="E361" s="64"/>
      <c r="F361" s="27"/>
      <c r="G361" s="28"/>
      <c r="H361" s="22"/>
      <c r="I361" s="29"/>
      <c r="J361" s="29"/>
      <c r="K361" s="88"/>
      <c r="L361" s="82"/>
      <c r="M361" s="83"/>
      <c r="N361" s="24"/>
    </row>
    <row r="362" spans="2:14" ht="14.25" customHeight="1">
      <c r="B362" s="32"/>
      <c r="C362" s="1" t="s">
        <v>9</v>
      </c>
      <c r="D362" s="1" t="s">
        <v>9</v>
      </c>
      <c r="E362" s="64"/>
      <c r="F362" s="27">
        <v>2</v>
      </c>
      <c r="G362" s="10"/>
      <c r="H362" s="22" t="s">
        <v>77</v>
      </c>
      <c r="I362" s="29">
        <v>3923000</v>
      </c>
      <c r="J362" s="29">
        <v>1929475</v>
      </c>
      <c r="K362" s="81" t="s">
        <v>282</v>
      </c>
      <c r="L362" s="79" t="s">
        <v>283</v>
      </c>
      <c r="M362" s="80" t="s">
        <v>284</v>
      </c>
      <c r="N362" s="24"/>
    </row>
    <row r="363" spans="2:14" ht="14.25" customHeight="1">
      <c r="B363" s="32"/>
      <c r="C363" s="1">
        <f>C358-C361</f>
        <v>84679000</v>
      </c>
      <c r="D363" s="1">
        <f>D358-D361</f>
        <v>80554664</v>
      </c>
      <c r="E363" s="64"/>
      <c r="F363" s="27"/>
      <c r="G363" s="28"/>
      <c r="H363" s="22"/>
      <c r="I363" s="33"/>
      <c r="J363" s="33"/>
      <c r="K363" s="81" t="s">
        <v>285</v>
      </c>
      <c r="L363" s="86" t="s">
        <v>286</v>
      </c>
      <c r="M363" s="87" t="s">
        <v>287</v>
      </c>
      <c r="N363" s="24"/>
    </row>
    <row r="364" spans="2:14" ht="14.25" customHeight="1">
      <c r="B364" s="32"/>
      <c r="C364" s="1"/>
      <c r="D364" s="1"/>
      <c r="E364" s="64"/>
      <c r="F364" s="27"/>
      <c r="G364" s="28"/>
      <c r="H364" s="22"/>
      <c r="I364" s="33"/>
      <c r="J364" s="33"/>
      <c r="K364" s="81" t="s">
        <v>288</v>
      </c>
      <c r="L364" s="86" t="s">
        <v>289</v>
      </c>
      <c r="M364" s="87" t="s">
        <v>290</v>
      </c>
      <c r="N364" s="24"/>
    </row>
    <row r="365" spans="2:14" ht="14.25" customHeight="1">
      <c r="B365" s="32"/>
      <c r="C365" s="1"/>
      <c r="D365" s="1"/>
      <c r="E365" s="64"/>
      <c r="F365" s="27"/>
      <c r="G365" s="28"/>
      <c r="H365" s="22"/>
      <c r="I365" s="33"/>
      <c r="J365" s="33"/>
      <c r="K365" s="81" t="s">
        <v>291</v>
      </c>
      <c r="L365" s="86" t="s">
        <v>292</v>
      </c>
      <c r="M365" s="87" t="s">
        <v>292</v>
      </c>
      <c r="N365" s="24"/>
    </row>
    <row r="366" spans="2:14" ht="14.25" customHeight="1">
      <c r="B366" s="32"/>
      <c r="C366" s="1"/>
      <c r="D366" s="1"/>
      <c r="E366" s="64"/>
      <c r="F366" s="27"/>
      <c r="G366" s="28"/>
      <c r="H366" s="22"/>
      <c r="I366" s="33"/>
      <c r="J366" s="33"/>
      <c r="K366" s="95" t="s">
        <v>293</v>
      </c>
      <c r="L366" s="86" t="s">
        <v>294</v>
      </c>
      <c r="M366" s="87" t="s">
        <v>295</v>
      </c>
      <c r="N366" s="24"/>
    </row>
    <row r="367" spans="2:14" ht="14.25" customHeight="1">
      <c r="B367" s="32"/>
      <c r="C367" s="1"/>
      <c r="D367" s="1"/>
      <c r="E367" s="64"/>
      <c r="F367" s="27"/>
      <c r="G367" s="28"/>
      <c r="H367" s="22"/>
      <c r="I367" s="33"/>
      <c r="J367" s="33"/>
      <c r="K367" s="95" t="s">
        <v>296</v>
      </c>
      <c r="L367" s="86" t="s">
        <v>287</v>
      </c>
      <c r="M367" s="87" t="s">
        <v>297</v>
      </c>
      <c r="N367" s="24"/>
    </row>
    <row r="368" spans="2:14" ht="14.25" customHeight="1">
      <c r="B368" s="32"/>
      <c r="C368" s="1"/>
      <c r="D368" s="1"/>
      <c r="E368" s="64"/>
      <c r="F368" s="27"/>
      <c r="G368" s="28"/>
      <c r="H368" s="22"/>
      <c r="I368" s="33"/>
      <c r="J368" s="33"/>
      <c r="K368" s="81" t="s">
        <v>665</v>
      </c>
      <c r="L368" s="86"/>
      <c r="M368" s="87"/>
      <c r="N368" s="24"/>
    </row>
    <row r="369" spans="2:14" ht="14.25" customHeight="1">
      <c r="B369" s="32"/>
      <c r="C369" s="1"/>
      <c r="D369" s="1"/>
      <c r="E369" s="64"/>
      <c r="F369" s="27"/>
      <c r="G369" s="28"/>
      <c r="H369" s="22"/>
      <c r="I369" s="33"/>
      <c r="J369" s="33"/>
      <c r="K369" s="95"/>
      <c r="L369" s="86"/>
      <c r="M369" s="87"/>
      <c r="N369" s="24"/>
    </row>
    <row r="370" spans="2:14" ht="14.25" customHeight="1">
      <c r="B370" s="32"/>
      <c r="C370" s="1"/>
      <c r="D370" s="1"/>
      <c r="E370" s="64"/>
      <c r="F370" s="27">
        <v>3</v>
      </c>
      <c r="G370" s="28"/>
      <c r="H370" s="22" t="s">
        <v>78</v>
      </c>
      <c r="I370" s="33">
        <v>63551000</v>
      </c>
      <c r="J370" s="33">
        <v>61539089</v>
      </c>
      <c r="K370" s="88" t="s">
        <v>298</v>
      </c>
      <c r="L370" s="79" t="s">
        <v>218</v>
      </c>
      <c r="M370" s="87" t="s">
        <v>299</v>
      </c>
      <c r="N370" s="24"/>
    </row>
    <row r="371" spans="2:14" ht="14.25" customHeight="1">
      <c r="B371" s="32"/>
      <c r="C371" s="1"/>
      <c r="D371" s="1"/>
      <c r="E371" s="64"/>
      <c r="F371" s="27"/>
      <c r="G371" s="28"/>
      <c r="H371" s="22"/>
      <c r="I371" s="29"/>
      <c r="J371" s="29"/>
      <c r="K371" s="81" t="s">
        <v>300</v>
      </c>
      <c r="L371" s="79"/>
      <c r="M371" s="80"/>
      <c r="N371" s="24"/>
    </row>
    <row r="372" spans="2:14" ht="14.25" customHeight="1">
      <c r="B372" s="32"/>
      <c r="C372" s="1"/>
      <c r="D372" s="1"/>
      <c r="E372" s="64"/>
      <c r="F372" s="27"/>
      <c r="G372" s="28"/>
      <c r="H372" s="22"/>
      <c r="I372" s="29"/>
      <c r="J372" s="29"/>
      <c r="K372" s="81" t="s">
        <v>506</v>
      </c>
      <c r="L372" s="79"/>
      <c r="M372" s="80"/>
      <c r="N372" s="24"/>
    </row>
    <row r="373" spans="2:14" ht="14.25" customHeight="1">
      <c r="B373" s="32"/>
      <c r="C373" s="1"/>
      <c r="D373" s="1"/>
      <c r="E373" s="64"/>
      <c r="F373" s="27"/>
      <c r="G373" s="28"/>
      <c r="H373" s="22"/>
      <c r="I373" s="29"/>
      <c r="J373" s="29"/>
      <c r="K373" s="81"/>
      <c r="L373" s="79"/>
      <c r="M373" s="80"/>
      <c r="N373" s="24"/>
    </row>
    <row r="374" spans="2:14" ht="14.25" customHeight="1">
      <c r="B374" s="32"/>
      <c r="C374" s="1"/>
      <c r="D374" s="1"/>
      <c r="E374" s="64"/>
      <c r="F374" s="27">
        <v>4</v>
      </c>
      <c r="G374" s="28"/>
      <c r="H374" s="22" t="s">
        <v>79</v>
      </c>
      <c r="I374" s="29">
        <v>3032000</v>
      </c>
      <c r="J374" s="29">
        <v>3032000</v>
      </c>
      <c r="K374" s="88" t="s">
        <v>301</v>
      </c>
      <c r="L374" s="79" t="s">
        <v>218</v>
      </c>
      <c r="M374" s="87" t="s">
        <v>302</v>
      </c>
      <c r="N374" s="24"/>
    </row>
    <row r="375" spans="2:14" ht="14.25" customHeight="1">
      <c r="B375" s="32"/>
      <c r="C375" s="35"/>
      <c r="D375" s="1"/>
      <c r="E375" s="64"/>
      <c r="F375" s="27"/>
      <c r="G375" s="28"/>
      <c r="H375" s="22"/>
      <c r="I375" s="33"/>
      <c r="J375" s="33"/>
      <c r="K375" s="130" t="s">
        <v>303</v>
      </c>
      <c r="L375" s="79"/>
      <c r="M375" s="80"/>
      <c r="N375" s="24"/>
    </row>
    <row r="376" spans="2:14" ht="14.25" customHeight="1">
      <c r="B376" s="32"/>
      <c r="C376" s="35"/>
      <c r="D376" s="1"/>
      <c r="E376" s="64"/>
      <c r="F376" s="27"/>
      <c r="G376" s="28"/>
      <c r="H376" s="22"/>
      <c r="I376" s="33"/>
      <c r="J376" s="33"/>
      <c r="K376" s="88" t="s">
        <v>304</v>
      </c>
      <c r="L376" s="79"/>
      <c r="M376" s="80"/>
      <c r="N376" s="24"/>
    </row>
    <row r="377" spans="2:14" ht="14.25" customHeight="1">
      <c r="B377" s="32"/>
      <c r="C377" s="35"/>
      <c r="D377" s="1"/>
      <c r="E377" s="64"/>
      <c r="F377" s="27"/>
      <c r="G377" s="28"/>
      <c r="H377" s="22"/>
      <c r="I377" s="33"/>
      <c r="J377" s="33"/>
      <c r="K377" s="88"/>
      <c r="L377" s="79"/>
      <c r="M377" s="80"/>
      <c r="N377" s="24"/>
    </row>
    <row r="378" spans="2:14" ht="14.25" customHeight="1">
      <c r="B378" s="32"/>
      <c r="C378" s="152"/>
      <c r="D378" s="30"/>
      <c r="E378" s="26"/>
      <c r="F378" s="21"/>
      <c r="G378" s="10"/>
      <c r="H378" s="22"/>
      <c r="I378" s="23"/>
      <c r="J378" s="23"/>
      <c r="K378" s="88"/>
      <c r="L378" s="79"/>
      <c r="M378" s="80"/>
      <c r="N378" s="24"/>
    </row>
    <row r="379" spans="2:14" ht="14.25" customHeight="1">
      <c r="B379" s="32"/>
      <c r="C379" s="35"/>
      <c r="D379" s="1"/>
      <c r="E379" s="64"/>
      <c r="F379" s="27">
        <v>5</v>
      </c>
      <c r="G379" s="28"/>
      <c r="H379" s="149" t="s">
        <v>716</v>
      </c>
      <c r="I379" s="33">
        <v>14434000</v>
      </c>
      <c r="J379" s="33">
        <v>11470696</v>
      </c>
      <c r="K379" s="88" t="s">
        <v>305</v>
      </c>
      <c r="L379" s="79" t="s">
        <v>218</v>
      </c>
      <c r="M379" s="87" t="s">
        <v>306</v>
      </c>
      <c r="N379" s="24"/>
    </row>
    <row r="380" spans="2:14" ht="14.25" customHeight="1">
      <c r="B380" s="32"/>
      <c r="C380" s="35"/>
      <c r="D380" s="1"/>
      <c r="E380" s="64"/>
      <c r="F380" s="27"/>
      <c r="G380" s="28"/>
      <c r="H380" s="22"/>
      <c r="I380" s="33"/>
      <c r="J380" s="33"/>
      <c r="K380" s="88" t="s">
        <v>508</v>
      </c>
      <c r="L380" s="79"/>
      <c r="M380" s="80"/>
      <c r="N380" s="24"/>
    </row>
    <row r="381" spans="2:14" ht="14.25" customHeight="1">
      <c r="B381" s="32"/>
      <c r="C381" s="35"/>
      <c r="D381" s="1"/>
      <c r="E381" s="64"/>
      <c r="F381" s="27"/>
      <c r="G381" s="28"/>
      <c r="H381" s="22"/>
      <c r="I381" s="33"/>
      <c r="J381" s="33"/>
      <c r="K381" s="88" t="s">
        <v>507</v>
      </c>
      <c r="L381" s="79"/>
      <c r="M381" s="80"/>
      <c r="N381" s="24"/>
    </row>
    <row r="382" spans="2:14" ht="14.25" customHeight="1">
      <c r="B382" s="32"/>
      <c r="C382" s="35"/>
      <c r="D382" s="1"/>
      <c r="E382" s="64"/>
      <c r="F382" s="27"/>
      <c r="G382" s="28"/>
      <c r="H382" s="22"/>
      <c r="I382" s="33"/>
      <c r="J382" s="33"/>
      <c r="K382" s="88" t="s">
        <v>509</v>
      </c>
      <c r="L382" s="79"/>
      <c r="M382" s="80"/>
      <c r="N382" s="24"/>
    </row>
    <row r="383" spans="2:14" ht="14.25" customHeight="1" thickBot="1">
      <c r="B383" s="36"/>
      <c r="C383" s="72"/>
      <c r="D383" s="37"/>
      <c r="E383" s="65"/>
      <c r="F383" s="39"/>
      <c r="G383" s="40"/>
      <c r="H383" s="41"/>
      <c r="I383" s="42"/>
      <c r="J383" s="42"/>
      <c r="K383" s="131" t="s">
        <v>510</v>
      </c>
      <c r="L383" s="121"/>
      <c r="M383" s="122"/>
      <c r="N383" s="24"/>
    </row>
    <row r="384" spans="2:14" ht="14.25" customHeight="1">
      <c r="B384" s="32"/>
      <c r="C384" s="30" t="s">
        <v>5</v>
      </c>
      <c r="D384" s="30" t="s">
        <v>5</v>
      </c>
      <c r="E384" s="64"/>
      <c r="F384" s="27"/>
      <c r="G384" s="28"/>
      <c r="H384" s="22"/>
      <c r="I384" s="23" t="s">
        <v>5</v>
      </c>
      <c r="J384" s="23" t="s">
        <v>5</v>
      </c>
      <c r="K384" s="88"/>
      <c r="L384" s="79"/>
      <c r="M384" s="80"/>
      <c r="N384" s="24"/>
    </row>
    <row r="385" spans="2:14" ht="14.25" customHeight="1">
      <c r="B385" s="32"/>
      <c r="C385" s="35"/>
      <c r="D385" s="1"/>
      <c r="E385" s="64"/>
      <c r="F385" s="27">
        <v>6</v>
      </c>
      <c r="G385" s="28"/>
      <c r="H385" s="149" t="s">
        <v>715</v>
      </c>
      <c r="I385" s="33">
        <v>1000000</v>
      </c>
      <c r="J385" s="33">
        <v>827723</v>
      </c>
      <c r="K385" s="88" t="s">
        <v>307</v>
      </c>
      <c r="L385" s="79" t="s">
        <v>218</v>
      </c>
      <c r="M385" s="80" t="s">
        <v>308</v>
      </c>
      <c r="N385" s="24"/>
    </row>
    <row r="386" spans="2:14" ht="14.25" customHeight="1">
      <c r="B386" s="32"/>
      <c r="C386" s="35"/>
      <c r="D386" s="1"/>
      <c r="E386" s="64"/>
      <c r="F386" s="27"/>
      <c r="G386" s="28"/>
      <c r="H386" s="22"/>
      <c r="I386" s="33"/>
      <c r="J386" s="33"/>
      <c r="K386" s="88" t="s">
        <v>511</v>
      </c>
      <c r="L386" s="79"/>
      <c r="M386" s="83"/>
      <c r="N386" s="24"/>
    </row>
    <row r="387" spans="2:14" ht="14.25" customHeight="1">
      <c r="B387" s="32"/>
      <c r="C387" s="35"/>
      <c r="D387" s="1"/>
      <c r="E387" s="64"/>
      <c r="F387" s="27"/>
      <c r="G387" s="28"/>
      <c r="H387" s="22"/>
      <c r="I387" s="33"/>
      <c r="J387" s="33"/>
      <c r="K387" s="88" t="s">
        <v>512</v>
      </c>
      <c r="L387" s="79"/>
      <c r="M387" s="80"/>
      <c r="N387" s="24"/>
    </row>
    <row r="388" spans="2:14" ht="14.25" customHeight="1">
      <c r="B388" s="32"/>
      <c r="C388" s="35"/>
      <c r="D388" s="1"/>
      <c r="E388" s="64"/>
      <c r="F388" s="27"/>
      <c r="G388" s="28"/>
      <c r="H388" s="22"/>
      <c r="I388" s="33"/>
      <c r="J388" s="33"/>
      <c r="K388" s="88"/>
      <c r="L388" s="79"/>
      <c r="M388" s="80"/>
      <c r="N388" s="24"/>
    </row>
    <row r="389" spans="2:14" ht="14.25" customHeight="1">
      <c r="B389" s="32"/>
      <c r="C389" s="35"/>
      <c r="D389" s="1"/>
      <c r="E389" s="64"/>
      <c r="F389" s="27">
        <v>7</v>
      </c>
      <c r="G389" s="28"/>
      <c r="H389" s="22" t="s">
        <v>64</v>
      </c>
      <c r="I389" s="33">
        <v>-275000</v>
      </c>
      <c r="J389" s="33">
        <v>0</v>
      </c>
      <c r="K389" s="110" t="s">
        <v>218</v>
      </c>
      <c r="L389" s="79"/>
      <c r="M389" s="80"/>
      <c r="N389" s="24"/>
    </row>
    <row r="390" spans="2:14" ht="14.25" customHeight="1" thickBot="1">
      <c r="B390" s="36"/>
      <c r="C390" s="37"/>
      <c r="D390" s="37"/>
      <c r="E390" s="65"/>
      <c r="F390" s="39"/>
      <c r="G390" s="40"/>
      <c r="H390" s="41"/>
      <c r="I390" s="42"/>
      <c r="J390" s="42"/>
      <c r="K390" s="89"/>
      <c r="L390" s="90"/>
      <c r="M390" s="91"/>
      <c r="N390" s="43"/>
    </row>
    <row r="391" spans="2:14" ht="14.25" customHeight="1">
      <c r="B391" s="17"/>
      <c r="C391" s="44"/>
      <c r="D391" s="45"/>
      <c r="E391" s="63"/>
      <c r="F391" s="46"/>
      <c r="G391" s="47"/>
      <c r="H391" s="48"/>
      <c r="I391" s="49"/>
      <c r="J391" s="49"/>
      <c r="K391" s="75"/>
      <c r="L391" s="76"/>
      <c r="M391" s="77"/>
      <c r="N391" s="24"/>
    </row>
    <row r="392" spans="2:14" ht="14.25" customHeight="1">
      <c r="B392" s="25" t="s">
        <v>80</v>
      </c>
      <c r="C392" s="1">
        <f>SUM(I391:I399)</f>
        <v>26363000</v>
      </c>
      <c r="D392" s="1">
        <f>SUM(J391:J399)</f>
        <v>24384634</v>
      </c>
      <c r="E392" s="64" t="s">
        <v>75</v>
      </c>
      <c r="F392" s="27">
        <v>1</v>
      </c>
      <c r="G392" s="28"/>
      <c r="H392" s="22" t="s">
        <v>81</v>
      </c>
      <c r="I392" s="29">
        <v>23830000</v>
      </c>
      <c r="J392" s="29">
        <v>23006320</v>
      </c>
      <c r="K392" s="95" t="s">
        <v>647</v>
      </c>
      <c r="L392" s="97" t="s">
        <v>218</v>
      </c>
      <c r="M392" s="80" t="s">
        <v>309</v>
      </c>
      <c r="N392" s="24"/>
    </row>
    <row r="393" spans="2:14" ht="14.25" customHeight="1">
      <c r="B393" s="25" t="s">
        <v>645</v>
      </c>
      <c r="C393" s="1"/>
      <c r="D393" s="30"/>
      <c r="E393" s="64"/>
      <c r="F393" s="27"/>
      <c r="G393" s="28"/>
      <c r="H393" s="22"/>
      <c r="I393" s="29"/>
      <c r="J393" s="29"/>
      <c r="K393" s="95" t="s">
        <v>648</v>
      </c>
      <c r="L393" s="97" t="s">
        <v>218</v>
      </c>
      <c r="M393" s="80" t="s">
        <v>310</v>
      </c>
      <c r="N393" s="24"/>
    </row>
    <row r="394" spans="2:14" ht="14.25" customHeight="1">
      <c r="B394" s="25" t="s">
        <v>638</v>
      </c>
      <c r="C394" s="1" t="s">
        <v>8</v>
      </c>
      <c r="D394" s="1" t="s">
        <v>8</v>
      </c>
      <c r="E394" s="64"/>
      <c r="F394" s="27"/>
      <c r="G394" s="28"/>
      <c r="H394" s="22"/>
      <c r="I394" s="29"/>
      <c r="J394" s="29"/>
      <c r="K394" s="81"/>
      <c r="L394" s="82"/>
      <c r="M394" s="83"/>
      <c r="N394" s="24"/>
    </row>
    <row r="395" spans="2:14" ht="14.25" customHeight="1">
      <c r="B395" s="32"/>
      <c r="C395" s="1">
        <v>28979000</v>
      </c>
      <c r="D395" s="1">
        <v>24384634</v>
      </c>
      <c r="E395" s="64"/>
      <c r="F395" s="27">
        <v>2</v>
      </c>
      <c r="G395" s="10"/>
      <c r="H395" s="149" t="s">
        <v>717</v>
      </c>
      <c r="I395" s="29">
        <v>2544000</v>
      </c>
      <c r="J395" s="29">
        <v>1378314</v>
      </c>
      <c r="K395" s="110" t="s">
        <v>218</v>
      </c>
      <c r="L395" s="97"/>
      <c r="M395" s="80"/>
      <c r="N395" s="24"/>
    </row>
    <row r="396" spans="2:14" ht="14.25" customHeight="1">
      <c r="B396" s="32"/>
      <c r="C396" s="1" t="s">
        <v>9</v>
      </c>
      <c r="D396" s="1" t="s">
        <v>9</v>
      </c>
      <c r="E396" s="64"/>
      <c r="F396" s="27"/>
      <c r="G396" s="28"/>
      <c r="H396" s="22"/>
      <c r="I396" s="33"/>
      <c r="J396" s="33"/>
      <c r="K396" s="88" t="s">
        <v>513</v>
      </c>
      <c r="L396" s="86"/>
      <c r="M396" s="87"/>
      <c r="N396" s="24"/>
    </row>
    <row r="397" spans="2:14" ht="14.25" customHeight="1">
      <c r="B397" s="32"/>
      <c r="C397" s="1">
        <f>C392-C395</f>
        <v>-2616000</v>
      </c>
      <c r="D397" s="1">
        <f>D392-D395</f>
        <v>0</v>
      </c>
      <c r="E397" s="64"/>
      <c r="F397" s="27"/>
      <c r="G397" s="28"/>
      <c r="H397" s="22"/>
      <c r="I397" s="33"/>
      <c r="J397" s="33"/>
      <c r="K397" s="88" t="s">
        <v>514</v>
      </c>
      <c r="L397" s="86"/>
      <c r="M397" s="87"/>
      <c r="N397" s="24"/>
    </row>
    <row r="398" spans="2:14" ht="14.25" customHeight="1">
      <c r="B398" s="32"/>
      <c r="C398" s="1"/>
      <c r="D398" s="1"/>
      <c r="E398" s="64"/>
      <c r="F398" s="27"/>
      <c r="G398" s="28"/>
      <c r="H398" s="22"/>
      <c r="I398" s="33"/>
      <c r="J398" s="33"/>
      <c r="K398" s="88"/>
      <c r="L398" s="86"/>
      <c r="M398" s="87"/>
      <c r="N398" s="24"/>
    </row>
    <row r="399" spans="2:14" ht="14.25" customHeight="1" thickBot="1">
      <c r="B399" s="32"/>
      <c r="C399" s="1"/>
      <c r="D399" s="1"/>
      <c r="E399" s="64"/>
      <c r="F399" s="27">
        <v>3</v>
      </c>
      <c r="G399" s="28"/>
      <c r="H399" s="22" t="s">
        <v>64</v>
      </c>
      <c r="I399" s="33">
        <v>-11000</v>
      </c>
      <c r="J399" s="33">
        <v>0</v>
      </c>
      <c r="K399" s="110" t="s">
        <v>218</v>
      </c>
      <c r="L399" s="86"/>
      <c r="M399" s="87"/>
      <c r="N399" s="24"/>
    </row>
    <row r="400" spans="2:14" ht="14.25" customHeight="1">
      <c r="B400" s="17"/>
      <c r="C400" s="44"/>
      <c r="D400" s="45"/>
      <c r="E400" s="20"/>
      <c r="F400" s="46"/>
      <c r="G400" s="47"/>
      <c r="H400" s="48"/>
      <c r="I400" s="60"/>
      <c r="J400" s="60"/>
      <c r="K400" s="75"/>
      <c r="L400" s="76"/>
      <c r="M400" s="77"/>
      <c r="N400" s="24"/>
    </row>
    <row r="401" spans="2:14" ht="14.25" customHeight="1">
      <c r="B401" s="25" t="s">
        <v>106</v>
      </c>
      <c r="C401" s="1">
        <f>SUM(I400:I407)</f>
        <v>26702000</v>
      </c>
      <c r="D401" s="1">
        <f>SUM(J400:J407)</f>
        <v>23136727</v>
      </c>
      <c r="E401" s="26" t="s">
        <v>107</v>
      </c>
      <c r="F401" s="27">
        <v>1</v>
      </c>
      <c r="G401" s="28"/>
      <c r="H401" s="22" t="s">
        <v>675</v>
      </c>
      <c r="I401" s="51">
        <v>26757000</v>
      </c>
      <c r="J401" s="51">
        <v>23136727</v>
      </c>
      <c r="K401" s="132" t="s">
        <v>707</v>
      </c>
      <c r="L401" s="79" t="s">
        <v>218</v>
      </c>
      <c r="M401" s="80" t="s">
        <v>708</v>
      </c>
      <c r="N401" s="24"/>
    </row>
    <row r="402" spans="2:14" ht="14.25" customHeight="1">
      <c r="B402" s="25" t="s">
        <v>646</v>
      </c>
      <c r="C402" s="1"/>
      <c r="D402" s="30"/>
      <c r="E402" s="26" t="s">
        <v>108</v>
      </c>
      <c r="F402" s="27"/>
      <c r="G402" s="28"/>
      <c r="H402" s="22"/>
      <c r="I402" s="51"/>
      <c r="J402" s="51"/>
      <c r="K402" s="81" t="s">
        <v>515</v>
      </c>
      <c r="L402" s="82"/>
      <c r="M402" s="83"/>
      <c r="N402" s="24"/>
    </row>
    <row r="403" spans="2:14" ht="14.25" customHeight="1">
      <c r="B403" s="25" t="s">
        <v>638</v>
      </c>
      <c r="C403" s="1" t="s">
        <v>8</v>
      </c>
      <c r="D403" s="1" t="s">
        <v>8</v>
      </c>
      <c r="E403" s="26"/>
      <c r="F403" s="27"/>
      <c r="G403" s="28"/>
      <c r="H403" s="22"/>
      <c r="I403" s="51"/>
      <c r="J403" s="51"/>
      <c r="K403" s="81" t="s">
        <v>516</v>
      </c>
      <c r="L403" s="82"/>
      <c r="M403" s="83"/>
      <c r="N403" s="24"/>
    </row>
    <row r="404" spans="2:14" ht="14.25" customHeight="1">
      <c r="B404" s="32"/>
      <c r="C404" s="1">
        <v>19339000</v>
      </c>
      <c r="D404" s="1">
        <v>16203100</v>
      </c>
      <c r="E404" s="26"/>
      <c r="F404" s="27"/>
      <c r="G404" s="10"/>
      <c r="H404" s="22"/>
      <c r="I404" s="51"/>
      <c r="J404" s="51"/>
      <c r="K404" s="81" t="s">
        <v>517</v>
      </c>
      <c r="L404" s="82"/>
      <c r="M404" s="83"/>
      <c r="N404" s="24"/>
    </row>
    <row r="405" spans="2:14" ht="14.25" customHeight="1">
      <c r="B405" s="32"/>
      <c r="C405" s="1" t="s">
        <v>9</v>
      </c>
      <c r="D405" s="1" t="s">
        <v>9</v>
      </c>
      <c r="E405" s="26"/>
      <c r="F405" s="27"/>
      <c r="G405" s="28"/>
      <c r="H405" s="22"/>
      <c r="I405" s="52"/>
      <c r="J405" s="52"/>
      <c r="K405" s="95"/>
      <c r="L405" s="86"/>
      <c r="M405" s="87"/>
      <c r="N405" s="24"/>
    </row>
    <row r="406" spans="2:14" ht="14.25" customHeight="1">
      <c r="B406" s="32"/>
      <c r="C406" s="1">
        <f>C401-C404</f>
        <v>7363000</v>
      </c>
      <c r="D406" s="1">
        <f>D401-D404</f>
        <v>6933627</v>
      </c>
      <c r="E406" s="26"/>
      <c r="F406" s="27">
        <v>2</v>
      </c>
      <c r="G406" s="28"/>
      <c r="H406" s="22" t="s">
        <v>15</v>
      </c>
      <c r="I406" s="51">
        <v>-55000</v>
      </c>
      <c r="J406" s="33">
        <v>0</v>
      </c>
      <c r="K406" s="110" t="s">
        <v>218</v>
      </c>
      <c r="L406" s="86"/>
      <c r="M406" s="87"/>
      <c r="N406" s="24"/>
    </row>
    <row r="407" spans="2:14" ht="14.25" customHeight="1" thickBot="1">
      <c r="B407" s="36"/>
      <c r="C407" s="37"/>
      <c r="D407" s="37"/>
      <c r="E407" s="38"/>
      <c r="F407" s="39"/>
      <c r="G407" s="40"/>
      <c r="H407" s="41"/>
      <c r="I407" s="53"/>
      <c r="J407" s="53"/>
      <c r="K407" s="89"/>
      <c r="L407" s="90"/>
      <c r="M407" s="91"/>
      <c r="N407" s="43"/>
    </row>
    <row r="408" spans="2:14" ht="14.25" customHeight="1">
      <c r="B408" s="17"/>
      <c r="C408" s="18"/>
      <c r="D408" s="19"/>
      <c r="E408" s="20"/>
      <c r="F408" s="66"/>
      <c r="G408" s="67"/>
      <c r="H408" s="48"/>
      <c r="I408" s="68"/>
      <c r="J408" s="68"/>
      <c r="K408" s="75"/>
      <c r="L408" s="76"/>
      <c r="M408" s="77"/>
      <c r="N408" s="24"/>
    </row>
    <row r="409" spans="2:14" ht="14.25" customHeight="1">
      <c r="B409" s="25" t="s">
        <v>649</v>
      </c>
      <c r="C409" s="1">
        <f>SUM(I408:I438)</f>
        <v>12648995000</v>
      </c>
      <c r="D409" s="1">
        <f>SUM(J408:J438)</f>
        <v>12646514785</v>
      </c>
      <c r="E409" s="26" t="s">
        <v>95</v>
      </c>
      <c r="F409" s="27">
        <v>1</v>
      </c>
      <c r="G409" s="28"/>
      <c r="H409" s="22" t="s">
        <v>311</v>
      </c>
      <c r="I409" s="51">
        <v>10089845000</v>
      </c>
      <c r="J409" s="51">
        <v>10089182000</v>
      </c>
      <c r="K409" s="97" t="s">
        <v>218</v>
      </c>
      <c r="L409" s="82"/>
      <c r="M409" s="83"/>
      <c r="N409" s="24"/>
    </row>
    <row r="410" spans="2:14" ht="14.25" customHeight="1">
      <c r="B410" s="25" t="s">
        <v>650</v>
      </c>
      <c r="C410" s="1"/>
      <c r="D410" s="30"/>
      <c r="E410" s="26"/>
      <c r="F410" s="27"/>
      <c r="G410" s="28"/>
      <c r="H410" s="22"/>
      <c r="I410" s="51"/>
      <c r="J410" s="51"/>
      <c r="K410" s="81" t="s">
        <v>518</v>
      </c>
      <c r="L410" s="82"/>
      <c r="M410" s="83"/>
      <c r="N410" s="24"/>
    </row>
    <row r="411" spans="2:14" ht="14.25" customHeight="1">
      <c r="B411" s="25" t="s">
        <v>651</v>
      </c>
      <c r="C411" s="1" t="s">
        <v>8</v>
      </c>
      <c r="D411" s="1" t="s">
        <v>8</v>
      </c>
      <c r="E411" s="26"/>
      <c r="F411" s="27"/>
      <c r="G411" s="28"/>
      <c r="H411" s="22"/>
      <c r="I411" s="51"/>
      <c r="J411" s="51"/>
      <c r="K411" s="81" t="s">
        <v>519</v>
      </c>
      <c r="L411" s="82"/>
      <c r="M411" s="83"/>
      <c r="N411" s="24"/>
    </row>
    <row r="412" spans="2:14" ht="14.25" customHeight="1">
      <c r="B412" s="25" t="s">
        <v>652</v>
      </c>
      <c r="C412" s="1">
        <v>47694000</v>
      </c>
      <c r="D412" s="1">
        <v>47086000</v>
      </c>
      <c r="E412" s="26"/>
      <c r="F412" s="27"/>
      <c r="G412" s="10"/>
      <c r="H412" s="22"/>
      <c r="I412" s="51"/>
      <c r="J412" s="51"/>
      <c r="K412" s="81"/>
      <c r="L412" s="82"/>
      <c r="M412" s="83"/>
      <c r="N412" s="24"/>
    </row>
    <row r="413" spans="2:14" ht="14.25" customHeight="1">
      <c r="B413" s="25" t="s">
        <v>653</v>
      </c>
      <c r="C413" s="1" t="s">
        <v>9</v>
      </c>
      <c r="D413" s="1" t="s">
        <v>9</v>
      </c>
      <c r="E413" s="26"/>
      <c r="F413" s="27">
        <v>2</v>
      </c>
      <c r="G413" s="28"/>
      <c r="H413" s="22" t="s">
        <v>312</v>
      </c>
      <c r="I413" s="23">
        <v>1414117000</v>
      </c>
      <c r="J413" s="23">
        <v>1414114665</v>
      </c>
      <c r="K413" s="97" t="s">
        <v>218</v>
      </c>
      <c r="L413" s="86"/>
      <c r="M413" s="87"/>
      <c r="N413" s="24"/>
    </row>
    <row r="414" spans="2:14" ht="14.25" customHeight="1">
      <c r="B414" s="32"/>
      <c r="C414" s="1">
        <f>C409-C412</f>
        <v>12601301000</v>
      </c>
      <c r="D414" s="1">
        <f>D409-D412</f>
        <v>12599428785</v>
      </c>
      <c r="E414" s="26"/>
      <c r="F414" s="27"/>
      <c r="G414" s="28"/>
      <c r="H414" s="22"/>
      <c r="I414" s="23"/>
      <c r="J414" s="23"/>
      <c r="K414" s="95" t="s">
        <v>521</v>
      </c>
      <c r="L414" s="86"/>
      <c r="M414" s="87"/>
      <c r="N414" s="24"/>
    </row>
    <row r="415" spans="2:14" ht="14.25" customHeight="1">
      <c r="B415" s="32"/>
      <c r="C415" s="1"/>
      <c r="D415" s="1"/>
      <c r="E415" s="26"/>
      <c r="F415" s="27"/>
      <c r="G415" s="28"/>
      <c r="H415" s="22"/>
      <c r="I415" s="23"/>
      <c r="J415" s="23"/>
      <c r="K415" s="95" t="s">
        <v>520</v>
      </c>
      <c r="L415" s="86"/>
      <c r="M415" s="87"/>
      <c r="N415" s="24"/>
    </row>
    <row r="416" spans="2:14" ht="14.25" customHeight="1">
      <c r="B416" s="32"/>
      <c r="C416" s="1"/>
      <c r="D416" s="1"/>
      <c r="E416" s="26"/>
      <c r="F416" s="27"/>
      <c r="G416" s="28"/>
      <c r="H416" s="22"/>
      <c r="I416" s="23"/>
      <c r="J416" s="23"/>
      <c r="K416" s="95"/>
      <c r="L416" s="86"/>
      <c r="M416" s="87"/>
      <c r="N416" s="24"/>
    </row>
    <row r="417" spans="2:14" ht="14.25" customHeight="1">
      <c r="B417" s="32"/>
      <c r="C417" s="1"/>
      <c r="D417" s="1"/>
      <c r="E417" s="26"/>
      <c r="F417" s="27"/>
      <c r="G417" s="28"/>
      <c r="H417" s="22"/>
      <c r="I417" s="51"/>
      <c r="J417" s="51"/>
      <c r="K417" s="81" t="s">
        <v>313</v>
      </c>
      <c r="L417" s="79"/>
      <c r="M417" s="80"/>
      <c r="N417" s="24"/>
    </row>
    <row r="418" spans="2:14" ht="14.25" customHeight="1">
      <c r="B418" s="32"/>
      <c r="C418" s="35"/>
      <c r="D418" s="1"/>
      <c r="E418" s="26"/>
      <c r="F418" s="27"/>
      <c r="G418" s="28"/>
      <c r="H418" s="22"/>
      <c r="I418" s="51"/>
      <c r="J418" s="51"/>
      <c r="K418" s="81" t="s">
        <v>314</v>
      </c>
      <c r="L418" s="79" t="s">
        <v>315</v>
      </c>
      <c r="M418" s="80" t="s">
        <v>316</v>
      </c>
      <c r="N418" s="24"/>
    </row>
    <row r="419" spans="2:14" ht="14.25" customHeight="1">
      <c r="B419" s="32"/>
      <c r="C419" s="35"/>
      <c r="D419" s="1"/>
      <c r="E419" s="26"/>
      <c r="F419" s="27"/>
      <c r="G419" s="28"/>
      <c r="H419" s="22"/>
      <c r="I419" s="51"/>
      <c r="J419" s="51"/>
      <c r="K419" s="81" t="s">
        <v>317</v>
      </c>
      <c r="L419" s="79" t="s">
        <v>318</v>
      </c>
      <c r="M419" s="80" t="s">
        <v>319</v>
      </c>
      <c r="N419" s="24"/>
    </row>
    <row r="420" spans="2:14" ht="14.25" customHeight="1">
      <c r="B420" s="32"/>
      <c r="C420" s="35"/>
      <c r="D420" s="1"/>
      <c r="E420" s="26"/>
      <c r="F420" s="27"/>
      <c r="G420" s="28"/>
      <c r="H420" s="22"/>
      <c r="I420" s="51"/>
      <c r="J420" s="51"/>
      <c r="K420" s="81" t="s">
        <v>320</v>
      </c>
      <c r="L420" s="79" t="s">
        <v>218</v>
      </c>
      <c r="M420" s="80" t="s">
        <v>321</v>
      </c>
      <c r="N420" s="24"/>
    </row>
    <row r="421" spans="2:14" ht="14.25" customHeight="1">
      <c r="B421" s="32"/>
      <c r="C421" s="35"/>
      <c r="D421" s="1"/>
      <c r="E421" s="26"/>
      <c r="F421" s="27"/>
      <c r="G421" s="28"/>
      <c r="H421" s="22"/>
      <c r="I421" s="51"/>
      <c r="J421" s="51"/>
      <c r="K421" s="81" t="s">
        <v>322</v>
      </c>
      <c r="L421" s="79" t="s">
        <v>323</v>
      </c>
      <c r="M421" s="80" t="s">
        <v>324</v>
      </c>
      <c r="N421" s="24"/>
    </row>
    <row r="422" spans="2:14" ht="14.25" customHeight="1">
      <c r="B422" s="32"/>
      <c r="C422" s="35"/>
      <c r="D422" s="1"/>
      <c r="E422" s="26"/>
      <c r="F422" s="27"/>
      <c r="G422" s="28"/>
      <c r="H422" s="22"/>
      <c r="I422" s="51"/>
      <c r="J422" s="51"/>
      <c r="K422" s="81" t="s">
        <v>325</v>
      </c>
      <c r="L422" s="79" t="s">
        <v>326</v>
      </c>
      <c r="M422" s="80" t="s">
        <v>327</v>
      </c>
      <c r="N422" s="24"/>
    </row>
    <row r="423" spans="2:14" ht="14.25" customHeight="1">
      <c r="B423" s="32"/>
      <c r="C423" s="35"/>
      <c r="D423" s="1"/>
      <c r="E423" s="26"/>
      <c r="F423" s="27"/>
      <c r="G423" s="28"/>
      <c r="H423" s="22"/>
      <c r="I423" s="51"/>
      <c r="J423" s="51"/>
      <c r="K423" s="81"/>
      <c r="L423" s="79"/>
      <c r="M423" s="80"/>
      <c r="N423" s="24"/>
    </row>
    <row r="424" spans="2:14" ht="14.25" customHeight="1">
      <c r="B424" s="32"/>
      <c r="C424" s="35"/>
      <c r="D424" s="1"/>
      <c r="E424" s="26"/>
      <c r="F424" s="27"/>
      <c r="G424" s="28"/>
      <c r="H424" s="22"/>
      <c r="I424" s="51"/>
      <c r="J424" s="51"/>
      <c r="K424" s="81" t="s">
        <v>328</v>
      </c>
      <c r="L424" s="79"/>
      <c r="M424" s="80"/>
      <c r="N424" s="24"/>
    </row>
    <row r="425" spans="2:14" ht="14.25" customHeight="1">
      <c r="B425" s="32"/>
      <c r="C425" s="35"/>
      <c r="D425" s="1"/>
      <c r="E425" s="26"/>
      <c r="F425" s="27"/>
      <c r="G425" s="28"/>
      <c r="H425" s="22"/>
      <c r="I425" s="51"/>
      <c r="J425" s="51"/>
      <c r="K425" s="81" t="s">
        <v>329</v>
      </c>
      <c r="L425" s="79" t="s">
        <v>330</v>
      </c>
      <c r="M425" s="80" t="s">
        <v>331</v>
      </c>
      <c r="N425" s="24"/>
    </row>
    <row r="426" spans="2:14" ht="14.25" customHeight="1">
      <c r="B426" s="32"/>
      <c r="C426" s="35"/>
      <c r="D426" s="1"/>
      <c r="E426" s="26"/>
      <c r="F426" s="27"/>
      <c r="G426" s="28"/>
      <c r="H426" s="22"/>
      <c r="I426" s="51"/>
      <c r="J426" s="51"/>
      <c r="K426" s="81" t="s">
        <v>332</v>
      </c>
      <c r="L426" s="79" t="s">
        <v>333</v>
      </c>
      <c r="M426" s="80" t="s">
        <v>334</v>
      </c>
      <c r="N426" s="24"/>
    </row>
    <row r="427" spans="2:14" ht="14.25" customHeight="1">
      <c r="B427" s="32"/>
      <c r="C427" s="35"/>
      <c r="D427" s="1"/>
      <c r="E427" s="26"/>
      <c r="F427" s="27"/>
      <c r="G427" s="28"/>
      <c r="H427" s="22"/>
      <c r="I427" s="51"/>
      <c r="J427" s="51"/>
      <c r="K427" s="81" t="s">
        <v>335</v>
      </c>
      <c r="L427" s="79" t="s">
        <v>336</v>
      </c>
      <c r="M427" s="80" t="s">
        <v>337</v>
      </c>
      <c r="N427" s="24"/>
    </row>
    <row r="428" spans="2:14" ht="14.25" customHeight="1">
      <c r="B428" s="32"/>
      <c r="C428" s="35"/>
      <c r="D428" s="1"/>
      <c r="E428" s="26"/>
      <c r="F428" s="27"/>
      <c r="G428" s="28"/>
      <c r="H428" s="22"/>
      <c r="I428" s="51"/>
      <c r="J428" s="51"/>
      <c r="K428" s="81"/>
      <c r="L428" s="79"/>
      <c r="M428" s="80"/>
      <c r="N428" s="24"/>
    </row>
    <row r="429" spans="2:14" ht="14.25" customHeight="1">
      <c r="B429" s="32"/>
      <c r="C429" s="35"/>
      <c r="D429" s="1"/>
      <c r="E429" s="26"/>
      <c r="F429" s="27">
        <v>3</v>
      </c>
      <c r="G429" s="28"/>
      <c r="H429" s="22" t="s">
        <v>661</v>
      </c>
      <c r="I429" s="51">
        <v>1138747000</v>
      </c>
      <c r="J429" s="51">
        <v>1138747000</v>
      </c>
      <c r="K429" s="97" t="s">
        <v>218</v>
      </c>
      <c r="L429" s="79"/>
      <c r="M429" s="80"/>
      <c r="N429" s="24"/>
    </row>
    <row r="430" spans="2:14" ht="14.25" customHeight="1">
      <c r="B430" s="32"/>
      <c r="C430" s="35"/>
      <c r="D430" s="1"/>
      <c r="E430" s="26"/>
      <c r="F430" s="27"/>
      <c r="G430" s="28"/>
      <c r="H430" s="22" t="s">
        <v>662</v>
      </c>
      <c r="I430" s="51"/>
      <c r="J430" s="51"/>
      <c r="K430" s="81" t="s">
        <v>518</v>
      </c>
      <c r="L430" s="79"/>
      <c r="M430" s="80"/>
      <c r="N430" s="24"/>
    </row>
    <row r="431" spans="2:14" ht="14.25" customHeight="1" thickBot="1">
      <c r="B431" s="36"/>
      <c r="C431" s="72"/>
      <c r="D431" s="37"/>
      <c r="E431" s="38"/>
      <c r="F431" s="39"/>
      <c r="G431" s="40"/>
      <c r="H431" s="41"/>
      <c r="I431" s="109"/>
      <c r="J431" s="109"/>
      <c r="K431" s="127" t="s">
        <v>522</v>
      </c>
      <c r="L431" s="121"/>
      <c r="M431" s="122"/>
      <c r="N431" s="24"/>
    </row>
    <row r="432" spans="2:14" ht="14.25" customHeight="1">
      <c r="B432" s="32"/>
      <c r="C432" s="30" t="s">
        <v>5</v>
      </c>
      <c r="D432" s="30" t="s">
        <v>5</v>
      </c>
      <c r="E432" s="26"/>
      <c r="F432" s="27"/>
      <c r="G432" s="28"/>
      <c r="H432" s="22"/>
      <c r="I432" s="23" t="s">
        <v>5</v>
      </c>
      <c r="J432" s="23" t="s">
        <v>5</v>
      </c>
      <c r="K432" s="81"/>
      <c r="L432" s="79"/>
      <c r="M432" s="80"/>
      <c r="N432" s="24"/>
    </row>
    <row r="433" spans="2:14" ht="14.25" customHeight="1">
      <c r="B433" s="32"/>
      <c r="C433" s="35"/>
      <c r="D433" s="1"/>
      <c r="E433" s="26"/>
      <c r="F433" s="27">
        <v>4</v>
      </c>
      <c r="G433" s="28"/>
      <c r="H433" s="22" t="s">
        <v>338</v>
      </c>
      <c r="I433" s="51">
        <v>6340000</v>
      </c>
      <c r="J433" s="51">
        <v>4471120</v>
      </c>
      <c r="K433" s="97" t="s">
        <v>218</v>
      </c>
      <c r="L433" s="79"/>
      <c r="M433" s="80"/>
      <c r="N433" s="24"/>
    </row>
    <row r="434" spans="2:14" ht="14.25" customHeight="1">
      <c r="B434" s="32"/>
      <c r="C434" s="35"/>
      <c r="D434" s="1"/>
      <c r="E434" s="26"/>
      <c r="F434" s="27"/>
      <c r="G434" s="28"/>
      <c r="H434" s="22"/>
      <c r="I434" s="23"/>
      <c r="J434" s="23"/>
      <c r="K434" s="88" t="s">
        <v>523</v>
      </c>
      <c r="L434" s="79"/>
      <c r="M434" s="80"/>
      <c r="N434" s="24"/>
    </row>
    <row r="435" spans="2:14" ht="14.25" customHeight="1">
      <c r="B435" s="32"/>
      <c r="C435" s="35"/>
      <c r="D435" s="1"/>
      <c r="E435" s="26"/>
      <c r="F435" s="27"/>
      <c r="G435" s="28"/>
      <c r="H435" s="22"/>
      <c r="I435" s="23"/>
      <c r="J435" s="23"/>
      <c r="K435" s="88" t="s">
        <v>524</v>
      </c>
      <c r="L435" s="86"/>
      <c r="M435" s="87"/>
      <c r="N435" s="24"/>
    </row>
    <row r="436" spans="2:14" ht="14.25" customHeight="1">
      <c r="B436" s="32"/>
      <c r="C436" s="35"/>
      <c r="D436" s="1"/>
      <c r="E436" s="26"/>
      <c r="F436" s="27"/>
      <c r="G436" s="28"/>
      <c r="H436" s="22"/>
      <c r="I436" s="23"/>
      <c r="J436" s="23"/>
      <c r="K436" s="88"/>
      <c r="L436" s="86"/>
      <c r="M436" s="87"/>
      <c r="N436" s="24"/>
    </row>
    <row r="437" spans="2:14" ht="14.25" customHeight="1">
      <c r="B437" s="32"/>
      <c r="C437" s="35"/>
      <c r="D437" s="1"/>
      <c r="E437" s="26"/>
      <c r="F437" s="27">
        <v>5</v>
      </c>
      <c r="G437" s="28"/>
      <c r="H437" s="22" t="s">
        <v>44</v>
      </c>
      <c r="I437" s="23">
        <v>-54000</v>
      </c>
      <c r="J437" s="23">
        <v>0</v>
      </c>
      <c r="K437" s="110" t="s">
        <v>218</v>
      </c>
      <c r="L437" s="79"/>
      <c r="M437" s="80"/>
      <c r="N437" s="24"/>
    </row>
    <row r="438" spans="2:14" ht="14.25" customHeight="1" thickBot="1">
      <c r="B438" s="36"/>
      <c r="C438" s="37"/>
      <c r="D438" s="37"/>
      <c r="E438" s="38"/>
      <c r="F438" s="39"/>
      <c r="G438" s="40"/>
      <c r="H438" s="41"/>
      <c r="I438" s="53"/>
      <c r="J438" s="53"/>
      <c r="K438" s="89"/>
      <c r="L438" s="90"/>
      <c r="M438" s="91"/>
      <c r="N438" s="43"/>
    </row>
    <row r="439" spans="2:14" ht="14.25" customHeight="1">
      <c r="B439" s="17"/>
      <c r="C439" s="44"/>
      <c r="D439" s="45"/>
      <c r="E439" s="20"/>
      <c r="F439" s="46"/>
      <c r="G439" s="47"/>
      <c r="H439" s="48"/>
      <c r="I439" s="60"/>
      <c r="J439" s="60"/>
      <c r="K439" s="75"/>
      <c r="L439" s="76"/>
      <c r="M439" s="77"/>
      <c r="N439" s="24"/>
    </row>
    <row r="440" spans="2:14" ht="14.25" customHeight="1">
      <c r="B440" s="25" t="s">
        <v>339</v>
      </c>
      <c r="C440" s="1">
        <f>SUM(I439:I444)</f>
        <v>5103000</v>
      </c>
      <c r="D440" s="1">
        <f>SUM(J439:J444)</f>
        <v>5095625</v>
      </c>
      <c r="E440" s="26" t="s">
        <v>95</v>
      </c>
      <c r="F440" s="27">
        <v>1</v>
      </c>
      <c r="G440" s="28"/>
      <c r="H440" s="22" t="s">
        <v>340</v>
      </c>
      <c r="I440" s="51">
        <v>5103000</v>
      </c>
      <c r="J440" s="51">
        <v>5095625</v>
      </c>
      <c r="K440" s="81" t="s">
        <v>341</v>
      </c>
      <c r="L440" s="79" t="s">
        <v>342</v>
      </c>
      <c r="M440" s="80" t="s">
        <v>342</v>
      </c>
      <c r="N440" s="24"/>
    </row>
    <row r="441" spans="2:14" ht="14.25" customHeight="1">
      <c r="B441" s="25" t="s">
        <v>343</v>
      </c>
      <c r="C441" s="1"/>
      <c r="D441" s="30"/>
      <c r="E441" s="26"/>
      <c r="F441" s="27"/>
      <c r="G441" s="28"/>
      <c r="H441" s="22"/>
      <c r="I441" s="51"/>
      <c r="J441" s="51"/>
      <c r="K441" s="81"/>
      <c r="L441" s="82"/>
      <c r="M441" s="83"/>
      <c r="N441" s="24"/>
    </row>
    <row r="442" spans="2:14" ht="14.25" customHeight="1">
      <c r="B442" s="25"/>
      <c r="C442" s="1" t="s">
        <v>9</v>
      </c>
      <c r="D442" s="1" t="s">
        <v>9</v>
      </c>
      <c r="E442" s="26"/>
      <c r="F442" s="27"/>
      <c r="G442" s="28"/>
      <c r="H442" s="34"/>
      <c r="I442" s="51"/>
      <c r="J442" s="51"/>
      <c r="K442" s="81"/>
      <c r="L442" s="82"/>
      <c r="M442" s="83"/>
      <c r="N442" s="24"/>
    </row>
    <row r="443" spans="2:14" ht="14.25" customHeight="1">
      <c r="B443" s="32"/>
      <c r="C443" s="1">
        <f>C440</f>
        <v>5103000</v>
      </c>
      <c r="D443" s="1">
        <f>D440</f>
        <v>5095625</v>
      </c>
      <c r="E443" s="26"/>
      <c r="F443" s="27"/>
      <c r="G443" s="28"/>
      <c r="H443" s="34"/>
      <c r="I443" s="51"/>
      <c r="J443" s="51"/>
      <c r="K443" s="81"/>
      <c r="L443" s="82"/>
      <c r="M443" s="83"/>
      <c r="N443" s="24"/>
    </row>
    <row r="444" spans="2:14" ht="14.25" customHeight="1" thickBot="1">
      <c r="B444" s="36"/>
      <c r="C444" s="37"/>
      <c r="D444" s="37"/>
      <c r="E444" s="38"/>
      <c r="F444" s="39"/>
      <c r="G444" s="40"/>
      <c r="H444" s="41"/>
      <c r="I444" s="53"/>
      <c r="J444" s="53"/>
      <c r="K444" s="89"/>
      <c r="L444" s="90"/>
      <c r="M444" s="91"/>
      <c r="N444" s="43"/>
    </row>
    <row r="445" spans="2:14" ht="14.25" customHeight="1">
      <c r="B445" s="17"/>
      <c r="C445" s="18"/>
      <c r="D445" s="19"/>
      <c r="E445" s="20"/>
      <c r="F445" s="21"/>
      <c r="G445" s="10"/>
      <c r="H445" s="22"/>
      <c r="I445" s="23"/>
      <c r="J445" s="23"/>
      <c r="K445" s="75"/>
      <c r="L445" s="76"/>
      <c r="M445" s="77"/>
      <c r="N445" s="24"/>
    </row>
    <row r="446" spans="2:14" ht="14.25" customHeight="1">
      <c r="B446" s="25" t="s">
        <v>344</v>
      </c>
      <c r="C446" s="1">
        <f>SUM(I445:I454)</f>
        <v>1860000</v>
      </c>
      <c r="D446" s="1">
        <f>SUM(J445:J454)</f>
        <v>1026933</v>
      </c>
      <c r="E446" s="26" t="s">
        <v>345</v>
      </c>
      <c r="F446" s="27">
        <v>1</v>
      </c>
      <c r="G446" s="28"/>
      <c r="H446" s="22" t="s">
        <v>346</v>
      </c>
      <c r="I446" s="51">
        <v>1893000</v>
      </c>
      <c r="J446" s="51">
        <v>1026933</v>
      </c>
      <c r="K446" s="81" t="s">
        <v>347</v>
      </c>
      <c r="L446" s="79" t="s">
        <v>218</v>
      </c>
      <c r="M446" s="80" t="s">
        <v>348</v>
      </c>
      <c r="N446" s="24"/>
    </row>
    <row r="447" spans="2:14" ht="14.25" customHeight="1">
      <c r="B447" s="25" t="s">
        <v>349</v>
      </c>
      <c r="C447" s="1"/>
      <c r="D447" s="30"/>
      <c r="E447" s="26"/>
      <c r="F447" s="27"/>
      <c r="G447" s="28"/>
      <c r="H447" s="22"/>
      <c r="I447" s="51"/>
      <c r="J447" s="51"/>
      <c r="K447" s="81" t="s">
        <v>350</v>
      </c>
      <c r="L447" s="79" t="s">
        <v>218</v>
      </c>
      <c r="M447" s="80" t="s">
        <v>351</v>
      </c>
      <c r="N447" s="24"/>
    </row>
    <row r="448" spans="2:14" ht="14.25" customHeight="1">
      <c r="B448" s="25"/>
      <c r="C448" s="1" t="s">
        <v>9</v>
      </c>
      <c r="D448" s="1" t="s">
        <v>9</v>
      </c>
      <c r="E448" s="26"/>
      <c r="F448" s="27"/>
      <c r="G448" s="28"/>
      <c r="H448" s="22"/>
      <c r="I448" s="51"/>
      <c r="J448" s="51"/>
      <c r="K448" s="81" t="s">
        <v>352</v>
      </c>
      <c r="L448" s="79" t="s">
        <v>218</v>
      </c>
      <c r="M448" s="80" t="s">
        <v>353</v>
      </c>
      <c r="N448" s="24"/>
    </row>
    <row r="449" spans="2:14" ht="14.25" customHeight="1">
      <c r="B449" s="32"/>
      <c r="C449" s="1">
        <f>C446</f>
        <v>1860000</v>
      </c>
      <c r="D449" s="1">
        <f>D446</f>
        <v>1026933</v>
      </c>
      <c r="E449" s="26"/>
      <c r="F449" s="27"/>
      <c r="G449" s="10"/>
      <c r="H449" s="22"/>
      <c r="I449" s="23"/>
      <c r="J449" s="51"/>
      <c r="K449" s="81" t="s">
        <v>354</v>
      </c>
      <c r="L449" s="79" t="s">
        <v>218</v>
      </c>
      <c r="M449" s="80" t="s">
        <v>355</v>
      </c>
      <c r="N449" s="24"/>
    </row>
    <row r="450" spans="2:14" ht="14.25" customHeight="1">
      <c r="B450" s="32"/>
      <c r="C450" s="1"/>
      <c r="D450" s="1"/>
      <c r="E450" s="26"/>
      <c r="F450" s="27"/>
      <c r="G450" s="28"/>
      <c r="H450" s="22"/>
      <c r="I450" s="23"/>
      <c r="J450" s="23"/>
      <c r="K450" s="95" t="s">
        <v>356</v>
      </c>
      <c r="L450" s="86" t="s">
        <v>218</v>
      </c>
      <c r="M450" s="87" t="s">
        <v>357</v>
      </c>
      <c r="N450" s="24"/>
    </row>
    <row r="451" spans="2:14" ht="14.25" customHeight="1">
      <c r="B451" s="32"/>
      <c r="C451" s="1"/>
      <c r="D451" s="1"/>
      <c r="E451" s="26"/>
      <c r="F451" s="27"/>
      <c r="G451" s="28"/>
      <c r="H451" s="22"/>
      <c r="I451" s="23"/>
      <c r="J451" s="23"/>
      <c r="K451" s="95" t="s">
        <v>358</v>
      </c>
      <c r="L451" s="86" t="s">
        <v>218</v>
      </c>
      <c r="M451" s="87" t="s">
        <v>359</v>
      </c>
      <c r="N451" s="24"/>
    </row>
    <row r="452" spans="2:14" ht="14.25" customHeight="1">
      <c r="B452" s="32"/>
      <c r="C452" s="1"/>
      <c r="D452" s="1"/>
      <c r="E452" s="26"/>
      <c r="F452" s="27"/>
      <c r="G452" s="28"/>
      <c r="H452" s="22"/>
      <c r="I452" s="23"/>
      <c r="J452" s="23"/>
      <c r="K452" s="95"/>
      <c r="L452" s="86"/>
      <c r="M452" s="87"/>
      <c r="N452" s="24"/>
    </row>
    <row r="453" spans="2:14" ht="14.25" customHeight="1">
      <c r="B453" s="32"/>
      <c r="C453" s="1"/>
      <c r="D453" s="1"/>
      <c r="E453" s="26"/>
      <c r="F453" s="27">
        <v>2</v>
      </c>
      <c r="G453" s="10"/>
      <c r="H453" s="22" t="s">
        <v>44</v>
      </c>
      <c r="I453" s="23">
        <v>-33000</v>
      </c>
      <c r="J453" s="51">
        <v>0</v>
      </c>
      <c r="K453" s="110" t="s">
        <v>218</v>
      </c>
      <c r="L453" s="79"/>
      <c r="M453" s="80"/>
      <c r="N453" s="24"/>
    </row>
    <row r="454" spans="2:14" ht="14.25" customHeight="1" thickBot="1">
      <c r="B454" s="36"/>
      <c r="C454" s="37"/>
      <c r="D454" s="37"/>
      <c r="E454" s="38"/>
      <c r="F454" s="39"/>
      <c r="G454" s="40"/>
      <c r="H454" s="41"/>
      <c r="I454" s="53"/>
      <c r="J454" s="53"/>
      <c r="K454" s="89"/>
      <c r="L454" s="90"/>
      <c r="M454" s="91"/>
      <c r="N454" s="43"/>
    </row>
    <row r="455" spans="2:14" ht="14.25" customHeight="1">
      <c r="B455" s="17"/>
      <c r="C455" s="44"/>
      <c r="D455" s="45"/>
      <c r="E455" s="20"/>
      <c r="F455" s="46"/>
      <c r="G455" s="47"/>
      <c r="H455" s="48"/>
      <c r="I455" s="60"/>
      <c r="J455" s="60"/>
      <c r="K455" s="75"/>
      <c r="L455" s="76"/>
      <c r="M455" s="77"/>
      <c r="N455" s="24"/>
    </row>
    <row r="456" spans="2:14" ht="14.25" customHeight="1">
      <c r="B456" s="25" t="s">
        <v>654</v>
      </c>
      <c r="C456" s="1">
        <f>SUM(I455:I464)</f>
        <v>6666620000</v>
      </c>
      <c r="D456" s="1">
        <f>SUM(J455:J464)</f>
        <v>6645180716</v>
      </c>
      <c r="E456" s="26" t="s">
        <v>345</v>
      </c>
      <c r="F456" s="27">
        <v>1</v>
      </c>
      <c r="G456" s="28"/>
      <c r="H456" s="22" t="s">
        <v>96</v>
      </c>
      <c r="I456" s="51">
        <v>6666620000</v>
      </c>
      <c r="J456" s="51">
        <v>6645180716</v>
      </c>
      <c r="K456" s="97" t="s">
        <v>218</v>
      </c>
      <c r="L456" s="82"/>
      <c r="M456" s="83"/>
      <c r="N456" s="24"/>
    </row>
    <row r="457" spans="2:14" ht="14.25" customHeight="1">
      <c r="B457" s="25" t="s">
        <v>655</v>
      </c>
      <c r="C457" s="1"/>
      <c r="D457" s="30"/>
      <c r="E457" s="26"/>
      <c r="F457" s="27"/>
      <c r="G457" s="28"/>
      <c r="H457" s="22"/>
      <c r="I457" s="51"/>
      <c r="J457" s="51"/>
      <c r="K457" s="81" t="s">
        <v>360</v>
      </c>
      <c r="L457" s="82"/>
      <c r="M457" s="83"/>
      <c r="N457" s="24"/>
    </row>
    <row r="458" spans="2:14" ht="14.25" customHeight="1">
      <c r="B458" s="25"/>
      <c r="C458" s="1" t="s">
        <v>10</v>
      </c>
      <c r="D458" s="1" t="s">
        <v>10</v>
      </c>
      <c r="E458" s="26"/>
      <c r="F458" s="27"/>
      <c r="G458" s="28"/>
      <c r="H458" s="34"/>
      <c r="I458" s="51"/>
      <c r="J458" s="51"/>
      <c r="K458" s="81" t="s">
        <v>361</v>
      </c>
      <c r="L458" s="82"/>
      <c r="M458" s="83"/>
      <c r="N458" s="24"/>
    </row>
    <row r="459" spans="2:14" ht="14.25" customHeight="1">
      <c r="B459" s="32"/>
      <c r="C459" s="1">
        <v>386000000</v>
      </c>
      <c r="D459" s="1">
        <v>386000000</v>
      </c>
      <c r="E459" s="26"/>
      <c r="F459" s="27"/>
      <c r="G459" s="28"/>
      <c r="H459" s="34"/>
      <c r="I459" s="51"/>
      <c r="J459" s="51"/>
      <c r="K459" s="81" t="s">
        <v>575</v>
      </c>
      <c r="L459" s="82"/>
      <c r="M459" s="83"/>
      <c r="N459" s="24"/>
    </row>
    <row r="460" spans="2:14" ht="14.25" customHeight="1">
      <c r="B460" s="32"/>
      <c r="C460" s="1" t="s">
        <v>8</v>
      </c>
      <c r="D460" s="1" t="s">
        <v>8</v>
      </c>
      <c r="E460" s="26"/>
      <c r="F460" s="27"/>
      <c r="G460" s="28"/>
      <c r="H460" s="34"/>
      <c r="I460" s="51"/>
      <c r="J460" s="51"/>
      <c r="K460" s="95" t="s">
        <v>526</v>
      </c>
      <c r="L460" s="86"/>
      <c r="M460" s="87"/>
      <c r="N460" s="24"/>
    </row>
    <row r="461" spans="2:14" ht="14.25" customHeight="1">
      <c r="B461" s="32"/>
      <c r="C461" s="1">
        <v>4487314000</v>
      </c>
      <c r="D461" s="1">
        <v>4487319427</v>
      </c>
      <c r="E461" s="26"/>
      <c r="F461" s="27"/>
      <c r="G461" s="28"/>
      <c r="H461" s="34"/>
      <c r="I461" s="23"/>
      <c r="J461" s="23"/>
      <c r="K461" s="95" t="s">
        <v>525</v>
      </c>
      <c r="L461" s="86"/>
      <c r="M461" s="87"/>
      <c r="N461" s="24"/>
    </row>
    <row r="462" spans="2:14" ht="14.25" customHeight="1">
      <c r="B462" s="32"/>
      <c r="C462" s="1" t="s">
        <v>9</v>
      </c>
      <c r="D462" s="1" t="s">
        <v>9</v>
      </c>
      <c r="E462" s="26"/>
      <c r="F462" s="27"/>
      <c r="G462" s="28"/>
      <c r="H462" s="34"/>
      <c r="I462" s="51"/>
      <c r="J462" s="51"/>
      <c r="K462" s="95"/>
      <c r="L462" s="86"/>
      <c r="M462" s="87"/>
      <c r="N462" s="24"/>
    </row>
    <row r="463" spans="2:14" ht="14.25" customHeight="1">
      <c r="B463" s="32"/>
      <c r="C463" s="1">
        <f>C456-C459-C461</f>
        <v>1793306000</v>
      </c>
      <c r="D463" s="1">
        <f>D456-D459-D461</f>
        <v>1771861289</v>
      </c>
      <c r="E463" s="26"/>
      <c r="F463" s="27"/>
      <c r="G463" s="28"/>
      <c r="H463" s="34"/>
      <c r="I463" s="51"/>
      <c r="J463" s="51"/>
      <c r="K463" s="96"/>
      <c r="L463" s="79"/>
      <c r="M463" s="80"/>
      <c r="N463" s="24"/>
    </row>
    <row r="464" spans="2:14" ht="14.25" customHeight="1" thickBot="1">
      <c r="B464" s="36"/>
      <c r="C464" s="37"/>
      <c r="D464" s="37"/>
      <c r="E464" s="38"/>
      <c r="F464" s="39"/>
      <c r="G464" s="40"/>
      <c r="H464" s="41"/>
      <c r="I464" s="53"/>
      <c r="J464" s="53"/>
      <c r="K464" s="89"/>
      <c r="L464" s="90"/>
      <c r="M464" s="91"/>
      <c r="N464" s="43"/>
    </row>
    <row r="465" spans="2:14" ht="14.25" customHeight="1">
      <c r="B465" s="17"/>
      <c r="C465" s="44"/>
      <c r="D465" s="45"/>
      <c r="E465" s="20"/>
      <c r="F465" s="46"/>
      <c r="G465" s="47"/>
      <c r="H465" s="48"/>
      <c r="I465" s="60"/>
      <c r="J465" s="60"/>
      <c r="K465" s="75"/>
      <c r="L465" s="76"/>
      <c r="M465" s="77"/>
      <c r="N465" s="24"/>
    </row>
    <row r="466" spans="2:14" ht="14.25" customHeight="1">
      <c r="B466" s="25" t="s">
        <v>362</v>
      </c>
      <c r="C466" s="1">
        <f>SUM(I465:I472)</f>
        <v>21432000</v>
      </c>
      <c r="D466" s="1">
        <f>SUM(J465:J472)</f>
        <v>21431333</v>
      </c>
      <c r="E466" s="26" t="s">
        <v>345</v>
      </c>
      <c r="F466" s="27">
        <v>1</v>
      </c>
      <c r="G466" s="28"/>
      <c r="H466" s="22" t="s">
        <v>363</v>
      </c>
      <c r="I466" s="51">
        <v>21432000</v>
      </c>
      <c r="J466" s="51">
        <v>21431333</v>
      </c>
      <c r="K466" s="97" t="s">
        <v>218</v>
      </c>
      <c r="L466" s="82"/>
      <c r="M466" s="83"/>
      <c r="N466" s="24"/>
    </row>
    <row r="467" spans="2:14" ht="14.25" customHeight="1">
      <c r="B467" s="25" t="s">
        <v>364</v>
      </c>
      <c r="C467" s="1"/>
      <c r="D467" s="30"/>
      <c r="E467" s="26"/>
      <c r="F467" s="27"/>
      <c r="G467" s="28"/>
      <c r="H467" s="22"/>
      <c r="I467" s="51"/>
      <c r="J467" s="51"/>
      <c r="K467" s="81" t="s">
        <v>365</v>
      </c>
      <c r="L467" s="82"/>
      <c r="M467" s="83"/>
      <c r="N467" s="24"/>
    </row>
    <row r="468" spans="2:14" ht="14.25" customHeight="1">
      <c r="B468" s="25"/>
      <c r="C468" s="1" t="s">
        <v>8</v>
      </c>
      <c r="D468" s="1" t="s">
        <v>8</v>
      </c>
      <c r="E468" s="26"/>
      <c r="F468" s="27"/>
      <c r="G468" s="28"/>
      <c r="H468" s="34"/>
      <c r="I468" s="51"/>
      <c r="J468" s="51"/>
      <c r="K468" s="81" t="s">
        <v>366</v>
      </c>
      <c r="L468" s="82"/>
      <c r="M468" s="83"/>
      <c r="N468" s="24"/>
    </row>
    <row r="469" spans="2:14" ht="14.25" customHeight="1">
      <c r="B469" s="32"/>
      <c r="C469" s="1">
        <v>338000</v>
      </c>
      <c r="D469" s="1">
        <v>4051600</v>
      </c>
      <c r="E469" s="26"/>
      <c r="F469" s="27"/>
      <c r="G469" s="28"/>
      <c r="H469" s="34"/>
      <c r="I469" s="51"/>
      <c r="J469" s="51"/>
      <c r="K469" s="81"/>
      <c r="L469" s="82"/>
      <c r="M469" s="83"/>
      <c r="N469" s="24"/>
    </row>
    <row r="470" spans="2:14" ht="14.25" customHeight="1">
      <c r="B470" s="32"/>
      <c r="C470" s="1" t="s">
        <v>9</v>
      </c>
      <c r="D470" s="1" t="s">
        <v>9</v>
      </c>
      <c r="E470" s="26"/>
      <c r="F470" s="27"/>
      <c r="G470" s="28"/>
      <c r="H470" s="34"/>
      <c r="I470" s="51"/>
      <c r="J470" s="51"/>
      <c r="K470" s="95"/>
      <c r="L470" s="86"/>
      <c r="M470" s="87"/>
      <c r="N470" s="24"/>
    </row>
    <row r="471" spans="2:14" ht="14.25" customHeight="1">
      <c r="B471" s="32"/>
      <c r="C471" s="1">
        <f>C466-C469</f>
        <v>21094000</v>
      </c>
      <c r="D471" s="1">
        <f>D466-D469</f>
        <v>17379733</v>
      </c>
      <c r="E471" s="26"/>
      <c r="F471" s="27"/>
      <c r="G471" s="28"/>
      <c r="H471" s="34"/>
      <c r="I471" s="51"/>
      <c r="J471" s="51"/>
      <c r="K471" s="95"/>
      <c r="L471" s="86"/>
      <c r="M471" s="87"/>
      <c r="N471" s="24"/>
    </row>
    <row r="472" spans="2:14" ht="14.25" customHeight="1" thickBot="1">
      <c r="B472" s="36"/>
      <c r="C472" s="37"/>
      <c r="D472" s="37"/>
      <c r="E472" s="38"/>
      <c r="F472" s="39"/>
      <c r="G472" s="40"/>
      <c r="H472" s="41"/>
      <c r="I472" s="53"/>
      <c r="J472" s="53"/>
      <c r="K472" s="89"/>
      <c r="L472" s="90"/>
      <c r="M472" s="91"/>
      <c r="N472" s="43"/>
    </row>
    <row r="473" spans="2:14" ht="14.25" customHeight="1">
      <c r="B473" s="17"/>
      <c r="C473" s="44"/>
      <c r="D473" s="45"/>
      <c r="E473" s="20"/>
      <c r="F473" s="46"/>
      <c r="G473" s="47"/>
      <c r="H473" s="48"/>
      <c r="I473" s="60"/>
      <c r="J473" s="60"/>
      <c r="K473" s="75"/>
      <c r="L473" s="76"/>
      <c r="M473" s="77"/>
      <c r="N473" s="24"/>
    </row>
    <row r="474" spans="2:14" ht="14.25" customHeight="1">
      <c r="B474" s="25" t="s">
        <v>656</v>
      </c>
      <c r="C474" s="1">
        <f>SUM(I473:I479)</f>
        <v>37000000</v>
      </c>
      <c r="D474" s="1">
        <f>SUM(J473:J479)</f>
        <v>9908000</v>
      </c>
      <c r="E474" s="26" t="s">
        <v>345</v>
      </c>
      <c r="F474" s="27">
        <v>1</v>
      </c>
      <c r="G474" s="28"/>
      <c r="H474" s="22" t="s">
        <v>367</v>
      </c>
      <c r="I474" s="51">
        <v>37000000</v>
      </c>
      <c r="J474" s="51">
        <v>9908000</v>
      </c>
      <c r="K474" s="95" t="s">
        <v>528</v>
      </c>
      <c r="L474" s="79" t="s">
        <v>14</v>
      </c>
      <c r="M474" s="80" t="s">
        <v>368</v>
      </c>
      <c r="N474" s="24"/>
    </row>
    <row r="475" spans="2:14" ht="14.25" customHeight="1">
      <c r="B475" s="25" t="s">
        <v>657</v>
      </c>
      <c r="C475" s="1"/>
      <c r="D475" s="30"/>
      <c r="E475" s="26"/>
      <c r="F475" s="27"/>
      <c r="G475" s="28"/>
      <c r="H475" s="22"/>
      <c r="I475" s="51"/>
      <c r="J475" s="51"/>
      <c r="K475" s="81" t="s">
        <v>527</v>
      </c>
      <c r="L475" s="79"/>
      <c r="M475" s="80"/>
      <c r="N475" s="24"/>
    </row>
    <row r="476" spans="2:14" ht="14.25" customHeight="1">
      <c r="B476" s="25"/>
      <c r="C476" s="1" t="s">
        <v>9</v>
      </c>
      <c r="D476" s="1" t="s">
        <v>9</v>
      </c>
      <c r="E476" s="26"/>
      <c r="F476" s="27"/>
      <c r="G476" s="28"/>
      <c r="H476" s="34"/>
      <c r="I476" s="51"/>
      <c r="J476" s="51"/>
      <c r="K476" s="81" t="s">
        <v>369</v>
      </c>
      <c r="L476" s="82"/>
      <c r="M476" s="83"/>
      <c r="N476" s="24"/>
    </row>
    <row r="477" spans="2:14" ht="14.25" customHeight="1">
      <c r="B477" s="32"/>
      <c r="C477" s="1">
        <f>C474</f>
        <v>37000000</v>
      </c>
      <c r="D477" s="1">
        <f>D474</f>
        <v>9908000</v>
      </c>
      <c r="E477" s="26"/>
      <c r="F477" s="27"/>
      <c r="G477" s="28"/>
      <c r="H477" s="34"/>
      <c r="I477" s="51"/>
      <c r="J477" s="51"/>
      <c r="K477" s="81"/>
      <c r="L477" s="82"/>
      <c r="M477" s="83"/>
      <c r="N477" s="24"/>
    </row>
    <row r="478" spans="2:14" ht="14.25" customHeight="1">
      <c r="B478" s="32"/>
      <c r="C478" s="1"/>
      <c r="D478" s="1"/>
      <c r="E478" s="26"/>
      <c r="F478" s="27"/>
      <c r="G478" s="28"/>
      <c r="H478" s="34"/>
      <c r="I478" s="51"/>
      <c r="J478" s="51"/>
      <c r="K478" s="81"/>
      <c r="L478" s="82"/>
      <c r="M478" s="83"/>
      <c r="N478" s="24"/>
    </row>
    <row r="479" spans="2:14" ht="14.25" customHeight="1" thickBot="1">
      <c r="B479" s="36"/>
      <c r="C479" s="37"/>
      <c r="D479" s="37"/>
      <c r="E479" s="38"/>
      <c r="F479" s="39"/>
      <c r="G479" s="40"/>
      <c r="H479" s="41"/>
      <c r="I479" s="53"/>
      <c r="J479" s="53"/>
      <c r="K479" s="89"/>
      <c r="L479" s="90"/>
      <c r="M479" s="91"/>
      <c r="N479" s="43"/>
    </row>
    <row r="480" spans="2:14" ht="14.25" customHeight="1">
      <c r="B480" s="17"/>
      <c r="C480" s="18" t="s">
        <v>5</v>
      </c>
      <c r="D480" s="19" t="s">
        <v>5</v>
      </c>
      <c r="E480" s="20"/>
      <c r="F480" s="66"/>
      <c r="G480" s="67"/>
      <c r="H480" s="48"/>
      <c r="I480" s="68" t="s">
        <v>5</v>
      </c>
      <c r="J480" s="68" t="s">
        <v>5</v>
      </c>
      <c r="K480" s="75"/>
      <c r="L480" s="76"/>
      <c r="M480" s="77"/>
      <c r="N480" s="24"/>
    </row>
    <row r="481" spans="2:14" ht="14.25" customHeight="1">
      <c r="B481" s="25" t="s">
        <v>658</v>
      </c>
      <c r="C481" s="1">
        <f>SUM(I480:I538)</f>
        <v>83404801000</v>
      </c>
      <c r="D481" s="1">
        <f>SUM(J480:J538)</f>
        <v>78561438170</v>
      </c>
      <c r="E481" s="26" t="s">
        <v>370</v>
      </c>
      <c r="F481" s="27">
        <v>1</v>
      </c>
      <c r="G481" s="28"/>
      <c r="H481" s="22" t="s">
        <v>371</v>
      </c>
      <c r="I481" s="51">
        <v>17095000</v>
      </c>
      <c r="J481" s="51">
        <v>15546065</v>
      </c>
      <c r="K481" s="97" t="s">
        <v>218</v>
      </c>
      <c r="L481" s="82"/>
      <c r="M481" s="83"/>
      <c r="N481" s="24"/>
    </row>
    <row r="482" spans="2:14" ht="14.25" customHeight="1">
      <c r="B482" s="25" t="s">
        <v>638</v>
      </c>
      <c r="C482" s="1"/>
      <c r="D482" s="30"/>
      <c r="E482" s="26"/>
      <c r="F482" s="27"/>
      <c r="G482" s="28"/>
      <c r="H482" s="22"/>
      <c r="I482" s="51"/>
      <c r="J482" s="51"/>
      <c r="K482" s="81" t="s">
        <v>372</v>
      </c>
      <c r="L482" s="82"/>
      <c r="M482" s="83"/>
      <c r="N482" s="24"/>
    </row>
    <row r="483" spans="2:14" ht="14.25" customHeight="1">
      <c r="B483" s="25"/>
      <c r="C483" s="1" t="s">
        <v>7</v>
      </c>
      <c r="D483" s="1" t="s">
        <v>7</v>
      </c>
      <c r="E483" s="26"/>
      <c r="F483" s="27"/>
      <c r="G483" s="28"/>
      <c r="H483" s="22"/>
      <c r="I483" s="51"/>
      <c r="J483" s="51"/>
      <c r="K483" s="81" t="s">
        <v>529</v>
      </c>
      <c r="L483" s="82"/>
      <c r="M483" s="83"/>
      <c r="N483" s="24"/>
    </row>
    <row r="484" spans="2:14" ht="14.25" customHeight="1">
      <c r="B484" s="32"/>
      <c r="C484" s="1">
        <v>29772841000</v>
      </c>
      <c r="D484" s="1">
        <v>25171506304</v>
      </c>
      <c r="E484" s="26"/>
      <c r="F484" s="27"/>
      <c r="G484" s="10"/>
      <c r="H484" s="22"/>
      <c r="I484" s="51"/>
      <c r="J484" s="51"/>
      <c r="K484" s="81" t="s">
        <v>373</v>
      </c>
      <c r="L484" s="82"/>
      <c r="M484" s="83"/>
      <c r="N484" s="24"/>
    </row>
    <row r="485" spans="2:14" ht="14.25" customHeight="1">
      <c r="B485" s="32"/>
      <c r="C485" s="1" t="s">
        <v>8</v>
      </c>
      <c r="D485" s="1" t="s">
        <v>8</v>
      </c>
      <c r="E485" s="26"/>
      <c r="F485" s="27"/>
      <c r="G485" s="28"/>
      <c r="H485" s="22"/>
      <c r="I485" s="23"/>
      <c r="J485" s="23"/>
      <c r="K485" s="95" t="s">
        <v>374</v>
      </c>
      <c r="L485" s="86"/>
      <c r="M485" s="87"/>
      <c r="N485" s="24"/>
    </row>
    <row r="486" spans="2:14" ht="14.25" customHeight="1">
      <c r="B486" s="32"/>
      <c r="C486" s="1">
        <v>2479977000</v>
      </c>
      <c r="D486" s="1">
        <v>2876963037</v>
      </c>
      <c r="E486" s="26"/>
      <c r="F486" s="27"/>
      <c r="G486" s="28"/>
      <c r="H486" s="22"/>
      <c r="I486" s="23"/>
      <c r="J486" s="23"/>
      <c r="K486" s="95"/>
      <c r="L486" s="86"/>
      <c r="M486" s="87"/>
      <c r="N486" s="24"/>
    </row>
    <row r="487" spans="2:14" ht="14.25" customHeight="1">
      <c r="B487" s="32"/>
      <c r="C487" s="1" t="s">
        <v>9</v>
      </c>
      <c r="D487" s="1" t="s">
        <v>9</v>
      </c>
      <c r="E487" s="26"/>
      <c r="F487" s="27">
        <v>2</v>
      </c>
      <c r="G487" s="28"/>
      <c r="H487" s="22" t="s">
        <v>375</v>
      </c>
      <c r="I487" s="51">
        <v>29611037000</v>
      </c>
      <c r="J487" s="51">
        <v>29601428760</v>
      </c>
      <c r="K487" s="95" t="s">
        <v>376</v>
      </c>
      <c r="L487" s="86" t="s">
        <v>218</v>
      </c>
      <c r="M487" s="87" t="s">
        <v>377</v>
      </c>
      <c r="N487" s="24"/>
    </row>
    <row r="488" spans="2:14" ht="14.25" customHeight="1">
      <c r="B488" s="32"/>
      <c r="C488" s="1">
        <f>C481-C484-C486</f>
        <v>51151983000</v>
      </c>
      <c r="D488" s="1">
        <f>D481-D484-D486</f>
        <v>50512968829</v>
      </c>
      <c r="E488" s="26"/>
      <c r="F488" s="27"/>
      <c r="G488" s="28"/>
      <c r="H488" s="22"/>
      <c r="I488" s="51"/>
      <c r="J488" s="51"/>
      <c r="K488" s="96" t="s">
        <v>378</v>
      </c>
      <c r="L488" s="79"/>
      <c r="M488" s="80"/>
      <c r="N488" s="24"/>
    </row>
    <row r="489" spans="2:14" ht="14.25" customHeight="1">
      <c r="B489" s="32"/>
      <c r="C489" s="1"/>
      <c r="D489" s="1"/>
      <c r="E489" s="26"/>
      <c r="F489" s="27"/>
      <c r="G489" s="28"/>
      <c r="H489" s="22"/>
      <c r="I489" s="51"/>
      <c r="J489" s="51"/>
      <c r="K489" s="81" t="s">
        <v>379</v>
      </c>
      <c r="L489" s="79"/>
      <c r="M489" s="80"/>
      <c r="N489" s="24"/>
    </row>
    <row r="490" spans="2:14" ht="14.25" customHeight="1">
      <c r="B490" s="32"/>
      <c r="C490" s="1"/>
      <c r="D490" s="1"/>
      <c r="E490" s="26"/>
      <c r="F490" s="27"/>
      <c r="G490" s="28"/>
      <c r="H490" s="22"/>
      <c r="I490" s="51"/>
      <c r="J490" s="51"/>
      <c r="K490" s="81"/>
      <c r="L490" s="79"/>
      <c r="M490" s="80"/>
      <c r="N490" s="24"/>
    </row>
    <row r="491" spans="2:14" ht="14.25" customHeight="1">
      <c r="B491" s="32"/>
      <c r="C491" s="35"/>
      <c r="D491" s="1"/>
      <c r="E491" s="26"/>
      <c r="F491" s="27">
        <v>3</v>
      </c>
      <c r="G491" s="28"/>
      <c r="H491" s="22" t="s">
        <v>380</v>
      </c>
      <c r="I491" s="23">
        <v>17352894000</v>
      </c>
      <c r="J491" s="23">
        <v>17334141700</v>
      </c>
      <c r="K491" s="88" t="s">
        <v>381</v>
      </c>
      <c r="L491" s="79" t="s">
        <v>218</v>
      </c>
      <c r="M491" s="80" t="s">
        <v>382</v>
      </c>
      <c r="N491" s="24"/>
    </row>
    <row r="492" spans="2:14" ht="14.25" customHeight="1">
      <c r="B492" s="32"/>
      <c r="C492" s="35"/>
      <c r="D492" s="1"/>
      <c r="E492" s="26"/>
      <c r="F492" s="27"/>
      <c r="G492" s="28"/>
      <c r="H492" s="22"/>
      <c r="I492" s="23"/>
      <c r="J492" s="23"/>
      <c r="K492" s="88"/>
      <c r="L492" s="86"/>
      <c r="M492" s="87" t="s">
        <v>384</v>
      </c>
      <c r="N492" s="24"/>
    </row>
    <row r="493" spans="2:14" ht="14.25" customHeight="1">
      <c r="B493" s="32"/>
      <c r="C493" s="35"/>
      <c r="D493" s="1"/>
      <c r="E493" s="26"/>
      <c r="F493" s="27"/>
      <c r="G493" s="28"/>
      <c r="H493" s="22"/>
      <c r="I493" s="23"/>
      <c r="J493" s="23"/>
      <c r="K493" s="88" t="s">
        <v>383</v>
      </c>
      <c r="L493" s="79"/>
      <c r="M493" s="80"/>
      <c r="N493" s="24"/>
    </row>
    <row r="494" spans="2:14" ht="14.25" customHeight="1">
      <c r="B494" s="32"/>
      <c r="C494" s="35"/>
      <c r="D494" s="1"/>
      <c r="E494" s="26"/>
      <c r="F494" s="27"/>
      <c r="G494" s="28"/>
      <c r="H494" s="22"/>
      <c r="I494" s="23"/>
      <c r="J494" s="23"/>
      <c r="K494" s="88" t="s">
        <v>530</v>
      </c>
      <c r="L494" s="79"/>
      <c r="M494" s="80"/>
      <c r="N494" s="24"/>
    </row>
    <row r="495" spans="2:14" ht="14.25" customHeight="1">
      <c r="B495" s="32"/>
      <c r="C495" s="35"/>
      <c r="D495" s="1"/>
      <c r="E495" s="26"/>
      <c r="F495" s="27"/>
      <c r="G495" s="28"/>
      <c r="H495" s="22"/>
      <c r="I495" s="23"/>
      <c r="J495" s="23"/>
      <c r="K495" s="88"/>
      <c r="L495" s="86"/>
      <c r="M495" s="87"/>
      <c r="N495" s="24"/>
    </row>
    <row r="496" spans="2:14" ht="14.25" customHeight="1">
      <c r="B496" s="32"/>
      <c r="C496" s="35"/>
      <c r="D496" s="1"/>
      <c r="E496" s="26"/>
      <c r="F496" s="27">
        <v>4</v>
      </c>
      <c r="G496" s="28"/>
      <c r="H496" s="22" t="s">
        <v>385</v>
      </c>
      <c r="I496" s="23">
        <v>1033652000</v>
      </c>
      <c r="J496" s="23">
        <v>943136000</v>
      </c>
      <c r="K496" s="88" t="s">
        <v>386</v>
      </c>
      <c r="L496" s="86" t="s">
        <v>218</v>
      </c>
      <c r="M496" s="87" t="s">
        <v>387</v>
      </c>
      <c r="N496" s="24"/>
    </row>
    <row r="497" spans="2:14" ht="14.25" customHeight="1">
      <c r="B497" s="32"/>
      <c r="C497" s="35"/>
      <c r="D497" s="1"/>
      <c r="E497" s="26"/>
      <c r="F497" s="27"/>
      <c r="G497" s="28"/>
      <c r="H497" s="22"/>
      <c r="I497" s="23"/>
      <c r="J497" s="23"/>
      <c r="K497" s="88" t="s">
        <v>388</v>
      </c>
      <c r="L497" s="86"/>
      <c r="M497" s="87"/>
      <c r="N497" s="24"/>
    </row>
    <row r="498" spans="2:14" ht="14.25" customHeight="1">
      <c r="B498" s="32"/>
      <c r="C498" s="35"/>
      <c r="D498" s="1"/>
      <c r="E498" s="26"/>
      <c r="F498" s="27"/>
      <c r="G498" s="28"/>
      <c r="H498" s="22"/>
      <c r="I498" s="23"/>
      <c r="J498" s="23"/>
      <c r="K498" s="88" t="s">
        <v>389</v>
      </c>
      <c r="L498" s="86"/>
      <c r="M498" s="87"/>
      <c r="N498" s="24"/>
    </row>
    <row r="499" spans="2:14" ht="14.25" customHeight="1">
      <c r="B499" s="32"/>
      <c r="C499" s="35"/>
      <c r="D499" s="1"/>
      <c r="E499" s="26"/>
      <c r="F499" s="27"/>
      <c r="G499" s="28"/>
      <c r="H499" s="22"/>
      <c r="I499" s="23"/>
      <c r="J499" s="23"/>
      <c r="K499" s="88"/>
      <c r="L499" s="86"/>
      <c r="M499" s="87"/>
      <c r="N499" s="24"/>
    </row>
    <row r="500" spans="2:14" ht="14.25" customHeight="1">
      <c r="B500" s="32"/>
      <c r="C500" s="35"/>
      <c r="D500" s="1"/>
      <c r="E500" s="26"/>
      <c r="F500" s="27">
        <v>5</v>
      </c>
      <c r="G500" s="28"/>
      <c r="H500" s="22" t="s">
        <v>390</v>
      </c>
      <c r="I500" s="23">
        <v>598161000</v>
      </c>
      <c r="J500" s="23">
        <v>598161000</v>
      </c>
      <c r="K500" s="110" t="s">
        <v>218</v>
      </c>
      <c r="L500" s="86"/>
      <c r="M500" s="87"/>
      <c r="N500" s="24"/>
    </row>
    <row r="501" spans="2:14" ht="14.25" customHeight="1">
      <c r="B501" s="32"/>
      <c r="C501" s="35"/>
      <c r="D501" s="1"/>
      <c r="E501" s="26"/>
      <c r="F501" s="27"/>
      <c r="G501" s="28"/>
      <c r="H501" s="22"/>
      <c r="I501" s="23"/>
      <c r="J501" s="23"/>
      <c r="K501" s="88" t="s">
        <v>391</v>
      </c>
      <c r="L501" s="86"/>
      <c r="M501" s="87"/>
      <c r="N501" s="24"/>
    </row>
    <row r="502" spans="2:14" ht="14.25" customHeight="1">
      <c r="B502" s="32"/>
      <c r="C502" s="35"/>
      <c r="D502" s="1"/>
      <c r="E502" s="26"/>
      <c r="F502" s="27"/>
      <c r="G502" s="28"/>
      <c r="H502" s="22"/>
      <c r="I502" s="23"/>
      <c r="J502" s="23"/>
      <c r="K502" s="88" t="s">
        <v>392</v>
      </c>
      <c r="L502" s="86"/>
      <c r="M502" s="87"/>
      <c r="N502" s="24"/>
    </row>
    <row r="503" spans="2:14" ht="14.25" customHeight="1">
      <c r="B503" s="32"/>
      <c r="C503" s="35"/>
      <c r="D503" s="1"/>
      <c r="E503" s="26"/>
      <c r="F503" s="27"/>
      <c r="G503" s="28"/>
      <c r="H503" s="22"/>
      <c r="I503" s="23"/>
      <c r="J503" s="23"/>
      <c r="K503" s="88"/>
      <c r="L503" s="86"/>
      <c r="M503" s="87"/>
      <c r="N503" s="24"/>
    </row>
    <row r="504" spans="2:14" ht="14.25" customHeight="1">
      <c r="B504" s="32"/>
      <c r="C504" s="35"/>
      <c r="D504" s="1"/>
      <c r="E504" s="26"/>
      <c r="F504" s="27">
        <v>6</v>
      </c>
      <c r="G504" s="28"/>
      <c r="H504" s="22" t="s">
        <v>393</v>
      </c>
      <c r="I504" s="23">
        <v>86030000</v>
      </c>
      <c r="J504" s="23">
        <v>85699000</v>
      </c>
      <c r="K504" s="88" t="s">
        <v>394</v>
      </c>
      <c r="L504" s="86" t="s">
        <v>218</v>
      </c>
      <c r="M504" s="87" t="s">
        <v>395</v>
      </c>
      <c r="N504" s="24"/>
    </row>
    <row r="505" spans="2:14" ht="14.25" customHeight="1">
      <c r="B505" s="32"/>
      <c r="C505" s="35"/>
      <c r="D505" s="1"/>
      <c r="E505" s="26"/>
      <c r="F505" s="27"/>
      <c r="G505" s="28"/>
      <c r="H505" s="22"/>
      <c r="I505" s="23"/>
      <c r="J505" s="23"/>
      <c r="K505" s="88" t="s">
        <v>411</v>
      </c>
      <c r="L505" s="86"/>
      <c r="M505" s="87"/>
      <c r="N505" s="24"/>
    </row>
    <row r="506" spans="2:14" ht="14.25" customHeight="1">
      <c r="B506" s="32"/>
      <c r="C506" s="35"/>
      <c r="D506" s="1"/>
      <c r="E506" s="26"/>
      <c r="F506" s="27"/>
      <c r="G506" s="28"/>
      <c r="H506" s="22"/>
      <c r="I506" s="23"/>
      <c r="J506" s="23"/>
      <c r="K506" s="88" t="s">
        <v>412</v>
      </c>
      <c r="L506" s="86"/>
      <c r="M506" s="87"/>
      <c r="N506" s="24"/>
    </row>
    <row r="507" spans="2:14" ht="14.25" customHeight="1">
      <c r="B507" s="32"/>
      <c r="C507" s="35"/>
      <c r="D507" s="1"/>
      <c r="E507" s="26"/>
      <c r="F507" s="27"/>
      <c r="G507" s="28"/>
      <c r="H507" s="22"/>
      <c r="I507" s="23"/>
      <c r="J507" s="23"/>
      <c r="K507" s="88"/>
      <c r="L507" s="86"/>
      <c r="M507" s="87"/>
      <c r="N507" s="24"/>
    </row>
    <row r="508" spans="2:14" ht="14.25" customHeight="1">
      <c r="B508" s="32"/>
      <c r="C508" s="35"/>
      <c r="D508" s="1"/>
      <c r="E508" s="26"/>
      <c r="F508" s="27">
        <v>7</v>
      </c>
      <c r="G508" s="28"/>
      <c r="H508" s="22" t="s">
        <v>396</v>
      </c>
      <c r="I508" s="23">
        <v>309000</v>
      </c>
      <c r="J508" s="23">
        <v>309000</v>
      </c>
      <c r="K508" s="110" t="s">
        <v>218</v>
      </c>
      <c r="L508" s="86"/>
      <c r="M508" s="87"/>
      <c r="N508" s="24"/>
    </row>
    <row r="509" spans="2:14" ht="14.25" customHeight="1">
      <c r="B509" s="32"/>
      <c r="C509" s="35"/>
      <c r="D509" s="1"/>
      <c r="E509" s="26"/>
      <c r="F509" s="27"/>
      <c r="G509" s="28"/>
      <c r="H509" s="22"/>
      <c r="I509" s="23"/>
      <c r="J509" s="23"/>
      <c r="K509" s="88" t="s">
        <v>531</v>
      </c>
      <c r="L509" s="86"/>
      <c r="M509" s="87"/>
      <c r="N509" s="24"/>
    </row>
    <row r="510" spans="2:14" ht="14.25" customHeight="1">
      <c r="B510" s="32"/>
      <c r="C510" s="35"/>
      <c r="D510" s="1"/>
      <c r="E510" s="26"/>
      <c r="F510" s="27"/>
      <c r="G510" s="28"/>
      <c r="H510" s="22"/>
      <c r="I510" s="23"/>
      <c r="J510" s="23"/>
      <c r="K510" s="88"/>
      <c r="L510" s="86"/>
      <c r="M510" s="87"/>
      <c r="N510" s="24"/>
    </row>
    <row r="511" spans="2:14" ht="14.25" customHeight="1">
      <c r="B511" s="32"/>
      <c r="C511" s="35"/>
      <c r="D511" s="1"/>
      <c r="E511" s="26"/>
      <c r="F511" s="27">
        <v>8</v>
      </c>
      <c r="G511" s="28"/>
      <c r="H511" s="22" t="s">
        <v>397</v>
      </c>
      <c r="I511" s="23">
        <v>8419274000</v>
      </c>
      <c r="J511" s="23">
        <v>3859887544</v>
      </c>
      <c r="K511" s="110" t="s">
        <v>218</v>
      </c>
      <c r="L511" s="79"/>
      <c r="M511" s="80"/>
      <c r="N511" s="24"/>
    </row>
    <row r="512" spans="2:14" ht="14.25" customHeight="1">
      <c r="B512" s="32"/>
      <c r="C512" s="35"/>
      <c r="D512" s="1"/>
      <c r="E512" s="26"/>
      <c r="F512" s="27"/>
      <c r="G512" s="28"/>
      <c r="H512" s="22"/>
      <c r="I512" s="23"/>
      <c r="J512" s="23"/>
      <c r="K512" s="88" t="s">
        <v>398</v>
      </c>
      <c r="L512" s="86"/>
      <c r="M512" s="87"/>
      <c r="N512" s="24"/>
    </row>
    <row r="513" spans="2:14" ht="14.25" customHeight="1">
      <c r="B513" s="32"/>
      <c r="C513" s="35"/>
      <c r="D513" s="1"/>
      <c r="E513" s="26"/>
      <c r="F513" s="27"/>
      <c r="G513" s="28"/>
      <c r="H513" s="22"/>
      <c r="I513" s="23"/>
      <c r="J513" s="23"/>
      <c r="K513" s="88" t="s">
        <v>399</v>
      </c>
      <c r="L513" s="79"/>
      <c r="M513" s="80"/>
      <c r="N513" s="24"/>
    </row>
    <row r="514" spans="2:14" ht="14.25" customHeight="1">
      <c r="B514" s="32"/>
      <c r="C514" s="35"/>
      <c r="D514" s="1"/>
      <c r="E514" s="26"/>
      <c r="F514" s="27"/>
      <c r="G514" s="28"/>
      <c r="H514" s="22"/>
      <c r="I514" s="23"/>
      <c r="J514" s="23"/>
      <c r="K514" s="88"/>
      <c r="L514" s="86"/>
      <c r="M514" s="87"/>
      <c r="N514" s="24"/>
    </row>
    <row r="515" spans="2:14" ht="14.25" customHeight="1">
      <c r="B515" s="32"/>
      <c r="C515" s="35"/>
      <c r="D515" s="1"/>
      <c r="E515" s="26"/>
      <c r="F515" s="27">
        <v>9</v>
      </c>
      <c r="G515" s="28"/>
      <c r="H515" s="22" t="s">
        <v>400</v>
      </c>
      <c r="I515" s="23">
        <v>5344000</v>
      </c>
      <c r="J515" s="23">
        <v>4979916</v>
      </c>
      <c r="K515" s="110" t="s">
        <v>218</v>
      </c>
      <c r="L515" s="79"/>
      <c r="M515" s="80"/>
      <c r="N515" s="24"/>
    </row>
    <row r="516" spans="2:14" ht="14.25" customHeight="1">
      <c r="B516" s="32"/>
      <c r="C516" s="35"/>
      <c r="D516" s="1"/>
      <c r="E516" s="26"/>
      <c r="F516" s="27"/>
      <c r="G516" s="28"/>
      <c r="H516" s="22"/>
      <c r="I516" s="23"/>
      <c r="J516" s="23"/>
      <c r="K516" s="88" t="s">
        <v>401</v>
      </c>
      <c r="L516" s="86"/>
      <c r="M516" s="87"/>
      <c r="N516" s="24"/>
    </row>
    <row r="517" spans="2:14" ht="14.25" customHeight="1">
      <c r="B517" s="32"/>
      <c r="C517" s="35"/>
      <c r="D517" s="1"/>
      <c r="E517" s="26"/>
      <c r="F517" s="27"/>
      <c r="G517" s="28"/>
      <c r="H517" s="22"/>
      <c r="I517" s="23"/>
      <c r="J517" s="23"/>
      <c r="K517" s="88" t="s">
        <v>402</v>
      </c>
      <c r="L517" s="79"/>
      <c r="M517" s="80"/>
      <c r="N517" s="24"/>
    </row>
    <row r="518" spans="2:14" ht="14.25" customHeight="1">
      <c r="B518" s="32"/>
      <c r="C518" s="35"/>
      <c r="D518" s="1"/>
      <c r="E518" s="26"/>
      <c r="F518" s="27"/>
      <c r="G518" s="28"/>
      <c r="H518" s="22"/>
      <c r="I518" s="23"/>
      <c r="J518" s="23"/>
      <c r="K518" s="88"/>
      <c r="L518" s="86"/>
      <c r="M518" s="87"/>
      <c r="N518" s="24"/>
    </row>
    <row r="519" spans="2:14" ht="14.25" customHeight="1">
      <c r="B519" s="32"/>
      <c r="C519" s="35"/>
      <c r="D519" s="1"/>
      <c r="E519" s="26"/>
      <c r="F519" s="56">
        <v>10</v>
      </c>
      <c r="G519" s="28"/>
      <c r="H519" s="22" t="s">
        <v>403</v>
      </c>
      <c r="I519" s="23">
        <v>26250938000</v>
      </c>
      <c r="J519" s="23">
        <v>26109682265</v>
      </c>
      <c r="K519" s="88" t="s">
        <v>533</v>
      </c>
      <c r="L519" s="79" t="s">
        <v>218</v>
      </c>
      <c r="M519" s="80" t="s">
        <v>404</v>
      </c>
      <c r="N519" s="24"/>
    </row>
    <row r="520" spans="2:14" ht="14.25" customHeight="1">
      <c r="B520" s="32"/>
      <c r="C520" s="35"/>
      <c r="D520" s="1"/>
      <c r="E520" s="26"/>
      <c r="F520" s="27"/>
      <c r="G520" s="28"/>
      <c r="H520" s="22"/>
      <c r="I520" s="23"/>
      <c r="J520" s="23"/>
      <c r="K520" s="88" t="s">
        <v>532</v>
      </c>
      <c r="L520" s="86"/>
      <c r="M520" s="87"/>
      <c r="N520" s="24"/>
    </row>
    <row r="521" spans="2:14" ht="14.25" customHeight="1">
      <c r="B521" s="32"/>
      <c r="C521" s="35"/>
      <c r="D521" s="1"/>
      <c r="E521" s="26"/>
      <c r="F521" s="27"/>
      <c r="G521" s="28"/>
      <c r="H521" s="22"/>
      <c r="I521" s="23"/>
      <c r="J521" s="23"/>
      <c r="K521" s="88" t="s">
        <v>663</v>
      </c>
      <c r="L521" s="79"/>
      <c r="M521" s="80"/>
      <c r="N521" s="24"/>
    </row>
    <row r="522" spans="2:14" ht="14.25" customHeight="1">
      <c r="B522" s="32"/>
      <c r="C522" s="35"/>
      <c r="D522" s="1"/>
      <c r="E522" s="26"/>
      <c r="F522" s="27"/>
      <c r="G522" s="28"/>
      <c r="H522" s="22"/>
      <c r="I522" s="23"/>
      <c r="J522" s="23"/>
      <c r="K522" s="88" t="s">
        <v>664</v>
      </c>
      <c r="L522" s="86"/>
      <c r="M522" s="87"/>
      <c r="N522" s="24"/>
    </row>
    <row r="523" spans="2:14" ht="14.25" customHeight="1">
      <c r="B523" s="32"/>
      <c r="C523" s="35"/>
      <c r="D523" s="1"/>
      <c r="E523" s="26"/>
      <c r="F523" s="27"/>
      <c r="G523" s="28"/>
      <c r="H523" s="22"/>
      <c r="I523" s="23"/>
      <c r="J523" s="23"/>
      <c r="K523" s="88"/>
      <c r="L523" s="79"/>
      <c r="M523" s="80"/>
      <c r="N523" s="24"/>
    </row>
    <row r="524" spans="2:14" ht="14.25" customHeight="1">
      <c r="B524" s="32"/>
      <c r="C524" s="152"/>
      <c r="D524" s="30"/>
      <c r="E524" s="26"/>
      <c r="F524" s="21"/>
      <c r="G524" s="10"/>
      <c r="H524" s="22"/>
      <c r="I524" s="23"/>
      <c r="J524" s="23"/>
      <c r="K524" s="88"/>
      <c r="L524" s="79"/>
      <c r="M524" s="80"/>
      <c r="N524" s="24"/>
    </row>
    <row r="525" spans="2:14" ht="14.25" customHeight="1">
      <c r="B525" s="32"/>
      <c r="C525" s="35"/>
      <c r="D525" s="1"/>
      <c r="E525" s="26"/>
      <c r="F525" s="56">
        <v>11</v>
      </c>
      <c r="G525" s="28"/>
      <c r="H525" s="22" t="s">
        <v>405</v>
      </c>
      <c r="I525" s="23">
        <v>4648000</v>
      </c>
      <c r="J525" s="23">
        <v>4647300</v>
      </c>
      <c r="K525" s="110" t="s">
        <v>218</v>
      </c>
      <c r="L525" s="86"/>
      <c r="M525" s="87"/>
      <c r="N525" s="24"/>
    </row>
    <row r="526" spans="2:14" ht="14.25" customHeight="1">
      <c r="B526" s="32"/>
      <c r="C526" s="35"/>
      <c r="D526" s="1"/>
      <c r="E526" s="26"/>
      <c r="F526" s="27"/>
      <c r="G526" s="28"/>
      <c r="H526" s="22"/>
      <c r="I526" s="23"/>
      <c r="J526" s="23"/>
      <c r="K526" s="88" t="s">
        <v>406</v>
      </c>
      <c r="L526" s="79"/>
      <c r="M526" s="80"/>
      <c r="N526" s="24"/>
    </row>
    <row r="527" spans="2:14" ht="14.25" customHeight="1" thickBot="1">
      <c r="B527" s="36"/>
      <c r="C527" s="72"/>
      <c r="D527" s="37"/>
      <c r="E527" s="38"/>
      <c r="F527" s="39"/>
      <c r="G527" s="40"/>
      <c r="H527" s="41"/>
      <c r="I527" s="53"/>
      <c r="J527" s="53"/>
      <c r="K527" s="131" t="s">
        <v>407</v>
      </c>
      <c r="L527" s="154"/>
      <c r="M527" s="155"/>
      <c r="N527" s="24"/>
    </row>
    <row r="528" spans="2:14" ht="14.25" customHeight="1">
      <c r="B528" s="32"/>
      <c r="C528" s="163" t="s">
        <v>5</v>
      </c>
      <c r="D528" s="30" t="s">
        <v>5</v>
      </c>
      <c r="E528" s="26"/>
      <c r="F528" s="27"/>
      <c r="G528" s="28"/>
      <c r="H528" s="22"/>
      <c r="I528" s="23" t="s">
        <v>5</v>
      </c>
      <c r="J528" s="23" t="s">
        <v>5</v>
      </c>
      <c r="K528" s="88"/>
      <c r="L528" s="79"/>
      <c r="M528" s="80"/>
      <c r="N528" s="24"/>
    </row>
    <row r="529" spans="2:14" ht="14.25" customHeight="1">
      <c r="B529" s="32"/>
      <c r="C529" s="35"/>
      <c r="D529" s="1"/>
      <c r="E529" s="26"/>
      <c r="F529" s="56">
        <v>12</v>
      </c>
      <c r="G529" s="28"/>
      <c r="H529" s="22" t="s">
        <v>632</v>
      </c>
      <c r="I529" s="23">
        <v>1034000</v>
      </c>
      <c r="J529" s="23">
        <v>517000</v>
      </c>
      <c r="K529" s="88" t="s">
        <v>394</v>
      </c>
      <c r="L529" s="86"/>
      <c r="M529" s="87" t="s">
        <v>408</v>
      </c>
      <c r="N529" s="24"/>
    </row>
    <row r="530" spans="2:14" ht="14.25" customHeight="1">
      <c r="B530" s="32"/>
      <c r="C530" s="35"/>
      <c r="D530" s="1"/>
      <c r="E530" s="26"/>
      <c r="F530" s="27"/>
      <c r="G530" s="28"/>
      <c r="H530" s="22" t="s">
        <v>633</v>
      </c>
      <c r="I530" s="23"/>
      <c r="J530" s="23"/>
      <c r="K530" s="88" t="s">
        <v>535</v>
      </c>
      <c r="L530" s="86"/>
      <c r="M530" s="87"/>
      <c r="N530" s="24"/>
    </row>
    <row r="531" spans="2:14" ht="14.25" customHeight="1">
      <c r="B531" s="32"/>
      <c r="C531" s="35"/>
      <c r="D531" s="1"/>
      <c r="E531" s="26"/>
      <c r="F531" s="27"/>
      <c r="G531" s="28"/>
      <c r="H531" s="22"/>
      <c r="I531" s="23"/>
      <c r="J531" s="23"/>
      <c r="K531" s="88" t="s">
        <v>534</v>
      </c>
      <c r="L531" s="86"/>
      <c r="M531" s="87"/>
      <c r="N531" s="24"/>
    </row>
    <row r="532" spans="2:14" ht="14.25" customHeight="1">
      <c r="B532" s="32"/>
      <c r="C532" s="35"/>
      <c r="D532" s="1"/>
      <c r="E532" s="26"/>
      <c r="F532" s="27"/>
      <c r="G532" s="28"/>
      <c r="H532" s="22"/>
      <c r="I532" s="23"/>
      <c r="J532" s="23"/>
      <c r="K532" s="88" t="s">
        <v>409</v>
      </c>
      <c r="L532" s="79"/>
      <c r="M532" s="80"/>
      <c r="N532" s="24"/>
    </row>
    <row r="533" spans="2:14" ht="14.25" customHeight="1">
      <c r="B533" s="32"/>
      <c r="C533" s="35"/>
      <c r="D533" s="1"/>
      <c r="E533" s="26"/>
      <c r="F533" s="56">
        <v>13</v>
      </c>
      <c r="G533" s="28"/>
      <c r="H533" s="22" t="s">
        <v>634</v>
      </c>
      <c r="I533" s="23">
        <v>24882000</v>
      </c>
      <c r="J533" s="23">
        <v>3302620</v>
      </c>
      <c r="K533" s="110" t="s">
        <v>218</v>
      </c>
      <c r="L533" s="86" t="s">
        <v>140</v>
      </c>
      <c r="M533" s="87" t="s">
        <v>410</v>
      </c>
      <c r="N533" s="24"/>
    </row>
    <row r="534" spans="2:14" ht="14.25" customHeight="1">
      <c r="B534" s="32"/>
      <c r="C534" s="35"/>
      <c r="D534" s="1"/>
      <c r="E534" s="26"/>
      <c r="F534" s="27"/>
      <c r="G534" s="28"/>
      <c r="H534" s="22" t="s">
        <v>635</v>
      </c>
      <c r="I534" s="23"/>
      <c r="J534" s="23"/>
      <c r="K534" s="88" t="s">
        <v>536</v>
      </c>
      <c r="L534" s="79"/>
      <c r="M534" s="80"/>
      <c r="N534" s="24"/>
    </row>
    <row r="535" spans="2:14" ht="14.25" customHeight="1">
      <c r="B535" s="32"/>
      <c r="C535" s="35"/>
      <c r="D535" s="1"/>
      <c r="E535" s="26"/>
      <c r="F535" s="27"/>
      <c r="G535" s="28"/>
      <c r="H535" s="22"/>
      <c r="I535" s="23"/>
      <c r="J535" s="23"/>
      <c r="K535" s="88" t="s">
        <v>537</v>
      </c>
      <c r="L535" s="86"/>
      <c r="M535" s="87"/>
      <c r="N535" s="24"/>
    </row>
    <row r="536" spans="2:14" ht="14.25" customHeight="1">
      <c r="B536" s="32"/>
      <c r="C536" s="35"/>
      <c r="D536" s="1"/>
      <c r="E536" s="26"/>
      <c r="F536" s="27"/>
      <c r="G536" s="28"/>
      <c r="H536" s="22"/>
      <c r="I536" s="23"/>
      <c r="J536" s="23"/>
      <c r="K536" s="88"/>
      <c r="L536" s="86"/>
      <c r="M536" s="87"/>
      <c r="N536" s="24"/>
    </row>
    <row r="537" spans="2:14" ht="14.25" customHeight="1">
      <c r="B537" s="32"/>
      <c r="C537" s="35"/>
      <c r="D537" s="1"/>
      <c r="E537" s="26"/>
      <c r="F537" s="56">
        <v>14</v>
      </c>
      <c r="G537" s="28"/>
      <c r="H537" s="22" t="s">
        <v>157</v>
      </c>
      <c r="I537" s="23">
        <v>-497000</v>
      </c>
      <c r="J537" s="23">
        <v>0</v>
      </c>
      <c r="K537" s="110" t="s">
        <v>218</v>
      </c>
      <c r="L537" s="86"/>
      <c r="M537" s="87"/>
      <c r="N537" s="24"/>
    </row>
    <row r="538" spans="2:14" ht="14.25" customHeight="1" thickBot="1">
      <c r="B538" s="36"/>
      <c r="C538" s="37"/>
      <c r="D538" s="37"/>
      <c r="E538" s="38"/>
      <c r="F538" s="39"/>
      <c r="G538" s="40"/>
      <c r="H538" s="41"/>
      <c r="I538" s="53"/>
      <c r="J538" s="53"/>
      <c r="K538" s="89"/>
      <c r="L538" s="90"/>
      <c r="M538" s="91"/>
      <c r="N538" s="43"/>
    </row>
    <row r="539" spans="2:14" ht="14.25" customHeight="1">
      <c r="B539" s="71"/>
      <c r="C539" s="45"/>
      <c r="D539" s="45"/>
      <c r="E539" s="217"/>
      <c r="F539" s="220"/>
      <c r="G539" s="221"/>
      <c r="H539" s="222"/>
      <c r="I539" s="240"/>
      <c r="J539" s="240"/>
      <c r="K539" s="243"/>
      <c r="L539" s="243"/>
      <c r="M539" s="246"/>
      <c r="N539" s="43"/>
    </row>
    <row r="540" spans="2:14" ht="14.25" customHeight="1">
      <c r="B540" s="32" t="s">
        <v>6</v>
      </c>
      <c r="C540" s="1">
        <f>C7+C22+C45+C52+C83+C122+C140+C156+C182+C190+C206+C228+C234+C275+C306+C311+C319+C358+C392+C401+C409+C440+C446+C456+C466+C474+C481</f>
        <v>109641914260</v>
      </c>
      <c r="D540" s="1">
        <f>D7+D22+D45+D52+D83+D122+D140+D156+D182+D190+D206+D228+D234+D275+D306+D311+D319+D358+D392+D401+D409+D440+D446+D456+D466+D474+D481</f>
        <v>104184707942</v>
      </c>
      <c r="E540" s="218"/>
      <c r="F540" s="223"/>
      <c r="G540" s="224"/>
      <c r="H540" s="225"/>
      <c r="I540" s="241"/>
      <c r="J540" s="241"/>
      <c r="K540" s="244"/>
      <c r="L540" s="244"/>
      <c r="M540" s="247"/>
      <c r="N540" s="55"/>
    </row>
    <row r="541" spans="2:14" ht="14.25" customHeight="1" thickBot="1">
      <c r="B541" s="73"/>
      <c r="C541" s="37"/>
      <c r="D541" s="37"/>
      <c r="E541" s="219"/>
      <c r="F541" s="226"/>
      <c r="G541" s="227"/>
      <c r="H541" s="228"/>
      <c r="I541" s="242"/>
      <c r="J541" s="242"/>
      <c r="K541" s="245"/>
      <c r="L541" s="245"/>
      <c r="M541" s="248"/>
      <c r="N541" s="55"/>
    </row>
    <row r="542" spans="2:14" ht="14.25" customHeight="1">
      <c r="B542" s="74"/>
      <c r="N542" s="55"/>
    </row>
    <row r="543" ht="14.25" customHeight="1">
      <c r="N543" s="55"/>
    </row>
    <row r="544" spans="3:14" ht="14.25" customHeight="1">
      <c r="C544" s="35"/>
      <c r="D544" s="35"/>
      <c r="N544" s="55"/>
    </row>
    <row r="545" spans="3:14" ht="14.25" customHeight="1">
      <c r="C545" s="148"/>
      <c r="D545" s="148"/>
      <c r="N545" s="55"/>
    </row>
    <row r="546" spans="3:14" ht="14.25" customHeight="1">
      <c r="C546" s="35"/>
      <c r="D546" s="35"/>
      <c r="N546" s="55"/>
    </row>
    <row r="547" spans="3:14" ht="14.25" customHeight="1">
      <c r="C547" s="148"/>
      <c r="D547" s="148"/>
      <c r="N547" s="24"/>
    </row>
    <row r="548" spans="3:14" ht="14.25" customHeight="1">
      <c r="C548" s="35"/>
      <c r="D548" s="35"/>
      <c r="N548" s="24"/>
    </row>
    <row r="549" spans="3:14" ht="14.25" customHeight="1">
      <c r="C549" s="148"/>
      <c r="D549" s="148"/>
      <c r="N549" s="24"/>
    </row>
    <row r="550" spans="3:4" ht="14.25" customHeight="1">
      <c r="C550" s="35"/>
      <c r="D550" s="35"/>
    </row>
    <row r="551" spans="3:4" ht="14.25" customHeight="1">
      <c r="C551" s="148"/>
      <c r="D551" s="148"/>
    </row>
    <row r="552" ht="14.25" customHeight="1">
      <c r="C552" s="10"/>
    </row>
    <row r="553" ht="14.25" customHeight="1">
      <c r="C553" s="10"/>
    </row>
  </sheetData>
  <sheetProtection/>
  <mergeCells count="18">
    <mergeCell ref="E539:E541"/>
    <mergeCell ref="F539:H541"/>
    <mergeCell ref="L3:M3"/>
    <mergeCell ref="J1:M2"/>
    <mergeCell ref="E4:M4"/>
    <mergeCell ref="F5:H5"/>
    <mergeCell ref="H1:I2"/>
    <mergeCell ref="I539:I541"/>
    <mergeCell ref="J539:J541"/>
    <mergeCell ref="K539:K541"/>
    <mergeCell ref="L539:L541"/>
    <mergeCell ref="M539:M541"/>
    <mergeCell ref="M134:M135"/>
    <mergeCell ref="B1:C2"/>
    <mergeCell ref="B4:B5"/>
    <mergeCell ref="C4:C5"/>
    <mergeCell ref="D4:D5"/>
    <mergeCell ref="D1:D2"/>
  </mergeCells>
  <printOptions horizontalCentered="1"/>
  <pageMargins left="0.1968503937007874" right="0.1968503937007874" top="0.984251968503937" bottom="0.5905511811023623" header="0.5118110236220472" footer="0.31496062992125984"/>
  <pageSetup firstPageNumber="5" useFirstPageNumber="1" horizontalDpi="600" verticalDpi="600" orientation="landscape" paperSize="9" scale="74" r:id="rId2"/>
  <headerFooter alignWithMargins="0">
    <oddHeader xml:space="preserve">&amp;C&amp;14&amp;P </oddHeader>
    <oddFooter>&amp;C&amp;14&amp;P</oddFooter>
  </headerFooter>
  <ignoredErrors>
    <ignoredError sqref="C228:D228 C401:D40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babama</dc:creator>
  <cp:keywords/>
  <dc:description/>
  <cp:lastModifiedBy>大阪府</cp:lastModifiedBy>
  <cp:lastPrinted>2012-10-11T06:15:08Z</cp:lastPrinted>
  <dcterms:created xsi:type="dcterms:W3CDTF">2006-08-09T04:20:34Z</dcterms:created>
  <dcterms:modified xsi:type="dcterms:W3CDTF">2012-10-22T14:09:06Z</dcterms:modified>
  <cp:category/>
  <cp:version/>
  <cp:contentType/>
  <cp:contentStatus/>
</cp:coreProperties>
</file>