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akaShun\Desktop\原園総括引継ぎ\進行中\07保険者努力支援制度\"/>
    </mc:Choice>
  </mc:AlternateContent>
  <bookViews>
    <workbookView xWindow="0" yWindow="0" windowWidth="20490" windowHeight="7680"/>
  </bookViews>
  <sheets>
    <sheet name="市町村一覧" sheetId="4" r:id="rId1"/>
  </sheets>
  <definedNames>
    <definedName name="_xlnm.Print_Area" localSheetId="0">市町村一覧!$A$1:$AE$52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4" l="1"/>
  <c r="AC52" i="4" s="1"/>
  <c r="AB44" i="4"/>
  <c r="AB43" i="4"/>
  <c r="AB40" i="4"/>
  <c r="AC40" i="4" s="1"/>
  <c r="AB35" i="4"/>
  <c r="AB32" i="4"/>
  <c r="AC32" i="4" s="1"/>
  <c r="AB28" i="4"/>
  <c r="AB24" i="4"/>
  <c r="AB22" i="4"/>
  <c r="AB20" i="4"/>
  <c r="AB18" i="4"/>
  <c r="AB16" i="4"/>
  <c r="AB14" i="4"/>
  <c r="AB12" i="4"/>
  <c r="AB11" i="4" l="1"/>
  <c r="AB13" i="4"/>
  <c r="AB15" i="4"/>
  <c r="AC14" i="4"/>
  <c r="AC18" i="4"/>
  <c r="AC20" i="4"/>
  <c r="AC22" i="4"/>
  <c r="AC24" i="4"/>
  <c r="AC12" i="4"/>
  <c r="AC16" i="4"/>
  <c r="AB26" i="4"/>
  <c r="AB17" i="4"/>
  <c r="AB19" i="4"/>
  <c r="AB21" i="4"/>
  <c r="AB23" i="4"/>
  <c r="AB25" i="4"/>
  <c r="AC28" i="4"/>
  <c r="AB31" i="4"/>
  <c r="AB39" i="4"/>
  <c r="AC44" i="4"/>
  <c r="AB51" i="4"/>
  <c r="AB30" i="4"/>
  <c r="AB34" i="4"/>
  <c r="AC35" i="4"/>
  <c r="AB38" i="4"/>
  <c r="AB42" i="4"/>
  <c r="AC43" i="4"/>
  <c r="AB50" i="4"/>
  <c r="AB27" i="4"/>
  <c r="AB29" i="4"/>
  <c r="AB33" i="4"/>
  <c r="AB36" i="4"/>
  <c r="AB37" i="4"/>
  <c r="AB41" i="4"/>
  <c r="AB45" i="4"/>
  <c r="AB46" i="4"/>
  <c r="AB47" i="4"/>
  <c r="AB48" i="4"/>
  <c r="AB49" i="4"/>
  <c r="AC47" i="4" l="1"/>
  <c r="AC27" i="4"/>
  <c r="AC46" i="4"/>
  <c r="AC48" i="4"/>
  <c r="AC41" i="4"/>
  <c r="AC29" i="4"/>
  <c r="AB10" i="4"/>
  <c r="AE38" i="4" s="1"/>
  <c r="AC38" i="4"/>
  <c r="AC19" i="4"/>
  <c r="AC37" i="4"/>
  <c r="AC50" i="4"/>
  <c r="AC25" i="4"/>
  <c r="AC17" i="4"/>
  <c r="AC15" i="4"/>
  <c r="AC36" i="4"/>
  <c r="AC34" i="4"/>
  <c r="AC39" i="4"/>
  <c r="AC23" i="4"/>
  <c r="AE26" i="4"/>
  <c r="AC26" i="4"/>
  <c r="AC13" i="4"/>
  <c r="AE49" i="4"/>
  <c r="AC49" i="4"/>
  <c r="AC45" i="4"/>
  <c r="AC33" i="4"/>
  <c r="AC42" i="4"/>
  <c r="AC30" i="4"/>
  <c r="AC51" i="4"/>
  <c r="AC31" i="4"/>
  <c r="AC21" i="4"/>
  <c r="AC11" i="4"/>
  <c r="AE33" i="4" l="1"/>
  <c r="AE17" i="4"/>
  <c r="AE21" i="4"/>
  <c r="AE11" i="4"/>
  <c r="AE45" i="4"/>
  <c r="AE51" i="4"/>
  <c r="AE42" i="4"/>
  <c r="AE13" i="4"/>
  <c r="AE23" i="4"/>
  <c r="AE19" i="4"/>
  <c r="AE31" i="4"/>
  <c r="AE30" i="4"/>
  <c r="AE39" i="4"/>
  <c r="AE15" i="4"/>
  <c r="AE25" i="4"/>
  <c r="AE37" i="4"/>
  <c r="AB8" i="4"/>
  <c r="AB9" i="4" s="1"/>
  <c r="AC10" i="4"/>
  <c r="AE10" i="4"/>
  <c r="AE16" i="4"/>
  <c r="AE44" i="4"/>
  <c r="AE32" i="4"/>
  <c r="AE18" i="4"/>
  <c r="AE22" i="4"/>
  <c r="AE40" i="4"/>
  <c r="AE12" i="4"/>
  <c r="AE35" i="4"/>
  <c r="AE52" i="4"/>
  <c r="AE14" i="4"/>
  <c r="AE20" i="4"/>
  <c r="AE24" i="4"/>
  <c r="AE28" i="4"/>
  <c r="AE43" i="4"/>
  <c r="AE29" i="4"/>
  <c r="AE48" i="4"/>
  <c r="AE27" i="4"/>
  <c r="AE34" i="4"/>
  <c r="AE36" i="4"/>
  <c r="AE50" i="4"/>
  <c r="AE41" i="4"/>
  <c r="AE46" i="4"/>
  <c r="AE47" i="4"/>
</calcChain>
</file>

<file path=xl/sharedStrings.xml><?xml version="1.0" encoding="utf-8"?>
<sst xmlns="http://schemas.openxmlformats.org/spreadsheetml/2006/main" count="102" uniqueCount="97">
  <si>
    <t>保険者名</t>
    <rPh sb="0" eb="3">
      <t>ホケンシャ</t>
    </rPh>
    <rPh sb="3" eb="4">
      <t>メイ</t>
    </rPh>
    <phoneticPr fontId="5"/>
  </si>
  <si>
    <t>加点集計表（体制構築加点除く）</t>
    <phoneticPr fontId="5"/>
  </si>
  <si>
    <t>特定健診・特定保健指導・メタボ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phoneticPr fontId="5"/>
  </si>
  <si>
    <t>個人インセンティブ・情報提供</t>
    <rPh sb="0" eb="2">
      <t>コジン</t>
    </rPh>
    <rPh sb="10" eb="12">
      <t>ジョウホウ</t>
    </rPh>
    <rPh sb="12" eb="14">
      <t>テイキョウ</t>
    </rPh>
    <phoneticPr fontId="5"/>
  </si>
  <si>
    <r>
      <rPr>
        <sz val="12"/>
        <rFont val="ＭＳ Ｐゴシック"/>
        <family val="3"/>
        <charset val="128"/>
      </rPr>
      <t>後発医薬品促進の取組・使用割合</t>
    </r>
    <r>
      <rPr>
        <sz val="10"/>
        <rFont val="Century Gothic"/>
        <family val="2"/>
      </rPr>
      <t/>
    </r>
    <rPh sb="0" eb="2">
      <t>コウハツ</t>
    </rPh>
    <rPh sb="2" eb="5">
      <t>イヤクヒン</t>
    </rPh>
    <rPh sb="5" eb="7">
      <t>ソクシン</t>
    </rPh>
    <rPh sb="8" eb="10">
      <t>トリクミ</t>
    </rPh>
    <rPh sb="11" eb="13">
      <t>シヨウ</t>
    </rPh>
    <rPh sb="13" eb="15">
      <t>ワリアイ</t>
    </rPh>
    <phoneticPr fontId="5"/>
  </si>
  <si>
    <t>H31年度
（150点）</t>
    <rPh sb="3" eb="5">
      <t>ネンド</t>
    </rPh>
    <rPh sb="10" eb="11">
      <t>テン</t>
    </rPh>
    <phoneticPr fontId="5"/>
  </si>
  <si>
    <t>H31年度
（50点）</t>
    <rPh sb="3" eb="5">
      <t>ネンド</t>
    </rPh>
    <rPh sb="9" eb="10">
      <t>テン</t>
    </rPh>
    <phoneticPr fontId="5"/>
  </si>
  <si>
    <t>H31年度
（55点）</t>
    <rPh sb="3" eb="5">
      <t>ネンド</t>
    </rPh>
    <rPh sb="9" eb="10">
      <t>テン</t>
    </rPh>
    <phoneticPr fontId="5"/>
  </si>
  <si>
    <t>H31年度
（25点）</t>
    <rPh sb="3" eb="5">
      <t>ネンド</t>
    </rPh>
    <rPh sb="9" eb="10">
      <t>テン</t>
    </rPh>
    <phoneticPr fontId="5"/>
  </si>
  <si>
    <t>H31年度
（100点）</t>
    <rPh sb="3" eb="5">
      <t>ネンド</t>
    </rPh>
    <rPh sb="10" eb="11">
      <t>テン</t>
    </rPh>
    <phoneticPr fontId="5"/>
  </si>
  <si>
    <t>H31年度
（90点）</t>
    <rPh sb="3" eb="5">
      <t>ネンド</t>
    </rPh>
    <rPh sb="9" eb="10">
      <t>テン</t>
    </rPh>
    <phoneticPr fontId="5"/>
  </si>
  <si>
    <t>H31年度
（135点）</t>
    <rPh sb="3" eb="5">
      <t>ネンド</t>
    </rPh>
    <rPh sb="10" eb="11">
      <t>テン</t>
    </rPh>
    <phoneticPr fontId="5"/>
  </si>
  <si>
    <t>H31年度
（40点）</t>
    <rPh sb="3" eb="5">
      <t>ネンド</t>
    </rPh>
    <rPh sb="9" eb="10">
      <t>テン</t>
    </rPh>
    <phoneticPr fontId="5"/>
  </si>
  <si>
    <t>H31年度
（60点）</t>
    <rPh sb="3" eb="5">
      <t>ネンド</t>
    </rPh>
    <rPh sb="9" eb="10">
      <t>テン</t>
    </rPh>
    <phoneticPr fontId="5"/>
  </si>
  <si>
    <t>H31年度
（880点）</t>
    <rPh sb="3" eb="5">
      <t>ネンド</t>
    </rPh>
    <rPh sb="10" eb="11">
      <t>テン</t>
    </rPh>
    <phoneticPr fontId="5"/>
  </si>
  <si>
    <t>H31
年度</t>
    <rPh sb="4" eb="6">
      <t>ネンド</t>
    </rPh>
    <phoneticPr fontId="5"/>
  </si>
  <si>
    <t>平均</t>
    <rPh sb="0" eb="2">
      <t>ヘイキン</t>
    </rPh>
    <phoneticPr fontId="5"/>
  </si>
  <si>
    <t>（得点率）</t>
    <rPh sb="1" eb="3">
      <t>トクテン</t>
    </rPh>
    <rPh sb="3" eb="4">
      <t>リツ</t>
    </rPh>
    <phoneticPr fontId="5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</si>
  <si>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</si>
  <si>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</si>
  <si>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</si>
  <si>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</si>
  <si>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</si>
  <si>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</si>
  <si>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</si>
  <si>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</si>
  <si>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</si>
  <si>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</si>
  <si>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</si>
  <si>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</si>
  <si>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</si>
  <si>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</si>
  <si>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</si>
  <si>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</si>
  <si>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</si>
  <si>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</si>
  <si>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</si>
  <si>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</si>
  <si>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</si>
  <si>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</si>
  <si>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</si>
  <si>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</si>
  <si>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</si>
  <si>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</si>
  <si>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</si>
  <si>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</si>
  <si>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</si>
  <si>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</si>
  <si>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</si>
  <si>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</si>
  <si>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</si>
  <si>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</si>
  <si>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</si>
  <si>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</si>
  <si>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</si>
  <si>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</si>
  <si>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</si>
  <si>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</si>
  <si>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</si>
  <si>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r>
      <rPr>
        <sz val="12"/>
        <rFont val="ＭＳ Ｐゴシック"/>
        <family val="3"/>
        <charset val="128"/>
      </rPr>
      <t>千早赤阪村</t>
    </r>
    <phoneticPr fontId="5"/>
  </si>
  <si>
    <r>
      <rPr>
        <sz val="12"/>
        <rFont val="ＭＳ Ｐゴシック"/>
        <family val="3"/>
        <charset val="128"/>
      </rPr>
      <t>大阪狭山市</t>
    </r>
    <rPh sb="0" eb="2">
      <t>オオサカ</t>
    </rPh>
    <rPh sb="2" eb="4">
      <t>サヤマ</t>
    </rPh>
    <rPh sb="4" eb="5">
      <t>シ</t>
    </rPh>
    <phoneticPr fontId="5"/>
  </si>
  <si>
    <t>2020年度
（120点）</t>
    <rPh sb="4" eb="5">
      <t>ネン</t>
    </rPh>
    <rPh sb="5" eb="6">
      <t>ド</t>
    </rPh>
    <rPh sb="11" eb="12">
      <t>テン</t>
    </rPh>
    <phoneticPr fontId="5"/>
  </si>
  <si>
    <t>2020年度
（25点）</t>
    <rPh sb="4" eb="5">
      <t>ネン</t>
    </rPh>
    <rPh sb="5" eb="6">
      <t>ド</t>
    </rPh>
    <rPh sb="10" eb="11">
      <t>テン</t>
    </rPh>
    <phoneticPr fontId="5"/>
  </si>
  <si>
    <t>2020年度
（40点）</t>
    <rPh sb="4" eb="5">
      <t>ネン</t>
    </rPh>
    <rPh sb="5" eb="6">
      <t>ド</t>
    </rPh>
    <rPh sb="10" eb="11">
      <t>テン</t>
    </rPh>
    <phoneticPr fontId="5"/>
  </si>
  <si>
    <t>2020年度
（100点）</t>
    <rPh sb="4" eb="5">
      <t>ネン</t>
    </rPh>
    <rPh sb="5" eb="6">
      <t>ド</t>
    </rPh>
    <rPh sb="11" eb="12">
      <t>テン</t>
    </rPh>
    <phoneticPr fontId="5"/>
  </si>
  <si>
    <t>2020年度
（130点）</t>
    <rPh sb="4" eb="5">
      <t>ネン</t>
    </rPh>
    <rPh sb="5" eb="6">
      <t>ド</t>
    </rPh>
    <rPh sb="11" eb="12">
      <t>テン</t>
    </rPh>
    <phoneticPr fontId="5"/>
  </si>
  <si>
    <t>2020年度
（50点）</t>
    <rPh sb="4" eb="5">
      <t>ネン</t>
    </rPh>
    <rPh sb="5" eb="6">
      <t>ド</t>
    </rPh>
    <rPh sb="10" eb="11">
      <t>テン</t>
    </rPh>
    <phoneticPr fontId="5"/>
  </si>
  <si>
    <t>2020年度
（110点）</t>
    <rPh sb="4" eb="5">
      <t>ネン</t>
    </rPh>
    <rPh sb="5" eb="6">
      <t>ド</t>
    </rPh>
    <rPh sb="11" eb="12">
      <t>テン</t>
    </rPh>
    <phoneticPr fontId="5"/>
  </si>
  <si>
    <t>2020年度
（55点）</t>
    <rPh sb="4" eb="5">
      <t>ネン</t>
    </rPh>
    <rPh sb="5" eb="6">
      <t>ド</t>
    </rPh>
    <rPh sb="10" eb="11">
      <t>テン</t>
    </rPh>
    <phoneticPr fontId="5"/>
  </si>
  <si>
    <t>2020年度
（95点）</t>
    <rPh sb="4" eb="5">
      <t>ネン</t>
    </rPh>
    <rPh sb="5" eb="6">
      <t>ド</t>
    </rPh>
    <rPh sb="10" eb="11">
      <t>テン</t>
    </rPh>
    <phoneticPr fontId="5"/>
  </si>
  <si>
    <t>2020年度
（995点）</t>
    <rPh sb="4" eb="5">
      <t>ネン</t>
    </rPh>
    <rPh sb="5" eb="6">
      <t>ド</t>
    </rPh>
    <rPh sb="11" eb="12">
      <t>テン</t>
    </rPh>
    <phoneticPr fontId="5"/>
  </si>
  <si>
    <t>2020
年度</t>
    <rPh sb="5" eb="7">
      <t>ネンド</t>
    </rPh>
    <phoneticPr fontId="4"/>
  </si>
  <si>
    <t>2020年度
（190点）</t>
    <rPh sb="4" eb="5">
      <t>ネン</t>
    </rPh>
    <rPh sb="5" eb="6">
      <t>ド</t>
    </rPh>
    <rPh sb="11" eb="12">
      <t>テン</t>
    </rPh>
    <phoneticPr fontId="5"/>
  </si>
  <si>
    <t>がん検診・歯科健診</t>
    <rPh sb="2" eb="4">
      <t>ケンシン</t>
    </rPh>
    <rPh sb="5" eb="7">
      <t>シカ</t>
    </rPh>
    <rPh sb="7" eb="9">
      <t>ケンシン</t>
    </rPh>
    <phoneticPr fontId="5"/>
  </si>
  <si>
    <t>2020年度　保険者努力支援制度（市町村分）結果</t>
    <rPh sb="4" eb="6">
      <t>ネンド</t>
    </rPh>
    <rPh sb="7" eb="10">
      <t>ホケンシャ</t>
    </rPh>
    <rPh sb="10" eb="12">
      <t>ドリョク</t>
    </rPh>
    <rPh sb="12" eb="14">
      <t>シエン</t>
    </rPh>
    <rPh sb="14" eb="16">
      <t>セイド</t>
    </rPh>
    <rPh sb="17" eb="20">
      <t>シチョウソン</t>
    </rPh>
    <rPh sb="20" eb="21">
      <t>ブン</t>
    </rPh>
    <rPh sb="22" eb="24">
      <t>ケッカ</t>
    </rPh>
    <phoneticPr fontId="5"/>
  </si>
  <si>
    <t>共通２</t>
    <rPh sb="0" eb="2">
      <t>キョウツウ</t>
    </rPh>
    <phoneticPr fontId="5"/>
  </si>
  <si>
    <r>
      <rPr>
        <sz val="12"/>
        <rFont val="ＭＳ Ｐゴシック"/>
        <family val="3"/>
        <charset val="128"/>
      </rPr>
      <t>共通</t>
    </r>
    <r>
      <rPr>
        <sz val="12"/>
        <rFont val="Century Gothic"/>
        <family val="2"/>
      </rPr>
      <t>1</t>
    </r>
    <rPh sb="0" eb="2">
      <t>キョウツウ</t>
    </rPh>
    <phoneticPr fontId="5"/>
  </si>
  <si>
    <t>共通３</t>
    <rPh sb="0" eb="2">
      <t>キョウツウ</t>
    </rPh>
    <phoneticPr fontId="5"/>
  </si>
  <si>
    <t>重症化予防の取組</t>
    <rPh sb="0" eb="3">
      <t>ジュウショウカ</t>
    </rPh>
    <rPh sb="3" eb="5">
      <t>ヨボウ</t>
    </rPh>
    <rPh sb="6" eb="8">
      <t>トリクミ</t>
    </rPh>
    <phoneticPr fontId="5"/>
  </si>
  <si>
    <t>共通４</t>
    <rPh sb="0" eb="2">
      <t>キョウツウ</t>
    </rPh>
    <phoneticPr fontId="5"/>
  </si>
  <si>
    <t>共通６</t>
    <rPh sb="0" eb="2">
      <t>キョウツウ</t>
    </rPh>
    <phoneticPr fontId="5"/>
  </si>
  <si>
    <t>固有１</t>
    <rPh sb="0" eb="2">
      <t>コユウ</t>
    </rPh>
    <phoneticPr fontId="5"/>
  </si>
  <si>
    <t>収納率の向上</t>
    <rPh sb="0" eb="2">
      <t>シュウノウ</t>
    </rPh>
    <rPh sb="2" eb="3">
      <t>リツ</t>
    </rPh>
    <rPh sb="4" eb="6">
      <t>コウジョウ</t>
    </rPh>
    <phoneticPr fontId="5"/>
  </si>
  <si>
    <t>固有２</t>
    <rPh sb="0" eb="2">
      <t>コユウ</t>
    </rPh>
    <phoneticPr fontId="5"/>
  </si>
  <si>
    <t>データヘルス計画</t>
    <rPh sb="6" eb="8">
      <t>ケイカク</t>
    </rPh>
    <phoneticPr fontId="5"/>
  </si>
  <si>
    <t>固有３</t>
    <rPh sb="0" eb="2">
      <t>コユウ</t>
    </rPh>
    <phoneticPr fontId="5"/>
  </si>
  <si>
    <t>医療費通知</t>
    <rPh sb="0" eb="3">
      <t>イリョウヒ</t>
    </rPh>
    <rPh sb="3" eb="5">
      <t>ツウチ</t>
    </rPh>
    <phoneticPr fontId="5"/>
  </si>
  <si>
    <t>固有４</t>
    <rPh sb="0" eb="2">
      <t>コユウ</t>
    </rPh>
    <phoneticPr fontId="5"/>
  </si>
  <si>
    <t>地域包括ケア推進</t>
    <rPh sb="0" eb="2">
      <t>チイキ</t>
    </rPh>
    <rPh sb="2" eb="4">
      <t>ホウカツ</t>
    </rPh>
    <rPh sb="6" eb="8">
      <t>スイシン</t>
    </rPh>
    <phoneticPr fontId="5"/>
  </si>
  <si>
    <t>固有５</t>
    <rPh sb="0" eb="2">
      <t>コユウ</t>
    </rPh>
    <phoneticPr fontId="5"/>
  </si>
  <si>
    <t>第三者求償</t>
    <rPh sb="0" eb="1">
      <t>ダイ</t>
    </rPh>
    <rPh sb="3" eb="5">
      <t>キュウショウ</t>
    </rPh>
    <phoneticPr fontId="5"/>
  </si>
  <si>
    <t>固有６</t>
    <rPh sb="0" eb="2">
      <t>コユウ</t>
    </rPh>
    <phoneticPr fontId="5"/>
  </si>
  <si>
    <t>適正化かつ健全な事業運営の実施</t>
    <rPh sb="0" eb="3">
      <t>テキセイカ</t>
    </rPh>
    <rPh sb="5" eb="7">
      <t>ケンゼン</t>
    </rPh>
    <rPh sb="8" eb="10">
      <t>ジギョウ</t>
    </rPh>
    <rPh sb="10" eb="12">
      <t>ウンエイ</t>
    </rPh>
    <rPh sb="13" eb="15">
      <t>ジッシ</t>
    </rPh>
    <phoneticPr fontId="5"/>
  </si>
  <si>
    <t>合計
（体制構築加点除く）</t>
    <rPh sb="0" eb="2">
      <t>ゴウケイ</t>
    </rPh>
    <rPh sb="4" eb="6">
      <t>タイセイ</t>
    </rPh>
    <rPh sb="6" eb="8">
      <t>コウチク</t>
    </rPh>
    <rPh sb="8" eb="10">
      <t>カテン</t>
    </rPh>
    <rPh sb="10" eb="11">
      <t>ノゾ</t>
    </rPh>
    <phoneticPr fontId="5"/>
  </si>
  <si>
    <t>府内順位</t>
    <rPh sb="0" eb="2">
      <t>フナイ</t>
    </rPh>
    <rPh sb="2" eb="4">
      <t>ジュンイ</t>
    </rPh>
    <phoneticPr fontId="5"/>
  </si>
  <si>
    <t>共通５</t>
    <rPh sb="0" eb="2">
      <t>キョウツウ</t>
    </rPh>
    <phoneticPr fontId="5"/>
  </si>
  <si>
    <t>重複・多剤投与者に対する取組</t>
    <rPh sb="0" eb="2">
      <t>ジュウフク</t>
    </rPh>
    <rPh sb="3" eb="5">
      <t>タザイ</t>
    </rPh>
    <rPh sb="5" eb="7">
      <t>トウヨ</t>
    </rPh>
    <rPh sb="7" eb="8">
      <t>シャ</t>
    </rPh>
    <rPh sb="9" eb="10">
      <t>タイ</t>
    </rPh>
    <rPh sb="12" eb="14">
      <t>トリクミ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</si>
</sst>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[Red]\(#,##0\)"/>
    <numFmt numFmtId="178" formatCode="0.00_ "/>
    <numFmt numFmtId="179" formatCode="0;&quot;▲ &quot;0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1"/>
      <color theme="1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2" fillId="0" borderId="0">
      <alignment vertical="center"/>
    </xf>
  </cellStyleXfs>
  <cellXfs count="134">
    <xf numFmtId="0" fontId="0" fillId="0" borderId="0" xfId="0"/>
    <xf numFmtId="0" fontId="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1" applyAlignment="1">
      <alignment vertical="center"/>
    </xf>
    <xf numFmtId="177" fontId="7" fillId="0" borderId="23" xfId="0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24" xfId="1" applyFont="1" applyBorder="1" applyAlignment="1">
      <alignment horizontal="center" vertical="center"/>
    </xf>
    <xf numFmtId="178" fontId="9" fillId="0" borderId="25" xfId="1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10" fontId="9" fillId="0" borderId="29" xfId="1" applyNumberFormat="1" applyFont="1" applyBorder="1" applyAlignment="1">
      <alignment horizontal="center" vertical="center"/>
    </xf>
    <xf numFmtId="10" fontId="9" fillId="0" borderId="29" xfId="1" applyNumberFormat="1" applyFont="1" applyFill="1" applyBorder="1" applyAlignment="1">
      <alignment horizontal="center" vertical="center"/>
    </xf>
    <xf numFmtId="177" fontId="7" fillId="0" borderId="32" xfId="0" applyNumberFormat="1" applyFont="1" applyBorder="1" applyAlignment="1">
      <alignment vertical="center" shrinkToFit="1"/>
    </xf>
    <xf numFmtId="0" fontId="9" fillId="0" borderId="33" xfId="1" applyFont="1" applyFill="1" applyBorder="1" applyAlignment="1">
      <alignment horizontal="center" vertical="center" wrapText="1"/>
    </xf>
    <xf numFmtId="38" fontId="9" fillId="0" borderId="37" xfId="1" applyNumberFormat="1" applyFont="1" applyFill="1" applyBorder="1" applyAlignment="1">
      <alignment horizontal="center" vertical="center"/>
    </xf>
    <xf numFmtId="10" fontId="9" fillId="0" borderId="38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9" fillId="0" borderId="39" xfId="1" applyFont="1" applyFill="1" applyBorder="1" applyAlignment="1">
      <alignment horizontal="center" vertical="center" wrapText="1"/>
    </xf>
    <xf numFmtId="10" fontId="9" fillId="0" borderId="40" xfId="1" applyNumberFormat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wrapText="1"/>
    </xf>
    <xf numFmtId="0" fontId="9" fillId="0" borderId="43" xfId="1" applyFont="1" applyFill="1" applyBorder="1" applyAlignment="1">
      <alignment horizontal="center" vertical="center" wrapText="1"/>
    </xf>
    <xf numFmtId="38" fontId="9" fillId="0" borderId="47" xfId="1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shrinkToFit="1"/>
    </xf>
    <xf numFmtId="177" fontId="0" fillId="0" borderId="0" xfId="0" applyNumberFormat="1" applyBorder="1" applyAlignment="1">
      <alignment shrinkToFit="1"/>
    </xf>
    <xf numFmtId="38" fontId="7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/>
    <xf numFmtId="176" fontId="9" fillId="0" borderId="48" xfId="1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vertical="center" shrinkToFit="1"/>
    </xf>
    <xf numFmtId="176" fontId="9" fillId="0" borderId="0" xfId="1" applyNumberFormat="1" applyFont="1" applyFill="1" applyBorder="1" applyAlignment="1">
      <alignment horizontal="center" vertical="center"/>
    </xf>
    <xf numFmtId="177" fontId="7" fillId="0" borderId="50" xfId="0" applyNumberFormat="1" applyFont="1" applyBorder="1" applyAlignment="1">
      <alignment horizontal="center" vertical="center" wrapText="1"/>
    </xf>
    <xf numFmtId="177" fontId="7" fillId="0" borderId="53" xfId="0" applyNumberFormat="1" applyFont="1" applyBorder="1" applyAlignment="1">
      <alignment vertical="center" shrinkToFit="1"/>
    </xf>
    <xf numFmtId="176" fontId="9" fillId="0" borderId="4" xfId="1" applyNumberFormat="1" applyFont="1" applyFill="1" applyBorder="1" applyAlignment="1">
      <alignment horizontal="center" vertical="center"/>
    </xf>
    <xf numFmtId="176" fontId="9" fillId="0" borderId="36" xfId="1" applyNumberFormat="1" applyFont="1" applyFill="1" applyBorder="1" applyAlignment="1">
      <alignment horizontal="center" vertical="center"/>
    </xf>
    <xf numFmtId="10" fontId="9" fillId="0" borderId="54" xfId="1" applyNumberFormat="1" applyFont="1" applyFill="1" applyBorder="1" applyAlignment="1">
      <alignment horizontal="center" vertical="center"/>
    </xf>
    <xf numFmtId="176" fontId="9" fillId="0" borderId="52" xfId="1" applyNumberFormat="1" applyFont="1" applyFill="1" applyBorder="1" applyAlignment="1">
      <alignment horizontal="center" vertical="center"/>
    </xf>
    <xf numFmtId="179" fontId="9" fillId="0" borderId="34" xfId="1" applyNumberFormat="1" applyFont="1" applyFill="1" applyBorder="1" applyAlignment="1">
      <alignment horizontal="center" vertical="center"/>
    </xf>
    <xf numFmtId="179" fontId="9" fillId="0" borderId="35" xfId="1" applyNumberFormat="1" applyFont="1" applyFill="1" applyBorder="1" applyAlignment="1">
      <alignment horizontal="center" vertical="center"/>
    </xf>
    <xf numFmtId="179" fontId="9" fillId="0" borderId="10" xfId="1" applyNumberFormat="1" applyFont="1" applyFill="1" applyBorder="1" applyAlignment="1">
      <alignment horizontal="center" vertical="center"/>
    </xf>
    <xf numFmtId="179" fontId="9" fillId="0" borderId="5" xfId="1" applyNumberFormat="1" applyFont="1" applyFill="1" applyBorder="1" applyAlignment="1">
      <alignment horizontal="center" vertical="center"/>
    </xf>
    <xf numFmtId="179" fontId="9" fillId="0" borderId="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 wrapText="1"/>
    </xf>
    <xf numFmtId="0" fontId="13" fillId="3" borderId="20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176" fontId="9" fillId="0" borderId="58" xfId="1" applyNumberFormat="1" applyFont="1" applyFill="1" applyBorder="1" applyAlignment="1">
      <alignment horizontal="center" vertical="center"/>
    </xf>
    <xf numFmtId="10" fontId="9" fillId="0" borderId="60" xfId="1" applyNumberFormat="1" applyFont="1" applyFill="1" applyBorder="1" applyAlignment="1">
      <alignment horizontal="center" vertical="center"/>
    </xf>
    <xf numFmtId="176" fontId="9" fillId="0" borderId="47" xfId="1" applyNumberFormat="1" applyFont="1" applyFill="1" applyBorder="1" applyAlignment="1">
      <alignment horizontal="center" vertical="center"/>
    </xf>
    <xf numFmtId="176" fontId="9" fillId="0" borderId="46" xfId="1" applyNumberFormat="1" applyFont="1" applyFill="1" applyBorder="1" applyAlignment="1">
      <alignment horizontal="center" vertical="center"/>
    </xf>
    <xf numFmtId="176" fontId="9" fillId="0" borderId="61" xfId="1" applyNumberFormat="1" applyFont="1" applyFill="1" applyBorder="1" applyAlignment="1">
      <alignment horizontal="center" vertical="center"/>
    </xf>
    <xf numFmtId="10" fontId="9" fillId="0" borderId="59" xfId="1" applyNumberFormat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 wrapText="1"/>
    </xf>
    <xf numFmtId="178" fontId="9" fillId="0" borderId="23" xfId="1" applyNumberFormat="1" applyFont="1" applyBorder="1" applyAlignment="1">
      <alignment horizontal="center" vertical="center"/>
    </xf>
    <xf numFmtId="10" fontId="9" fillId="0" borderId="62" xfId="1" applyNumberFormat="1" applyFont="1" applyFill="1" applyBorder="1" applyAlignment="1">
      <alignment horizontal="center" vertical="center"/>
    </xf>
    <xf numFmtId="179" fontId="9" fillId="0" borderId="48" xfId="1" applyNumberFormat="1" applyFont="1" applyFill="1" applyBorder="1" applyAlignment="1">
      <alignment horizontal="center" vertical="center"/>
    </xf>
    <xf numFmtId="179" fontId="9" fillId="0" borderId="63" xfId="1" applyNumberFormat="1" applyFont="1" applyFill="1" applyBorder="1" applyAlignment="1">
      <alignment horizontal="center" vertical="center"/>
    </xf>
    <xf numFmtId="0" fontId="13" fillId="2" borderId="51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179" fontId="14" fillId="0" borderId="35" xfId="1" applyNumberFormat="1" applyFont="1" applyFill="1" applyBorder="1" applyAlignment="1">
      <alignment horizontal="center" vertical="center"/>
    </xf>
    <xf numFmtId="179" fontId="14" fillId="0" borderId="34" xfId="1" applyNumberFormat="1" applyFont="1" applyFill="1" applyBorder="1" applyAlignment="1">
      <alignment horizontal="center" vertical="center"/>
    </xf>
    <xf numFmtId="179" fontId="14" fillId="0" borderId="10" xfId="1" applyNumberFormat="1" applyFont="1" applyFill="1" applyBorder="1" applyAlignment="1">
      <alignment horizontal="center" vertical="center"/>
    </xf>
    <xf numFmtId="179" fontId="14" fillId="0" borderId="12" xfId="1" applyNumberFormat="1" applyFont="1" applyFill="1" applyBorder="1" applyAlignment="1">
      <alignment horizontal="center" vertical="center"/>
    </xf>
    <xf numFmtId="179" fontId="14" fillId="0" borderId="63" xfId="1" applyNumberFormat="1" applyFont="1" applyFill="1" applyBorder="1" applyAlignment="1">
      <alignment horizontal="center" vertical="center"/>
    </xf>
    <xf numFmtId="179" fontId="14" fillId="0" borderId="42" xfId="1" applyNumberFormat="1" applyFont="1" applyFill="1" applyBorder="1" applyAlignment="1">
      <alignment horizontal="center" vertical="center"/>
    </xf>
    <xf numFmtId="179" fontId="14" fillId="0" borderId="44" xfId="1" applyNumberFormat="1" applyFont="1" applyFill="1" applyBorder="1" applyAlignment="1">
      <alignment horizontal="center" vertical="center"/>
    </xf>
    <xf numFmtId="179" fontId="14" fillId="0" borderId="45" xfId="1" applyNumberFormat="1" applyFont="1" applyFill="1" applyBorder="1" applyAlignment="1">
      <alignment horizontal="center" vertical="center"/>
    </xf>
    <xf numFmtId="179" fontId="14" fillId="0" borderId="61" xfId="1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49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49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10" fontId="9" fillId="0" borderId="30" xfId="1" applyNumberFormat="1" applyFont="1" applyBorder="1" applyAlignment="1">
      <alignment horizontal="center" vertical="center"/>
    </xf>
    <xf numFmtId="10" fontId="9" fillId="0" borderId="31" xfId="1" applyNumberFormat="1" applyFont="1" applyBorder="1" applyAlignment="1">
      <alignment horizontal="center" vertical="center"/>
    </xf>
    <xf numFmtId="10" fontId="9" fillId="0" borderId="30" xfId="1" applyNumberFormat="1" applyFont="1" applyFill="1" applyBorder="1" applyAlignment="1">
      <alignment horizontal="center" vertical="center"/>
    </xf>
    <xf numFmtId="10" fontId="9" fillId="0" borderId="57" xfId="1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178" fontId="9" fillId="0" borderId="26" xfId="1" applyNumberFormat="1" applyFont="1" applyBorder="1" applyAlignment="1">
      <alignment horizontal="center" vertical="center"/>
    </xf>
    <xf numFmtId="178" fontId="9" fillId="0" borderId="27" xfId="1" applyNumberFormat="1" applyFont="1" applyBorder="1" applyAlignment="1">
      <alignment horizontal="center" vertical="center"/>
    </xf>
    <xf numFmtId="178" fontId="9" fillId="0" borderId="56" xfId="1" applyNumberFormat="1" applyFont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7" fillId="3" borderId="6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65" xfId="1" applyNumberFormat="1" applyFont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7" fillId="3" borderId="35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0" fontId="7" fillId="3" borderId="66" xfId="1" applyFont="1" applyFill="1" applyBorder="1" applyAlignment="1">
      <alignment horizontal="center" vertical="center"/>
    </xf>
    <xf numFmtId="0" fontId="9" fillId="3" borderId="34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7" fillId="2" borderId="66" xfId="1" applyFont="1" applyFill="1" applyBorder="1" applyAlignment="1">
      <alignment horizontal="center" vertical="center"/>
    </xf>
    <xf numFmtId="0" fontId="7" fillId="2" borderId="67" xfId="1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8" fillId="0" borderId="69" xfId="0" applyFont="1" applyBorder="1" applyAlignment="1">
      <alignment horizontal="distributed" vertical="center"/>
    </xf>
    <xf numFmtId="0" fontId="8" fillId="0" borderId="69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178" fontId="9" fillId="0" borderId="20" xfId="1" applyNumberFormat="1" applyFont="1" applyBorder="1" applyAlignment="1">
      <alignment horizontal="center" vertical="center"/>
    </xf>
    <xf numFmtId="0" fontId="13" fillId="3" borderId="71" xfId="1" applyFont="1" applyFill="1" applyBorder="1" applyAlignment="1">
      <alignment horizontal="center" vertical="center" wrapText="1"/>
    </xf>
  </cellXfs>
  <cellStyles count="6">
    <cellStyle name="桁区切り 2" xfId="2"/>
    <cellStyle name="標準" xfId="0" builtinId="0"/>
    <cellStyle name="標準 2" xfId="1"/>
    <cellStyle name="標準 2 2" xfId="4"/>
    <cellStyle name="標準 3" xfId="3"/>
    <cellStyle name="標準 4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tabSelected="1" view="pageBreakPreview" zoomScale="82" zoomScaleNormal="75" zoomScaleSheetLayoutView="82" workbookViewId="0">
      <pane xSplit="1" ySplit="9" topLeftCell="B10" activePane="bottomRight" state="frozen"/>
      <selection pane="topRight" activeCell="B1" sqref="B1"/>
      <selection pane="bottomLeft" activeCell="A11" sqref="A11"/>
      <selection pane="bottomRight"/>
    </sheetView>
  </sheetViews>
  <sheetFormatPr defaultRowHeight="13.5" x14ac:dyDescent="0.15"/>
  <cols>
    <col min="1" max="1" width="12.375" customWidth="1"/>
    <col min="2" max="25" width="9.25" customWidth="1"/>
    <col min="26" max="26" width="6.375" customWidth="1"/>
    <col min="27" max="27" width="8.375" customWidth="1"/>
    <col min="28" max="28" width="5.75" style="27" bestFit="1" customWidth="1"/>
    <col min="29" max="29" width="8.375" customWidth="1"/>
    <col min="30" max="30" width="5.375" customWidth="1"/>
    <col min="31" max="31" width="5.375" style="27" customWidth="1"/>
    <col min="32" max="32" width="7.5" style="27" bestFit="1" customWidth="1"/>
  </cols>
  <sheetData>
    <row r="1" spans="1:32" s="4" customFormat="1" ht="33.75" customHeight="1" x14ac:dyDescent="0.15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4"/>
      <c r="N1" s="7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2"/>
      <c r="AE1" s="3"/>
      <c r="AF1" s="3"/>
    </row>
    <row r="2" spans="1:32" s="4" customFormat="1" ht="16.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  <c r="AD2" s="2"/>
      <c r="AE2" s="3"/>
      <c r="AF2" s="3"/>
    </row>
    <row r="3" spans="1:32" s="4" customFormat="1" ht="35.25" customHeight="1" thickTop="1" thickBot="1" x14ac:dyDescent="0.2">
      <c r="A3" s="117" t="s">
        <v>0</v>
      </c>
      <c r="B3" s="127"/>
      <c r="C3" s="128"/>
      <c r="D3" s="128"/>
      <c r="E3" s="128"/>
      <c r="F3" s="129" t="s">
        <v>1</v>
      </c>
      <c r="G3" s="129"/>
      <c r="H3" s="129"/>
      <c r="I3" s="129"/>
      <c r="J3" s="129"/>
      <c r="K3" s="129"/>
      <c r="L3" s="128"/>
      <c r="M3" s="128"/>
      <c r="N3" s="130"/>
      <c r="O3" s="130"/>
      <c r="P3" s="130"/>
      <c r="Q3" s="128"/>
      <c r="R3" s="128"/>
      <c r="S3" s="128"/>
      <c r="T3" s="128"/>
      <c r="U3" s="128"/>
      <c r="V3" s="128"/>
      <c r="W3" s="128"/>
      <c r="X3" s="128"/>
      <c r="Y3" s="131"/>
      <c r="Z3" s="116" t="s">
        <v>93</v>
      </c>
      <c r="AA3" s="72"/>
      <c r="AB3" s="72"/>
      <c r="AC3" s="73"/>
      <c r="AD3" s="78" t="s">
        <v>94</v>
      </c>
      <c r="AE3" s="79"/>
      <c r="AF3" s="69"/>
    </row>
    <row r="4" spans="1:32" s="4" customFormat="1" ht="27.75" customHeight="1" x14ac:dyDescent="0.15">
      <c r="A4" s="70"/>
      <c r="B4" s="118" t="s">
        <v>76</v>
      </c>
      <c r="C4" s="118"/>
      <c r="D4" s="119" t="s">
        <v>75</v>
      </c>
      <c r="E4" s="120"/>
      <c r="F4" s="121" t="s">
        <v>77</v>
      </c>
      <c r="G4" s="122"/>
      <c r="H4" s="119" t="s">
        <v>79</v>
      </c>
      <c r="I4" s="120"/>
      <c r="J4" s="121" t="s">
        <v>95</v>
      </c>
      <c r="K4" s="122"/>
      <c r="L4" s="121" t="s">
        <v>80</v>
      </c>
      <c r="M4" s="118"/>
      <c r="N4" s="123" t="s">
        <v>81</v>
      </c>
      <c r="O4" s="124"/>
      <c r="P4" s="125" t="s">
        <v>83</v>
      </c>
      <c r="Q4" s="124"/>
      <c r="R4" s="125" t="s">
        <v>85</v>
      </c>
      <c r="S4" s="124"/>
      <c r="T4" s="125" t="s">
        <v>87</v>
      </c>
      <c r="U4" s="124"/>
      <c r="V4" s="125" t="s">
        <v>89</v>
      </c>
      <c r="W4" s="124"/>
      <c r="X4" s="125" t="s">
        <v>91</v>
      </c>
      <c r="Y4" s="126"/>
      <c r="Z4" s="74"/>
      <c r="AA4" s="74"/>
      <c r="AB4" s="74"/>
      <c r="AC4" s="75"/>
      <c r="AD4" s="80"/>
      <c r="AE4" s="81"/>
      <c r="AF4" s="69"/>
    </row>
    <row r="5" spans="1:32" s="4" customFormat="1" ht="38.25" customHeight="1" x14ac:dyDescent="0.15">
      <c r="A5" s="70"/>
      <c r="B5" s="84" t="s">
        <v>2</v>
      </c>
      <c r="C5" s="86"/>
      <c r="D5" s="87" t="s">
        <v>73</v>
      </c>
      <c r="E5" s="85"/>
      <c r="F5" s="113" t="s">
        <v>78</v>
      </c>
      <c r="G5" s="113"/>
      <c r="H5" s="87" t="s">
        <v>3</v>
      </c>
      <c r="I5" s="86"/>
      <c r="J5" s="113" t="s">
        <v>96</v>
      </c>
      <c r="K5" s="113"/>
      <c r="L5" s="104" t="s">
        <v>4</v>
      </c>
      <c r="M5" s="104"/>
      <c r="N5" s="95" t="s">
        <v>82</v>
      </c>
      <c r="O5" s="97"/>
      <c r="P5" s="96" t="s">
        <v>84</v>
      </c>
      <c r="Q5" s="97"/>
      <c r="R5" s="96" t="s">
        <v>86</v>
      </c>
      <c r="S5" s="97"/>
      <c r="T5" s="96" t="s">
        <v>88</v>
      </c>
      <c r="U5" s="97"/>
      <c r="V5" s="96" t="s">
        <v>90</v>
      </c>
      <c r="W5" s="97"/>
      <c r="X5" s="98" t="s">
        <v>92</v>
      </c>
      <c r="Y5" s="102"/>
      <c r="Z5" s="74"/>
      <c r="AA5" s="74"/>
      <c r="AB5" s="74"/>
      <c r="AC5" s="75"/>
      <c r="AD5" s="80"/>
      <c r="AE5" s="81"/>
      <c r="AF5" s="69"/>
    </row>
    <row r="6" spans="1:32" s="4" customFormat="1" ht="38.25" customHeight="1" thickBot="1" x14ac:dyDescent="0.2">
      <c r="A6" s="70"/>
      <c r="B6" s="112"/>
      <c r="C6" s="90"/>
      <c r="D6" s="88"/>
      <c r="E6" s="89"/>
      <c r="F6" s="115"/>
      <c r="G6" s="115"/>
      <c r="H6" s="88"/>
      <c r="I6" s="90"/>
      <c r="J6" s="115"/>
      <c r="K6" s="115"/>
      <c r="L6" s="114"/>
      <c r="M6" s="114"/>
      <c r="N6" s="99"/>
      <c r="O6" s="101"/>
      <c r="P6" s="100"/>
      <c r="Q6" s="101"/>
      <c r="R6" s="100"/>
      <c r="S6" s="101"/>
      <c r="T6" s="100"/>
      <c r="U6" s="101"/>
      <c r="V6" s="100"/>
      <c r="W6" s="101"/>
      <c r="X6" s="100"/>
      <c r="Y6" s="103"/>
      <c r="Z6" s="76"/>
      <c r="AA6" s="76"/>
      <c r="AB6" s="76"/>
      <c r="AC6" s="77"/>
      <c r="AD6" s="82"/>
      <c r="AE6" s="83"/>
      <c r="AF6" s="69"/>
    </row>
    <row r="7" spans="1:32" s="6" customFormat="1" ht="47.25" customHeight="1" thickTop="1" thickBot="1" x14ac:dyDescent="0.2">
      <c r="A7" s="71"/>
      <c r="B7" s="43" t="s">
        <v>5</v>
      </c>
      <c r="C7" s="43" t="s">
        <v>72</v>
      </c>
      <c r="D7" s="43" t="s">
        <v>7</v>
      </c>
      <c r="E7" s="43" t="s">
        <v>68</v>
      </c>
      <c r="F7" s="44" t="s">
        <v>9</v>
      </c>
      <c r="G7" s="43" t="s">
        <v>61</v>
      </c>
      <c r="H7" s="133" t="s">
        <v>10</v>
      </c>
      <c r="I7" s="133" t="s">
        <v>67</v>
      </c>
      <c r="J7" s="133" t="s">
        <v>6</v>
      </c>
      <c r="K7" s="43" t="s">
        <v>66</v>
      </c>
      <c r="L7" s="44" t="s">
        <v>11</v>
      </c>
      <c r="M7" s="43" t="s">
        <v>65</v>
      </c>
      <c r="N7" s="45" t="s">
        <v>9</v>
      </c>
      <c r="O7" s="46" t="s">
        <v>64</v>
      </c>
      <c r="P7" s="45" t="s">
        <v>6</v>
      </c>
      <c r="Q7" s="46" t="s">
        <v>63</v>
      </c>
      <c r="R7" s="45" t="s">
        <v>8</v>
      </c>
      <c r="S7" s="46" t="s">
        <v>62</v>
      </c>
      <c r="T7" s="45" t="s">
        <v>8</v>
      </c>
      <c r="U7" s="46" t="s">
        <v>62</v>
      </c>
      <c r="V7" s="58" t="s">
        <v>12</v>
      </c>
      <c r="W7" s="59" t="s">
        <v>63</v>
      </c>
      <c r="X7" s="45" t="s">
        <v>13</v>
      </c>
      <c r="Y7" s="53" t="s">
        <v>69</v>
      </c>
      <c r="Z7" s="105" t="s">
        <v>14</v>
      </c>
      <c r="AA7" s="106"/>
      <c r="AB7" s="107" t="s">
        <v>70</v>
      </c>
      <c r="AC7" s="108"/>
      <c r="AD7" s="32" t="s">
        <v>15</v>
      </c>
      <c r="AE7" s="5" t="s">
        <v>71</v>
      </c>
      <c r="AF7" s="29"/>
    </row>
    <row r="8" spans="1:32" s="4" customFormat="1" ht="26.25" customHeight="1" thickTop="1" x14ac:dyDescent="0.15">
      <c r="A8" s="7" t="s">
        <v>16</v>
      </c>
      <c r="B8" s="8">
        <v>24.069767441860463</v>
      </c>
      <c r="C8" s="8">
        <v>18.13953488372093</v>
      </c>
      <c r="D8" s="8">
        <v>25.930232558139537</v>
      </c>
      <c r="E8" s="8">
        <v>24.13953488372093</v>
      </c>
      <c r="F8" s="8">
        <v>66.860465116279073</v>
      </c>
      <c r="G8" s="8">
        <v>92.558139534883722</v>
      </c>
      <c r="H8" s="132">
        <v>55.930232558139537</v>
      </c>
      <c r="I8" s="132">
        <v>85</v>
      </c>
      <c r="J8" s="8">
        <v>25.581395348837209</v>
      </c>
      <c r="K8" s="8">
        <v>33.720930232558139</v>
      </c>
      <c r="L8" s="8">
        <v>30.813953488372093</v>
      </c>
      <c r="M8" s="8">
        <v>15.116279069767442</v>
      </c>
      <c r="N8" s="8">
        <v>28.023255813953487</v>
      </c>
      <c r="O8" s="8">
        <v>35.348837209302324</v>
      </c>
      <c r="P8" s="8">
        <v>41.627906976744185</v>
      </c>
      <c r="Q8" s="8">
        <v>35.046511627906973</v>
      </c>
      <c r="R8" s="8">
        <v>24.88372093023256</v>
      </c>
      <c r="S8" s="8">
        <v>23.255813953488371</v>
      </c>
      <c r="T8" s="8">
        <v>9.6511627906976738</v>
      </c>
      <c r="U8" s="8">
        <v>11.744186046511627</v>
      </c>
      <c r="V8" s="8">
        <v>27.837209302325583</v>
      </c>
      <c r="W8" s="8">
        <v>29.511627906976745</v>
      </c>
      <c r="X8" s="8">
        <v>42.069767441860463</v>
      </c>
      <c r="Y8" s="54">
        <v>71.186046511627907</v>
      </c>
      <c r="Z8" s="109">
        <v>403.27906976744185</v>
      </c>
      <c r="AA8" s="110"/>
      <c r="AB8" s="109">
        <f t="shared" ref="AB8" si="0">SUM(AB10:AB52)/43</f>
        <v>474.76744186046511</v>
      </c>
      <c r="AC8" s="111"/>
      <c r="AD8" s="32"/>
      <c r="AE8" s="5"/>
      <c r="AF8" s="29"/>
    </row>
    <row r="9" spans="1:32" s="4" customFormat="1" ht="26.25" customHeight="1" thickBot="1" x14ac:dyDescent="0.2">
      <c r="A9" s="9" t="s">
        <v>17</v>
      </c>
      <c r="B9" s="10">
        <v>0.16046511627906976</v>
      </c>
      <c r="C9" s="10">
        <v>9.5471236230110154E-2</v>
      </c>
      <c r="D9" s="10">
        <v>0.47145877378435519</v>
      </c>
      <c r="E9" s="10">
        <v>0.43890063424947146</v>
      </c>
      <c r="F9" s="10">
        <v>0.66860465116279078</v>
      </c>
      <c r="G9" s="10">
        <v>0.77131782945736438</v>
      </c>
      <c r="H9" s="10">
        <v>0.62144702842377264</v>
      </c>
      <c r="I9" s="11">
        <v>0.77272727272727271</v>
      </c>
      <c r="J9" s="10">
        <v>0.51162790697674421</v>
      </c>
      <c r="K9" s="11">
        <v>0.67441860465116277</v>
      </c>
      <c r="L9" s="10">
        <v>0.22825150732127475</v>
      </c>
      <c r="M9" s="11">
        <v>0.11627906976744186</v>
      </c>
      <c r="N9" s="10">
        <v>0.28023255813953485</v>
      </c>
      <c r="O9" s="11">
        <v>0.35348837209302325</v>
      </c>
      <c r="P9" s="10">
        <v>0.83255813953488367</v>
      </c>
      <c r="Q9" s="11">
        <v>0.87616279069767433</v>
      </c>
      <c r="R9" s="10">
        <v>0.99534883720930234</v>
      </c>
      <c r="S9" s="11">
        <v>0.93023255813953487</v>
      </c>
      <c r="T9" s="10">
        <v>0.38604651162790693</v>
      </c>
      <c r="U9" s="11">
        <v>0.4697674418604651</v>
      </c>
      <c r="V9" s="10">
        <v>0.69593023255813957</v>
      </c>
      <c r="W9" s="11">
        <v>0.73779069767441863</v>
      </c>
      <c r="X9" s="10">
        <v>0.7011627906976744</v>
      </c>
      <c r="Y9" s="55">
        <v>0.74932680538555696</v>
      </c>
      <c r="Z9" s="91">
        <v>0.45827167019027482</v>
      </c>
      <c r="AA9" s="92"/>
      <c r="AB9" s="93">
        <f>AB8/995</f>
        <v>0.47715320789996496</v>
      </c>
      <c r="AC9" s="94"/>
      <c r="AD9" s="33"/>
      <c r="AE9" s="12"/>
      <c r="AF9" s="30"/>
    </row>
    <row r="10" spans="1:32" s="16" customFormat="1" ht="21" customHeight="1" x14ac:dyDescent="0.15">
      <c r="A10" s="13" t="s">
        <v>18</v>
      </c>
      <c r="B10" s="41">
        <v>20</v>
      </c>
      <c r="C10" s="42">
        <v>0</v>
      </c>
      <c r="D10" s="42">
        <v>25</v>
      </c>
      <c r="E10" s="42">
        <v>20</v>
      </c>
      <c r="F10" s="41">
        <v>100</v>
      </c>
      <c r="G10" s="41">
        <v>120</v>
      </c>
      <c r="H10" s="41">
        <v>75</v>
      </c>
      <c r="I10" s="39">
        <v>80</v>
      </c>
      <c r="J10" s="41">
        <v>50</v>
      </c>
      <c r="K10" s="41">
        <v>50</v>
      </c>
      <c r="L10" s="42">
        <v>20</v>
      </c>
      <c r="M10" s="42">
        <v>10</v>
      </c>
      <c r="N10" s="41">
        <v>10</v>
      </c>
      <c r="O10" s="41">
        <v>10</v>
      </c>
      <c r="P10" s="41">
        <v>50</v>
      </c>
      <c r="Q10" s="41">
        <v>40</v>
      </c>
      <c r="R10" s="41">
        <v>25</v>
      </c>
      <c r="S10" s="41">
        <v>25</v>
      </c>
      <c r="T10" s="41">
        <v>0</v>
      </c>
      <c r="U10" s="41">
        <v>20</v>
      </c>
      <c r="V10" s="41">
        <v>27</v>
      </c>
      <c r="W10" s="41">
        <v>35</v>
      </c>
      <c r="X10" s="41">
        <v>48</v>
      </c>
      <c r="Y10" s="56">
        <v>81</v>
      </c>
      <c r="Z10" s="14">
        <v>450</v>
      </c>
      <c r="AA10" s="15">
        <v>0.51136363636363635</v>
      </c>
      <c r="AB10" s="37">
        <f>C10+E10+G10+I10+K10+M10+O10+Q10+S10+U10+W10+Y10</f>
        <v>491</v>
      </c>
      <c r="AC10" s="36">
        <f>AB10/995</f>
        <v>0.49346733668341708</v>
      </c>
      <c r="AD10" s="34">
        <v>17</v>
      </c>
      <c r="AE10" s="28">
        <f>RANK(AB10,$AB$10:$AB$52,0)</f>
        <v>20</v>
      </c>
      <c r="AF10" s="31"/>
    </row>
    <row r="11" spans="1:32" s="16" customFormat="1" ht="21" customHeight="1" x14ac:dyDescent="0.15">
      <c r="A11" s="17" t="s">
        <v>19</v>
      </c>
      <c r="B11" s="39">
        <v>0</v>
      </c>
      <c r="C11" s="38">
        <v>-35</v>
      </c>
      <c r="D11" s="38">
        <v>25</v>
      </c>
      <c r="E11" s="38">
        <v>20</v>
      </c>
      <c r="F11" s="40">
        <v>100</v>
      </c>
      <c r="G11" s="39">
        <v>120</v>
      </c>
      <c r="H11" s="40">
        <v>20</v>
      </c>
      <c r="I11" s="40">
        <v>80</v>
      </c>
      <c r="J11" s="40">
        <v>0</v>
      </c>
      <c r="K11" s="39">
        <v>0</v>
      </c>
      <c r="L11" s="38">
        <v>35</v>
      </c>
      <c r="M11" s="38">
        <v>6</v>
      </c>
      <c r="N11" s="40">
        <v>60</v>
      </c>
      <c r="O11" s="39">
        <v>65</v>
      </c>
      <c r="P11" s="40">
        <v>50</v>
      </c>
      <c r="Q11" s="39">
        <v>40</v>
      </c>
      <c r="R11" s="40">
        <v>25</v>
      </c>
      <c r="S11" s="39">
        <v>25</v>
      </c>
      <c r="T11" s="40">
        <v>0</v>
      </c>
      <c r="U11" s="39">
        <v>5</v>
      </c>
      <c r="V11" s="40">
        <v>25</v>
      </c>
      <c r="W11" s="39">
        <v>25</v>
      </c>
      <c r="X11" s="40">
        <v>36</v>
      </c>
      <c r="Y11" s="57">
        <v>70</v>
      </c>
      <c r="Z11" s="14">
        <v>376</v>
      </c>
      <c r="AA11" s="15">
        <v>0.42727272727272725</v>
      </c>
      <c r="AB11" s="37">
        <f>C11+E11+G11+I11+K11+M11+O11+Q11+S11+U11+W11+Y11</f>
        <v>421</v>
      </c>
      <c r="AC11" s="36">
        <f t="shared" ref="AC11:AC52" si="1">AB11/995</f>
        <v>0.42311557788944726</v>
      </c>
      <c r="AD11" s="35">
        <v>28</v>
      </c>
      <c r="AE11" s="47">
        <f t="shared" ref="AE11:AE52" si="2">RANK(AB11,$AB$10:$AB$52,0)</f>
        <v>33</v>
      </c>
      <c r="AF11" s="31"/>
    </row>
    <row r="12" spans="1:32" s="16" customFormat="1" ht="21" customHeight="1" x14ac:dyDescent="0.15">
      <c r="A12" s="17" t="s">
        <v>20</v>
      </c>
      <c r="B12" s="39">
        <v>20</v>
      </c>
      <c r="C12" s="38">
        <v>-5</v>
      </c>
      <c r="D12" s="38">
        <v>25</v>
      </c>
      <c r="E12" s="38">
        <v>23</v>
      </c>
      <c r="F12" s="40">
        <v>100</v>
      </c>
      <c r="G12" s="39">
        <v>120</v>
      </c>
      <c r="H12" s="40">
        <v>90</v>
      </c>
      <c r="I12" s="40">
        <v>80</v>
      </c>
      <c r="J12" s="40">
        <v>0</v>
      </c>
      <c r="K12" s="39">
        <v>50</v>
      </c>
      <c r="L12" s="38">
        <v>35</v>
      </c>
      <c r="M12" s="38">
        <v>10</v>
      </c>
      <c r="N12" s="40">
        <v>0</v>
      </c>
      <c r="O12" s="39">
        <v>30</v>
      </c>
      <c r="P12" s="40">
        <v>50</v>
      </c>
      <c r="Q12" s="39">
        <v>40</v>
      </c>
      <c r="R12" s="40">
        <v>25</v>
      </c>
      <c r="S12" s="39">
        <v>25</v>
      </c>
      <c r="T12" s="40">
        <v>20</v>
      </c>
      <c r="U12" s="39">
        <v>20</v>
      </c>
      <c r="V12" s="40">
        <v>27</v>
      </c>
      <c r="W12" s="39">
        <v>31</v>
      </c>
      <c r="X12" s="40">
        <v>54</v>
      </c>
      <c r="Y12" s="57">
        <v>74</v>
      </c>
      <c r="Z12" s="14">
        <v>446</v>
      </c>
      <c r="AA12" s="15">
        <v>0.50681818181818183</v>
      </c>
      <c r="AB12" s="37">
        <f>C12+E12+G12+I12+K12+M12+O12+Q12+S12+U12+W12+Y12</f>
        <v>498</v>
      </c>
      <c r="AC12" s="36">
        <f t="shared" si="1"/>
        <v>0.50050251256281408</v>
      </c>
      <c r="AD12" s="35">
        <v>18</v>
      </c>
      <c r="AE12" s="47">
        <f t="shared" si="2"/>
        <v>18</v>
      </c>
      <c r="AF12" s="31"/>
    </row>
    <row r="13" spans="1:32" s="16" customFormat="1" ht="21" customHeight="1" x14ac:dyDescent="0.15">
      <c r="A13" s="17" t="s">
        <v>21</v>
      </c>
      <c r="B13" s="39">
        <v>0</v>
      </c>
      <c r="C13" s="38">
        <v>-40</v>
      </c>
      <c r="D13" s="38">
        <v>25</v>
      </c>
      <c r="E13" s="38">
        <v>20</v>
      </c>
      <c r="F13" s="40">
        <v>100</v>
      </c>
      <c r="G13" s="39">
        <v>120</v>
      </c>
      <c r="H13" s="40">
        <v>75</v>
      </c>
      <c r="I13" s="40">
        <v>95</v>
      </c>
      <c r="J13" s="40">
        <v>50</v>
      </c>
      <c r="K13" s="39">
        <v>50</v>
      </c>
      <c r="L13" s="38">
        <v>35</v>
      </c>
      <c r="M13" s="38">
        <v>10</v>
      </c>
      <c r="N13" s="40">
        <v>60</v>
      </c>
      <c r="O13" s="39">
        <v>60</v>
      </c>
      <c r="P13" s="40">
        <v>50</v>
      </c>
      <c r="Q13" s="39">
        <v>40</v>
      </c>
      <c r="R13" s="40">
        <v>25</v>
      </c>
      <c r="S13" s="39">
        <v>25</v>
      </c>
      <c r="T13" s="40">
        <v>20</v>
      </c>
      <c r="U13" s="39">
        <v>20</v>
      </c>
      <c r="V13" s="40">
        <v>31</v>
      </c>
      <c r="W13" s="39">
        <v>31</v>
      </c>
      <c r="X13" s="40">
        <v>42</v>
      </c>
      <c r="Y13" s="57">
        <v>75</v>
      </c>
      <c r="Z13" s="14">
        <v>513</v>
      </c>
      <c r="AA13" s="15">
        <v>0.5829545454545455</v>
      </c>
      <c r="AB13" s="37">
        <f>C13+E13+G13+I13+K13+M13+O13+Q13+S13+U13+W13+Y13</f>
        <v>506</v>
      </c>
      <c r="AC13" s="36">
        <f t="shared" si="1"/>
        <v>0.5085427135678392</v>
      </c>
      <c r="AD13" s="35">
        <v>6</v>
      </c>
      <c r="AE13" s="47">
        <f t="shared" si="2"/>
        <v>16</v>
      </c>
      <c r="AF13" s="31"/>
    </row>
    <row r="14" spans="1:32" s="16" customFormat="1" ht="21" customHeight="1" x14ac:dyDescent="0.15">
      <c r="A14" s="17" t="s">
        <v>22</v>
      </c>
      <c r="B14" s="39">
        <v>40</v>
      </c>
      <c r="C14" s="38">
        <v>20</v>
      </c>
      <c r="D14" s="38">
        <v>25</v>
      </c>
      <c r="E14" s="38">
        <v>20</v>
      </c>
      <c r="F14" s="40">
        <v>100</v>
      </c>
      <c r="G14" s="39">
        <v>120</v>
      </c>
      <c r="H14" s="40">
        <v>20</v>
      </c>
      <c r="I14" s="40">
        <v>80</v>
      </c>
      <c r="J14" s="40">
        <v>0</v>
      </c>
      <c r="K14" s="39">
        <v>50</v>
      </c>
      <c r="L14" s="38">
        <v>20</v>
      </c>
      <c r="M14" s="38">
        <v>6</v>
      </c>
      <c r="N14" s="40">
        <v>20</v>
      </c>
      <c r="O14" s="39">
        <v>25</v>
      </c>
      <c r="P14" s="40">
        <v>50</v>
      </c>
      <c r="Q14" s="39">
        <v>40</v>
      </c>
      <c r="R14" s="40">
        <v>25</v>
      </c>
      <c r="S14" s="39">
        <v>25</v>
      </c>
      <c r="T14" s="40">
        <v>0</v>
      </c>
      <c r="U14" s="39">
        <v>0</v>
      </c>
      <c r="V14" s="40">
        <v>27</v>
      </c>
      <c r="W14" s="39">
        <v>32</v>
      </c>
      <c r="X14" s="40">
        <v>39</v>
      </c>
      <c r="Y14" s="57">
        <v>62</v>
      </c>
      <c r="Z14" s="14">
        <v>366</v>
      </c>
      <c r="AA14" s="15">
        <v>0.41590909090909089</v>
      </c>
      <c r="AB14" s="37">
        <f>C14+E14+G14+I14+K14+M14+O14+Q14+S14+U14+W14+Y14</f>
        <v>480</v>
      </c>
      <c r="AC14" s="36">
        <f t="shared" si="1"/>
        <v>0.48241206030150752</v>
      </c>
      <c r="AD14" s="35">
        <v>29</v>
      </c>
      <c r="AE14" s="47">
        <f t="shared" si="2"/>
        <v>25</v>
      </c>
      <c r="AF14" s="31"/>
    </row>
    <row r="15" spans="1:32" s="16" customFormat="1" ht="21" customHeight="1" x14ac:dyDescent="0.15">
      <c r="A15" s="17" t="s">
        <v>23</v>
      </c>
      <c r="B15" s="39">
        <v>35</v>
      </c>
      <c r="C15" s="38">
        <v>25</v>
      </c>
      <c r="D15" s="38">
        <v>25</v>
      </c>
      <c r="E15" s="38">
        <v>25</v>
      </c>
      <c r="F15" s="40">
        <v>100</v>
      </c>
      <c r="G15" s="39">
        <v>80</v>
      </c>
      <c r="H15" s="40">
        <v>75</v>
      </c>
      <c r="I15" s="40">
        <v>80</v>
      </c>
      <c r="J15" s="40">
        <v>50</v>
      </c>
      <c r="K15" s="39">
        <v>0</v>
      </c>
      <c r="L15" s="38">
        <v>20</v>
      </c>
      <c r="M15" s="38">
        <v>3</v>
      </c>
      <c r="N15" s="40">
        <v>25</v>
      </c>
      <c r="O15" s="39">
        <v>55</v>
      </c>
      <c r="P15" s="40">
        <v>50</v>
      </c>
      <c r="Q15" s="39">
        <v>40</v>
      </c>
      <c r="R15" s="40">
        <v>25</v>
      </c>
      <c r="S15" s="39">
        <v>25</v>
      </c>
      <c r="T15" s="40">
        <v>5</v>
      </c>
      <c r="U15" s="39">
        <v>15</v>
      </c>
      <c r="V15" s="40">
        <v>30</v>
      </c>
      <c r="W15" s="39">
        <v>27</v>
      </c>
      <c r="X15" s="40">
        <v>33</v>
      </c>
      <c r="Y15" s="57">
        <v>68</v>
      </c>
      <c r="Z15" s="14">
        <v>473</v>
      </c>
      <c r="AA15" s="15">
        <v>0.53749999999999998</v>
      </c>
      <c r="AB15" s="37">
        <f>C15+E15+G15+I15+K15+M15+O15+Q15+S15+U15+W15+Y15</f>
        <v>443</v>
      </c>
      <c r="AC15" s="36">
        <f t="shared" si="1"/>
        <v>0.44522613065326633</v>
      </c>
      <c r="AD15" s="35">
        <v>13</v>
      </c>
      <c r="AE15" s="47">
        <f t="shared" si="2"/>
        <v>31</v>
      </c>
      <c r="AF15" s="31"/>
    </row>
    <row r="16" spans="1:32" s="16" customFormat="1" ht="21" customHeight="1" x14ac:dyDescent="0.15">
      <c r="A16" s="17" t="s">
        <v>24</v>
      </c>
      <c r="B16" s="39">
        <v>25</v>
      </c>
      <c r="C16" s="38">
        <v>35</v>
      </c>
      <c r="D16" s="38">
        <v>25</v>
      </c>
      <c r="E16" s="38">
        <v>20</v>
      </c>
      <c r="F16" s="40">
        <v>75</v>
      </c>
      <c r="G16" s="39">
        <v>80</v>
      </c>
      <c r="H16" s="40">
        <v>20</v>
      </c>
      <c r="I16" s="40">
        <v>80</v>
      </c>
      <c r="J16" s="40">
        <v>50</v>
      </c>
      <c r="K16" s="39">
        <v>0</v>
      </c>
      <c r="L16" s="38">
        <v>20</v>
      </c>
      <c r="M16" s="38">
        <v>6</v>
      </c>
      <c r="N16" s="40">
        <v>0</v>
      </c>
      <c r="O16" s="39">
        <v>0</v>
      </c>
      <c r="P16" s="40">
        <v>50</v>
      </c>
      <c r="Q16" s="39">
        <v>40</v>
      </c>
      <c r="R16" s="40">
        <v>25</v>
      </c>
      <c r="S16" s="39">
        <v>25</v>
      </c>
      <c r="T16" s="40">
        <v>5</v>
      </c>
      <c r="U16" s="39">
        <v>5</v>
      </c>
      <c r="V16" s="40">
        <v>25</v>
      </c>
      <c r="W16" s="39">
        <v>22</v>
      </c>
      <c r="X16" s="40">
        <v>45</v>
      </c>
      <c r="Y16" s="57">
        <v>74</v>
      </c>
      <c r="Z16" s="14">
        <v>365</v>
      </c>
      <c r="AA16" s="15">
        <v>0.41477272727272729</v>
      </c>
      <c r="AB16" s="37">
        <f>C16+E16+G16+I16+K16+M16+O16+Q16+S16+U16+W16+Y16</f>
        <v>387</v>
      </c>
      <c r="AC16" s="36">
        <f t="shared" si="1"/>
        <v>0.38894472361809046</v>
      </c>
      <c r="AD16" s="35">
        <v>30</v>
      </c>
      <c r="AE16" s="47">
        <f t="shared" si="2"/>
        <v>36</v>
      </c>
      <c r="AF16" s="31"/>
    </row>
    <row r="17" spans="1:32" s="16" customFormat="1" ht="21" customHeight="1" x14ac:dyDescent="0.15">
      <c r="A17" s="17" t="s">
        <v>25</v>
      </c>
      <c r="B17" s="39">
        <v>35</v>
      </c>
      <c r="C17" s="38">
        <v>55</v>
      </c>
      <c r="D17" s="38">
        <v>25</v>
      </c>
      <c r="E17" s="38">
        <v>20</v>
      </c>
      <c r="F17" s="40">
        <v>100</v>
      </c>
      <c r="G17" s="39">
        <v>120</v>
      </c>
      <c r="H17" s="40">
        <v>90</v>
      </c>
      <c r="I17" s="40">
        <v>110</v>
      </c>
      <c r="J17" s="40">
        <v>50</v>
      </c>
      <c r="K17" s="39">
        <v>50</v>
      </c>
      <c r="L17" s="38">
        <v>65</v>
      </c>
      <c r="M17" s="38">
        <v>10</v>
      </c>
      <c r="N17" s="40">
        <v>70</v>
      </c>
      <c r="O17" s="39">
        <v>70</v>
      </c>
      <c r="P17" s="40">
        <v>50</v>
      </c>
      <c r="Q17" s="39">
        <v>40</v>
      </c>
      <c r="R17" s="40">
        <v>20</v>
      </c>
      <c r="S17" s="39">
        <v>10</v>
      </c>
      <c r="T17" s="40">
        <v>20</v>
      </c>
      <c r="U17" s="39">
        <v>25</v>
      </c>
      <c r="V17" s="40">
        <v>27</v>
      </c>
      <c r="W17" s="39">
        <v>38</v>
      </c>
      <c r="X17" s="40">
        <v>48</v>
      </c>
      <c r="Y17" s="57">
        <v>77</v>
      </c>
      <c r="Z17" s="14">
        <v>600</v>
      </c>
      <c r="AA17" s="15">
        <v>0.68181818181818177</v>
      </c>
      <c r="AB17" s="37">
        <f>C17+E17+G17+I17+K17+M17+O17+Q17+S17+U17+W17+Y17</f>
        <v>625</v>
      </c>
      <c r="AC17" s="36">
        <f t="shared" si="1"/>
        <v>0.62814070351758799</v>
      </c>
      <c r="AD17" s="35">
        <v>1</v>
      </c>
      <c r="AE17" s="47">
        <f t="shared" si="2"/>
        <v>2</v>
      </c>
      <c r="AF17" s="31"/>
    </row>
    <row r="18" spans="1:32" s="16" customFormat="1" ht="21" customHeight="1" x14ac:dyDescent="0.15">
      <c r="A18" s="17" t="s">
        <v>26</v>
      </c>
      <c r="B18" s="39">
        <v>40</v>
      </c>
      <c r="C18" s="38">
        <v>35</v>
      </c>
      <c r="D18" s="38">
        <v>25</v>
      </c>
      <c r="E18" s="38">
        <v>20</v>
      </c>
      <c r="F18" s="40">
        <v>100</v>
      </c>
      <c r="G18" s="39">
        <v>80</v>
      </c>
      <c r="H18" s="40">
        <v>20</v>
      </c>
      <c r="I18" s="40">
        <v>80</v>
      </c>
      <c r="J18" s="40">
        <v>0</v>
      </c>
      <c r="K18" s="39">
        <v>50</v>
      </c>
      <c r="L18" s="38">
        <v>35</v>
      </c>
      <c r="M18" s="38">
        <v>10</v>
      </c>
      <c r="N18" s="40">
        <v>70</v>
      </c>
      <c r="O18" s="39">
        <v>0</v>
      </c>
      <c r="P18" s="40">
        <v>50</v>
      </c>
      <c r="Q18" s="39">
        <v>40</v>
      </c>
      <c r="R18" s="40">
        <v>25</v>
      </c>
      <c r="S18" s="39">
        <v>25</v>
      </c>
      <c r="T18" s="40">
        <v>5</v>
      </c>
      <c r="U18" s="39">
        <v>10</v>
      </c>
      <c r="V18" s="40">
        <v>27</v>
      </c>
      <c r="W18" s="39">
        <v>24</v>
      </c>
      <c r="X18" s="40">
        <v>42</v>
      </c>
      <c r="Y18" s="57">
        <v>78</v>
      </c>
      <c r="Z18" s="14">
        <v>439</v>
      </c>
      <c r="AA18" s="15">
        <v>0.49886363636363634</v>
      </c>
      <c r="AB18" s="37">
        <f>C18+E18+G18+I18+K18+M18+O18+Q18+S18+U18+W18+Y18</f>
        <v>452</v>
      </c>
      <c r="AC18" s="36">
        <f t="shared" si="1"/>
        <v>0.45427135678391961</v>
      </c>
      <c r="AD18" s="35">
        <v>20</v>
      </c>
      <c r="AE18" s="47">
        <f t="shared" si="2"/>
        <v>30</v>
      </c>
      <c r="AF18" s="31"/>
    </row>
    <row r="19" spans="1:32" s="16" customFormat="1" ht="21" customHeight="1" x14ac:dyDescent="0.15">
      <c r="A19" s="17" t="s">
        <v>27</v>
      </c>
      <c r="B19" s="39">
        <v>0</v>
      </c>
      <c r="C19" s="38">
        <v>25</v>
      </c>
      <c r="D19" s="38">
        <v>25</v>
      </c>
      <c r="E19" s="38">
        <v>20</v>
      </c>
      <c r="F19" s="40">
        <v>0</v>
      </c>
      <c r="G19" s="39">
        <v>80</v>
      </c>
      <c r="H19" s="40">
        <v>20</v>
      </c>
      <c r="I19" s="40">
        <v>80</v>
      </c>
      <c r="J19" s="40">
        <v>50</v>
      </c>
      <c r="K19" s="39">
        <v>20</v>
      </c>
      <c r="L19" s="38">
        <v>20</v>
      </c>
      <c r="M19" s="38">
        <v>6</v>
      </c>
      <c r="N19" s="40">
        <v>35</v>
      </c>
      <c r="O19" s="39">
        <v>0</v>
      </c>
      <c r="P19" s="40">
        <v>50</v>
      </c>
      <c r="Q19" s="39">
        <v>40</v>
      </c>
      <c r="R19" s="40">
        <v>25</v>
      </c>
      <c r="S19" s="39">
        <v>25</v>
      </c>
      <c r="T19" s="40">
        <v>5</v>
      </c>
      <c r="U19" s="39">
        <v>5</v>
      </c>
      <c r="V19" s="40">
        <v>38</v>
      </c>
      <c r="W19" s="39">
        <v>38</v>
      </c>
      <c r="X19" s="40">
        <v>48</v>
      </c>
      <c r="Y19" s="57">
        <v>74</v>
      </c>
      <c r="Z19" s="14">
        <v>316</v>
      </c>
      <c r="AA19" s="15">
        <v>0.35909090909090907</v>
      </c>
      <c r="AB19" s="37">
        <f>C19+E19+G19+I19+K19+M19+O19+Q19+S19+U19+W19+Y19</f>
        <v>413</v>
      </c>
      <c r="AC19" s="36">
        <f t="shared" si="1"/>
        <v>0.41507537688442209</v>
      </c>
      <c r="AD19" s="35">
        <v>33</v>
      </c>
      <c r="AE19" s="47">
        <f t="shared" si="2"/>
        <v>34</v>
      </c>
      <c r="AF19" s="31"/>
    </row>
    <row r="20" spans="1:32" s="16" customFormat="1" ht="21" customHeight="1" x14ac:dyDescent="0.15">
      <c r="A20" s="17" t="s">
        <v>28</v>
      </c>
      <c r="B20" s="39">
        <v>20</v>
      </c>
      <c r="C20" s="38">
        <v>0</v>
      </c>
      <c r="D20" s="38">
        <v>25</v>
      </c>
      <c r="E20" s="38">
        <v>23</v>
      </c>
      <c r="F20" s="40">
        <v>100</v>
      </c>
      <c r="G20" s="39">
        <v>80</v>
      </c>
      <c r="H20" s="40">
        <v>90</v>
      </c>
      <c r="I20" s="40">
        <v>95</v>
      </c>
      <c r="J20" s="40">
        <v>50</v>
      </c>
      <c r="K20" s="39">
        <v>50</v>
      </c>
      <c r="L20" s="38">
        <v>20</v>
      </c>
      <c r="M20" s="38">
        <v>6</v>
      </c>
      <c r="N20" s="40">
        <v>25</v>
      </c>
      <c r="O20" s="39">
        <v>75</v>
      </c>
      <c r="P20" s="40">
        <v>50</v>
      </c>
      <c r="Q20" s="39">
        <v>40</v>
      </c>
      <c r="R20" s="40">
        <v>25</v>
      </c>
      <c r="S20" s="39">
        <v>25</v>
      </c>
      <c r="T20" s="40">
        <v>10</v>
      </c>
      <c r="U20" s="39">
        <v>5</v>
      </c>
      <c r="V20" s="40">
        <v>26</v>
      </c>
      <c r="W20" s="39">
        <v>31</v>
      </c>
      <c r="X20" s="40">
        <v>48</v>
      </c>
      <c r="Y20" s="57">
        <v>77</v>
      </c>
      <c r="Z20" s="14">
        <v>489</v>
      </c>
      <c r="AA20" s="15">
        <v>0.55568181818181817</v>
      </c>
      <c r="AB20" s="37">
        <f>C20+E20+G20+I20+K20+M20+O20+Q20+S20+U20+W20+Y20</f>
        <v>507</v>
      </c>
      <c r="AC20" s="36">
        <f t="shared" si="1"/>
        <v>0.50954773869346737</v>
      </c>
      <c r="AD20" s="35">
        <v>9</v>
      </c>
      <c r="AE20" s="47">
        <f t="shared" si="2"/>
        <v>15</v>
      </c>
      <c r="AF20" s="31"/>
    </row>
    <row r="21" spans="1:32" s="16" customFormat="1" ht="21" customHeight="1" x14ac:dyDescent="0.15">
      <c r="A21" s="17" t="s">
        <v>29</v>
      </c>
      <c r="B21" s="39">
        <v>50</v>
      </c>
      <c r="C21" s="38">
        <v>35</v>
      </c>
      <c r="D21" s="38">
        <v>25</v>
      </c>
      <c r="E21" s="38">
        <v>25</v>
      </c>
      <c r="F21" s="40">
        <v>100</v>
      </c>
      <c r="G21" s="39">
        <v>80</v>
      </c>
      <c r="H21" s="40">
        <v>20</v>
      </c>
      <c r="I21" s="40">
        <v>80</v>
      </c>
      <c r="J21" s="40">
        <v>50</v>
      </c>
      <c r="K21" s="39">
        <v>50</v>
      </c>
      <c r="L21" s="38">
        <v>35</v>
      </c>
      <c r="M21" s="38">
        <v>10</v>
      </c>
      <c r="N21" s="40">
        <v>45</v>
      </c>
      <c r="O21" s="39">
        <v>60</v>
      </c>
      <c r="P21" s="40">
        <v>50</v>
      </c>
      <c r="Q21" s="39">
        <v>40</v>
      </c>
      <c r="R21" s="40">
        <v>25</v>
      </c>
      <c r="S21" s="39">
        <v>25</v>
      </c>
      <c r="T21" s="40">
        <v>5</v>
      </c>
      <c r="U21" s="39">
        <v>5</v>
      </c>
      <c r="V21" s="40">
        <v>27</v>
      </c>
      <c r="W21" s="39">
        <v>32</v>
      </c>
      <c r="X21" s="40">
        <v>39</v>
      </c>
      <c r="Y21" s="57">
        <v>80</v>
      </c>
      <c r="Z21" s="14">
        <v>471</v>
      </c>
      <c r="AA21" s="15">
        <v>0.53522727272727277</v>
      </c>
      <c r="AB21" s="37">
        <f>C21+E21+G21+I21+K21+M21+O21+Q21+S21+U21+W21+Y21</f>
        <v>522</v>
      </c>
      <c r="AC21" s="36">
        <f t="shared" si="1"/>
        <v>0.52462311557788943</v>
      </c>
      <c r="AD21" s="35">
        <v>14</v>
      </c>
      <c r="AE21" s="47">
        <f t="shared" si="2"/>
        <v>12</v>
      </c>
      <c r="AF21" s="31"/>
    </row>
    <row r="22" spans="1:32" s="16" customFormat="1" ht="21" customHeight="1" x14ac:dyDescent="0.15">
      <c r="A22" s="17" t="s">
        <v>30</v>
      </c>
      <c r="B22" s="39">
        <v>0</v>
      </c>
      <c r="C22" s="38">
        <v>10</v>
      </c>
      <c r="D22" s="38">
        <v>25</v>
      </c>
      <c r="E22" s="38">
        <v>25</v>
      </c>
      <c r="F22" s="40">
        <v>75</v>
      </c>
      <c r="G22" s="39">
        <v>80</v>
      </c>
      <c r="H22" s="40">
        <v>20</v>
      </c>
      <c r="I22" s="40">
        <v>80</v>
      </c>
      <c r="J22" s="40">
        <v>50</v>
      </c>
      <c r="K22" s="39">
        <v>50</v>
      </c>
      <c r="L22" s="38">
        <v>35</v>
      </c>
      <c r="M22" s="38">
        <v>10</v>
      </c>
      <c r="N22" s="40">
        <v>45</v>
      </c>
      <c r="O22" s="39">
        <v>50</v>
      </c>
      <c r="P22" s="40">
        <v>50</v>
      </c>
      <c r="Q22" s="39">
        <v>40</v>
      </c>
      <c r="R22" s="40">
        <v>25</v>
      </c>
      <c r="S22" s="39">
        <v>25</v>
      </c>
      <c r="T22" s="40">
        <v>20</v>
      </c>
      <c r="U22" s="39">
        <v>20</v>
      </c>
      <c r="V22" s="40">
        <v>30</v>
      </c>
      <c r="W22" s="39">
        <v>30</v>
      </c>
      <c r="X22" s="40">
        <v>51</v>
      </c>
      <c r="Y22" s="57">
        <v>80</v>
      </c>
      <c r="Z22" s="14">
        <v>426</v>
      </c>
      <c r="AA22" s="15">
        <v>0.48409090909090907</v>
      </c>
      <c r="AB22" s="37">
        <f>C22+E22+G22+I22+K22+M22+O22+Q22+S22+U22+W22+Y22</f>
        <v>500</v>
      </c>
      <c r="AC22" s="36">
        <f t="shared" si="1"/>
        <v>0.50251256281407031</v>
      </c>
      <c r="AD22" s="35">
        <v>21</v>
      </c>
      <c r="AE22" s="47">
        <f t="shared" si="2"/>
        <v>17</v>
      </c>
      <c r="AF22" s="31"/>
    </row>
    <row r="23" spans="1:32" s="16" customFormat="1" ht="21" customHeight="1" x14ac:dyDescent="0.15">
      <c r="A23" s="17" t="s">
        <v>31</v>
      </c>
      <c r="B23" s="39">
        <v>0</v>
      </c>
      <c r="C23" s="38">
        <v>10</v>
      </c>
      <c r="D23" s="38">
        <v>25</v>
      </c>
      <c r="E23" s="38">
        <v>20</v>
      </c>
      <c r="F23" s="40">
        <v>100</v>
      </c>
      <c r="G23" s="39">
        <v>80</v>
      </c>
      <c r="H23" s="40">
        <v>90</v>
      </c>
      <c r="I23" s="40">
        <v>95</v>
      </c>
      <c r="J23" s="40">
        <v>0</v>
      </c>
      <c r="K23" s="39">
        <v>0</v>
      </c>
      <c r="L23" s="38">
        <v>20</v>
      </c>
      <c r="M23" s="38">
        <v>6</v>
      </c>
      <c r="N23" s="40">
        <v>55</v>
      </c>
      <c r="O23" s="39">
        <v>85</v>
      </c>
      <c r="P23" s="40">
        <v>42</v>
      </c>
      <c r="Q23" s="39">
        <v>40</v>
      </c>
      <c r="R23" s="40">
        <v>25</v>
      </c>
      <c r="S23" s="39">
        <v>25</v>
      </c>
      <c r="T23" s="40">
        <v>20</v>
      </c>
      <c r="U23" s="39">
        <v>15</v>
      </c>
      <c r="V23" s="40">
        <v>24</v>
      </c>
      <c r="W23" s="39">
        <v>24</v>
      </c>
      <c r="X23" s="40">
        <v>45</v>
      </c>
      <c r="Y23" s="57">
        <v>80</v>
      </c>
      <c r="Z23" s="14">
        <v>446</v>
      </c>
      <c r="AA23" s="15">
        <v>0.50681818181818183</v>
      </c>
      <c r="AB23" s="37">
        <f>C23+E23+G23+I23+K23+M23+O23+Q23+S23+U23+W23+Y23</f>
        <v>480</v>
      </c>
      <c r="AC23" s="36">
        <f t="shared" si="1"/>
        <v>0.48241206030150752</v>
      </c>
      <c r="AD23" s="35">
        <v>18</v>
      </c>
      <c r="AE23" s="47">
        <f t="shared" si="2"/>
        <v>25</v>
      </c>
      <c r="AF23" s="31"/>
    </row>
    <row r="24" spans="1:32" s="16" customFormat="1" ht="21" customHeight="1" x14ac:dyDescent="0.15">
      <c r="A24" s="17" t="s">
        <v>32</v>
      </c>
      <c r="B24" s="39">
        <v>20</v>
      </c>
      <c r="C24" s="38">
        <v>15</v>
      </c>
      <c r="D24" s="38">
        <v>25</v>
      </c>
      <c r="E24" s="38">
        <v>20</v>
      </c>
      <c r="F24" s="40">
        <v>100</v>
      </c>
      <c r="G24" s="39">
        <v>120</v>
      </c>
      <c r="H24" s="40">
        <v>20</v>
      </c>
      <c r="I24" s="40">
        <v>80</v>
      </c>
      <c r="J24" s="40">
        <v>0</v>
      </c>
      <c r="K24" s="39">
        <v>50</v>
      </c>
      <c r="L24" s="38">
        <v>20</v>
      </c>
      <c r="M24" s="38">
        <v>10</v>
      </c>
      <c r="N24" s="40">
        <v>20</v>
      </c>
      <c r="O24" s="39">
        <v>70</v>
      </c>
      <c r="P24" s="40">
        <v>50</v>
      </c>
      <c r="Q24" s="39">
        <v>40</v>
      </c>
      <c r="R24" s="40">
        <v>25</v>
      </c>
      <c r="S24" s="39">
        <v>25</v>
      </c>
      <c r="T24" s="40">
        <v>20</v>
      </c>
      <c r="U24" s="39">
        <v>20</v>
      </c>
      <c r="V24" s="40">
        <v>35</v>
      </c>
      <c r="W24" s="39">
        <v>38</v>
      </c>
      <c r="X24" s="40">
        <v>45</v>
      </c>
      <c r="Y24" s="57">
        <v>77</v>
      </c>
      <c r="Z24" s="14">
        <v>380</v>
      </c>
      <c r="AA24" s="15">
        <v>0.43181818181818182</v>
      </c>
      <c r="AB24" s="37">
        <f>C24+E24+G24+I24+K24+M24+O24+Q24+S24+U24+W24+Y24</f>
        <v>565</v>
      </c>
      <c r="AC24" s="36">
        <f t="shared" si="1"/>
        <v>0.56783919597989951</v>
      </c>
      <c r="AD24" s="35">
        <v>27</v>
      </c>
      <c r="AE24" s="47">
        <f t="shared" si="2"/>
        <v>7</v>
      </c>
      <c r="AF24" s="31"/>
    </row>
    <row r="25" spans="1:32" s="16" customFormat="1" ht="21" customHeight="1" x14ac:dyDescent="0.15">
      <c r="A25" s="17" t="s">
        <v>33</v>
      </c>
      <c r="B25" s="39">
        <v>25</v>
      </c>
      <c r="C25" s="38">
        <v>85</v>
      </c>
      <c r="D25" s="38">
        <v>25</v>
      </c>
      <c r="E25" s="38">
        <v>25</v>
      </c>
      <c r="F25" s="40">
        <v>100</v>
      </c>
      <c r="G25" s="39">
        <v>120</v>
      </c>
      <c r="H25" s="40">
        <v>75</v>
      </c>
      <c r="I25" s="40">
        <v>80</v>
      </c>
      <c r="J25" s="40">
        <v>50</v>
      </c>
      <c r="K25" s="39">
        <v>20</v>
      </c>
      <c r="L25" s="38">
        <v>50</v>
      </c>
      <c r="M25" s="38">
        <v>6</v>
      </c>
      <c r="N25" s="40">
        <v>10</v>
      </c>
      <c r="O25" s="39">
        <v>25</v>
      </c>
      <c r="P25" s="40">
        <v>50</v>
      </c>
      <c r="Q25" s="39">
        <v>40</v>
      </c>
      <c r="R25" s="40">
        <v>25</v>
      </c>
      <c r="S25" s="39">
        <v>25</v>
      </c>
      <c r="T25" s="40">
        <v>15</v>
      </c>
      <c r="U25" s="39">
        <v>15</v>
      </c>
      <c r="V25" s="40">
        <v>25</v>
      </c>
      <c r="W25" s="39">
        <v>35</v>
      </c>
      <c r="X25" s="40">
        <v>45</v>
      </c>
      <c r="Y25" s="57">
        <v>75</v>
      </c>
      <c r="Z25" s="14">
        <v>495</v>
      </c>
      <c r="AA25" s="15">
        <v>0.5625</v>
      </c>
      <c r="AB25" s="37">
        <f>C25+E25+G25+I25+K25+M25+O25+Q25+S25+U25+W25+Y25</f>
        <v>551</v>
      </c>
      <c r="AC25" s="36">
        <f t="shared" si="1"/>
        <v>0.55376884422110551</v>
      </c>
      <c r="AD25" s="35">
        <v>8</v>
      </c>
      <c r="AE25" s="47">
        <f t="shared" si="2"/>
        <v>9</v>
      </c>
      <c r="AF25" s="31"/>
    </row>
    <row r="26" spans="1:32" s="16" customFormat="1" ht="21" customHeight="1" x14ac:dyDescent="0.15">
      <c r="A26" s="17" t="s">
        <v>34</v>
      </c>
      <c r="B26" s="39">
        <v>25</v>
      </c>
      <c r="C26" s="38">
        <v>0</v>
      </c>
      <c r="D26" s="38">
        <v>25</v>
      </c>
      <c r="E26" s="38">
        <v>25</v>
      </c>
      <c r="F26" s="40">
        <v>0</v>
      </c>
      <c r="G26" s="39">
        <v>120</v>
      </c>
      <c r="H26" s="40">
        <v>20</v>
      </c>
      <c r="I26" s="40">
        <v>80</v>
      </c>
      <c r="J26" s="40">
        <v>0</v>
      </c>
      <c r="K26" s="39">
        <v>50</v>
      </c>
      <c r="L26" s="38">
        <v>20</v>
      </c>
      <c r="M26" s="38">
        <v>10</v>
      </c>
      <c r="N26" s="40">
        <v>85</v>
      </c>
      <c r="O26" s="39">
        <v>70</v>
      </c>
      <c r="P26" s="40">
        <v>42</v>
      </c>
      <c r="Q26" s="39">
        <v>25</v>
      </c>
      <c r="R26" s="40">
        <v>25</v>
      </c>
      <c r="S26" s="39">
        <v>25</v>
      </c>
      <c r="T26" s="40">
        <v>0</v>
      </c>
      <c r="U26" s="39">
        <v>5</v>
      </c>
      <c r="V26" s="40">
        <v>22</v>
      </c>
      <c r="W26" s="39">
        <v>27</v>
      </c>
      <c r="X26" s="40">
        <v>39</v>
      </c>
      <c r="Y26" s="57">
        <v>72</v>
      </c>
      <c r="Z26" s="14">
        <v>303</v>
      </c>
      <c r="AA26" s="15">
        <v>0.3443181818181818</v>
      </c>
      <c r="AB26" s="37">
        <f>C26+E26+G26+I26+K26+M26+O26+Q26+S26+U26+W26+Y26</f>
        <v>509</v>
      </c>
      <c r="AC26" s="36">
        <f t="shared" si="1"/>
        <v>0.51155778894472359</v>
      </c>
      <c r="AD26" s="35">
        <v>34</v>
      </c>
      <c r="AE26" s="47">
        <f t="shared" si="2"/>
        <v>14</v>
      </c>
      <c r="AF26" s="31"/>
    </row>
    <row r="27" spans="1:32" s="16" customFormat="1" ht="21" customHeight="1" x14ac:dyDescent="0.15">
      <c r="A27" s="17" t="s">
        <v>35</v>
      </c>
      <c r="B27" s="39">
        <v>20</v>
      </c>
      <c r="C27" s="38">
        <v>-30</v>
      </c>
      <c r="D27" s="38">
        <v>25</v>
      </c>
      <c r="E27" s="38">
        <v>25</v>
      </c>
      <c r="F27" s="40">
        <v>0</v>
      </c>
      <c r="G27" s="39">
        <v>30</v>
      </c>
      <c r="H27" s="40">
        <v>20</v>
      </c>
      <c r="I27" s="40">
        <v>80</v>
      </c>
      <c r="J27" s="40">
        <v>50</v>
      </c>
      <c r="K27" s="39">
        <v>50</v>
      </c>
      <c r="L27" s="38">
        <v>10</v>
      </c>
      <c r="M27" s="38">
        <v>10</v>
      </c>
      <c r="N27" s="40">
        <v>0</v>
      </c>
      <c r="O27" s="39">
        <v>0</v>
      </c>
      <c r="P27" s="40">
        <v>42</v>
      </c>
      <c r="Q27" s="39">
        <v>40</v>
      </c>
      <c r="R27" s="40">
        <v>25</v>
      </c>
      <c r="S27" s="39">
        <v>25</v>
      </c>
      <c r="T27" s="40">
        <v>5</v>
      </c>
      <c r="U27" s="39">
        <v>10</v>
      </c>
      <c r="V27" s="40">
        <v>36</v>
      </c>
      <c r="W27" s="39">
        <v>31</v>
      </c>
      <c r="X27" s="40">
        <v>42</v>
      </c>
      <c r="Y27" s="57">
        <v>83</v>
      </c>
      <c r="Z27" s="14">
        <v>275</v>
      </c>
      <c r="AA27" s="15">
        <v>0.3125</v>
      </c>
      <c r="AB27" s="37">
        <f>C27+E27+G27+I27+K27+M27+O27+Q27+S27+U27+W27+Y27</f>
        <v>354</v>
      </c>
      <c r="AC27" s="36">
        <f t="shared" si="1"/>
        <v>0.35577889447236183</v>
      </c>
      <c r="AD27" s="35">
        <v>38</v>
      </c>
      <c r="AE27" s="47">
        <f t="shared" si="2"/>
        <v>38</v>
      </c>
      <c r="AF27" s="31"/>
    </row>
    <row r="28" spans="1:32" s="16" customFormat="1" ht="21" customHeight="1" x14ac:dyDescent="0.15">
      <c r="A28" s="17" t="s">
        <v>36</v>
      </c>
      <c r="B28" s="39">
        <v>0</v>
      </c>
      <c r="C28" s="38">
        <v>40</v>
      </c>
      <c r="D28" s="38">
        <v>25</v>
      </c>
      <c r="E28" s="38">
        <v>25</v>
      </c>
      <c r="F28" s="40">
        <v>0</v>
      </c>
      <c r="G28" s="39">
        <v>30</v>
      </c>
      <c r="H28" s="40">
        <v>20</v>
      </c>
      <c r="I28" s="40">
        <v>80</v>
      </c>
      <c r="J28" s="40">
        <v>0</v>
      </c>
      <c r="K28" s="39">
        <v>50</v>
      </c>
      <c r="L28" s="38">
        <v>10</v>
      </c>
      <c r="M28" s="38">
        <v>6</v>
      </c>
      <c r="N28" s="40">
        <v>25</v>
      </c>
      <c r="O28" s="39">
        <v>10</v>
      </c>
      <c r="P28" s="40">
        <v>13</v>
      </c>
      <c r="Q28" s="39">
        <v>2</v>
      </c>
      <c r="R28" s="40">
        <v>25</v>
      </c>
      <c r="S28" s="39">
        <v>25</v>
      </c>
      <c r="T28" s="40">
        <v>0</v>
      </c>
      <c r="U28" s="39">
        <v>5</v>
      </c>
      <c r="V28" s="40">
        <v>27</v>
      </c>
      <c r="W28" s="39">
        <v>27</v>
      </c>
      <c r="X28" s="40">
        <v>45</v>
      </c>
      <c r="Y28" s="57">
        <v>69</v>
      </c>
      <c r="Z28" s="14">
        <v>190</v>
      </c>
      <c r="AA28" s="15">
        <v>0.21590909090909091</v>
      </c>
      <c r="AB28" s="37">
        <f>C28+E28+G28+I28+K28+M28+O28+Q28+S28+U28+W28+Y28</f>
        <v>369</v>
      </c>
      <c r="AC28" s="36">
        <f t="shared" si="1"/>
        <v>0.37085427135678389</v>
      </c>
      <c r="AD28" s="35">
        <v>43</v>
      </c>
      <c r="AE28" s="47">
        <f t="shared" si="2"/>
        <v>37</v>
      </c>
      <c r="AF28" s="31"/>
    </row>
    <row r="29" spans="1:32" s="16" customFormat="1" ht="21" customHeight="1" x14ac:dyDescent="0.15">
      <c r="A29" s="17" t="s">
        <v>37</v>
      </c>
      <c r="B29" s="39">
        <v>0</v>
      </c>
      <c r="C29" s="38">
        <v>0</v>
      </c>
      <c r="D29" s="38">
        <v>25</v>
      </c>
      <c r="E29" s="38">
        <v>25</v>
      </c>
      <c r="F29" s="40">
        <v>75</v>
      </c>
      <c r="G29" s="39">
        <v>120</v>
      </c>
      <c r="H29" s="40">
        <v>75</v>
      </c>
      <c r="I29" s="40">
        <v>95</v>
      </c>
      <c r="J29" s="40">
        <v>0</v>
      </c>
      <c r="K29" s="39">
        <v>20</v>
      </c>
      <c r="L29" s="38">
        <v>20</v>
      </c>
      <c r="M29" s="38">
        <v>6</v>
      </c>
      <c r="N29" s="40">
        <v>45</v>
      </c>
      <c r="O29" s="39">
        <v>5</v>
      </c>
      <c r="P29" s="40">
        <v>50</v>
      </c>
      <c r="Q29" s="39">
        <v>40</v>
      </c>
      <c r="R29" s="40">
        <v>25</v>
      </c>
      <c r="S29" s="39">
        <v>25</v>
      </c>
      <c r="T29" s="40">
        <v>25</v>
      </c>
      <c r="U29" s="39">
        <v>20</v>
      </c>
      <c r="V29" s="40">
        <v>27</v>
      </c>
      <c r="W29" s="39">
        <v>27</v>
      </c>
      <c r="X29" s="40">
        <v>36</v>
      </c>
      <c r="Y29" s="57">
        <v>76</v>
      </c>
      <c r="Z29" s="14">
        <v>403</v>
      </c>
      <c r="AA29" s="15">
        <v>0.45795454545454545</v>
      </c>
      <c r="AB29" s="37">
        <f>C29+E29+G29+I29+K29+M29+O29+Q29+S29+U29+W29+Y29</f>
        <v>459</v>
      </c>
      <c r="AC29" s="36">
        <f t="shared" si="1"/>
        <v>0.46130653266331656</v>
      </c>
      <c r="AD29" s="35">
        <v>25</v>
      </c>
      <c r="AE29" s="47">
        <f t="shared" si="2"/>
        <v>28</v>
      </c>
      <c r="AF29" s="31"/>
    </row>
    <row r="30" spans="1:32" s="16" customFormat="1" ht="21" customHeight="1" x14ac:dyDescent="0.15">
      <c r="A30" s="17" t="s">
        <v>38</v>
      </c>
      <c r="B30" s="39">
        <v>65</v>
      </c>
      <c r="C30" s="38">
        <v>20</v>
      </c>
      <c r="D30" s="38">
        <v>35</v>
      </c>
      <c r="E30" s="38">
        <v>40</v>
      </c>
      <c r="F30" s="40">
        <v>75</v>
      </c>
      <c r="G30" s="39">
        <v>120</v>
      </c>
      <c r="H30" s="40">
        <v>70</v>
      </c>
      <c r="I30" s="40">
        <v>80</v>
      </c>
      <c r="J30" s="40">
        <v>0</v>
      </c>
      <c r="K30" s="39">
        <v>50</v>
      </c>
      <c r="L30" s="38">
        <v>20</v>
      </c>
      <c r="M30" s="38">
        <v>10</v>
      </c>
      <c r="N30" s="40">
        <v>10</v>
      </c>
      <c r="O30" s="39">
        <v>10</v>
      </c>
      <c r="P30" s="40">
        <v>42</v>
      </c>
      <c r="Q30" s="39">
        <v>40</v>
      </c>
      <c r="R30" s="40">
        <v>25</v>
      </c>
      <c r="S30" s="39">
        <v>25</v>
      </c>
      <c r="T30" s="40">
        <v>20</v>
      </c>
      <c r="U30" s="39">
        <v>15</v>
      </c>
      <c r="V30" s="40">
        <v>25</v>
      </c>
      <c r="W30" s="39">
        <v>25</v>
      </c>
      <c r="X30" s="40">
        <v>39</v>
      </c>
      <c r="Y30" s="57">
        <v>35</v>
      </c>
      <c r="Z30" s="14">
        <v>426</v>
      </c>
      <c r="AA30" s="15">
        <v>0.48409090909090907</v>
      </c>
      <c r="AB30" s="37">
        <f>C30+E30+G30+I30+K30+M30+O30+Q30+S30+U30+W30+Y30</f>
        <v>470</v>
      </c>
      <c r="AC30" s="36">
        <f t="shared" si="1"/>
        <v>0.47236180904522612</v>
      </c>
      <c r="AD30" s="35">
        <v>21</v>
      </c>
      <c r="AE30" s="47">
        <f t="shared" si="2"/>
        <v>27</v>
      </c>
      <c r="AF30" s="31"/>
    </row>
    <row r="31" spans="1:32" s="16" customFormat="1" ht="21" customHeight="1" x14ac:dyDescent="0.15">
      <c r="A31" s="17" t="s">
        <v>39</v>
      </c>
      <c r="B31" s="39">
        <v>50</v>
      </c>
      <c r="C31" s="38">
        <v>10</v>
      </c>
      <c r="D31" s="38">
        <v>25</v>
      </c>
      <c r="E31" s="38">
        <v>25</v>
      </c>
      <c r="F31" s="40">
        <v>100</v>
      </c>
      <c r="G31" s="39">
        <v>120</v>
      </c>
      <c r="H31" s="40">
        <v>20</v>
      </c>
      <c r="I31" s="40">
        <v>80</v>
      </c>
      <c r="J31" s="40">
        <v>50</v>
      </c>
      <c r="K31" s="39">
        <v>50</v>
      </c>
      <c r="L31" s="38">
        <v>20</v>
      </c>
      <c r="M31" s="38">
        <v>6</v>
      </c>
      <c r="N31" s="40">
        <v>35</v>
      </c>
      <c r="O31" s="39">
        <v>50</v>
      </c>
      <c r="P31" s="40">
        <v>50</v>
      </c>
      <c r="Q31" s="39">
        <v>40</v>
      </c>
      <c r="R31" s="40">
        <v>25</v>
      </c>
      <c r="S31" s="39">
        <v>25</v>
      </c>
      <c r="T31" s="40">
        <v>5</v>
      </c>
      <c r="U31" s="39">
        <v>5</v>
      </c>
      <c r="V31" s="40">
        <v>38</v>
      </c>
      <c r="W31" s="39">
        <v>35</v>
      </c>
      <c r="X31" s="40">
        <v>48</v>
      </c>
      <c r="Y31" s="57">
        <v>39</v>
      </c>
      <c r="Z31" s="14">
        <v>466</v>
      </c>
      <c r="AA31" s="15">
        <v>0.52954545454545454</v>
      </c>
      <c r="AB31" s="37">
        <f>C31+E31+G31+I31+K31+M31+O31+Q31+S31+U31+W31+Y31</f>
        <v>485</v>
      </c>
      <c r="AC31" s="36">
        <f t="shared" si="1"/>
        <v>0.48743718592964824</v>
      </c>
      <c r="AD31" s="35">
        <v>15</v>
      </c>
      <c r="AE31" s="47">
        <f t="shared" si="2"/>
        <v>23</v>
      </c>
      <c r="AF31" s="31"/>
    </row>
    <row r="32" spans="1:32" s="16" customFormat="1" ht="21" customHeight="1" x14ac:dyDescent="0.15">
      <c r="A32" s="17" t="s">
        <v>40</v>
      </c>
      <c r="B32" s="39">
        <v>0</v>
      </c>
      <c r="C32" s="38">
        <v>-10</v>
      </c>
      <c r="D32" s="38">
        <v>25</v>
      </c>
      <c r="E32" s="38">
        <v>25</v>
      </c>
      <c r="F32" s="40">
        <v>100</v>
      </c>
      <c r="G32" s="39">
        <v>120</v>
      </c>
      <c r="H32" s="40">
        <v>90</v>
      </c>
      <c r="I32" s="40">
        <v>95</v>
      </c>
      <c r="J32" s="40">
        <v>50</v>
      </c>
      <c r="K32" s="39">
        <v>50</v>
      </c>
      <c r="L32" s="38">
        <v>35</v>
      </c>
      <c r="M32" s="38">
        <v>55</v>
      </c>
      <c r="N32" s="40">
        <v>10</v>
      </c>
      <c r="O32" s="39">
        <v>20</v>
      </c>
      <c r="P32" s="40">
        <v>50</v>
      </c>
      <c r="Q32" s="39">
        <v>40</v>
      </c>
      <c r="R32" s="40">
        <v>25</v>
      </c>
      <c r="S32" s="39">
        <v>25</v>
      </c>
      <c r="T32" s="40">
        <v>10</v>
      </c>
      <c r="U32" s="39">
        <v>15</v>
      </c>
      <c r="V32" s="40">
        <v>34</v>
      </c>
      <c r="W32" s="39">
        <v>38</v>
      </c>
      <c r="X32" s="40">
        <v>51</v>
      </c>
      <c r="Y32" s="57">
        <v>84</v>
      </c>
      <c r="Z32" s="14">
        <v>480</v>
      </c>
      <c r="AA32" s="15">
        <v>0.54545454545454541</v>
      </c>
      <c r="AB32" s="37">
        <f>C32+E32+G32+I32+K32+M32+O32+Q32+S32+U32+W32+Y32</f>
        <v>557</v>
      </c>
      <c r="AC32" s="36">
        <f t="shared" si="1"/>
        <v>0.5597989949748744</v>
      </c>
      <c r="AD32" s="35">
        <v>12</v>
      </c>
      <c r="AE32" s="47">
        <f t="shared" si="2"/>
        <v>8</v>
      </c>
      <c r="AF32" s="31"/>
    </row>
    <row r="33" spans="1:32" s="16" customFormat="1" ht="21" customHeight="1" x14ac:dyDescent="0.15">
      <c r="A33" s="17" t="s">
        <v>41</v>
      </c>
      <c r="B33" s="39">
        <v>20</v>
      </c>
      <c r="C33" s="38">
        <v>15</v>
      </c>
      <c r="D33" s="38">
        <v>25</v>
      </c>
      <c r="E33" s="38">
        <v>23</v>
      </c>
      <c r="F33" s="40">
        <v>0</v>
      </c>
      <c r="G33" s="39">
        <v>30</v>
      </c>
      <c r="H33" s="40">
        <v>75</v>
      </c>
      <c r="I33" s="40">
        <v>80</v>
      </c>
      <c r="J33" s="40">
        <v>50</v>
      </c>
      <c r="K33" s="39">
        <v>20</v>
      </c>
      <c r="L33" s="38">
        <v>20</v>
      </c>
      <c r="M33" s="38">
        <v>10</v>
      </c>
      <c r="N33" s="40">
        <v>0</v>
      </c>
      <c r="O33" s="39">
        <v>0</v>
      </c>
      <c r="P33" s="40">
        <v>50</v>
      </c>
      <c r="Q33" s="39">
        <v>40</v>
      </c>
      <c r="R33" s="40">
        <v>25</v>
      </c>
      <c r="S33" s="39">
        <v>25</v>
      </c>
      <c r="T33" s="40">
        <v>5</v>
      </c>
      <c r="U33" s="39">
        <v>5</v>
      </c>
      <c r="V33" s="40">
        <v>34</v>
      </c>
      <c r="W33" s="39">
        <v>38</v>
      </c>
      <c r="X33" s="40">
        <v>45</v>
      </c>
      <c r="Y33" s="57">
        <v>52</v>
      </c>
      <c r="Z33" s="14">
        <v>349</v>
      </c>
      <c r="AA33" s="15">
        <v>0.39659090909090911</v>
      </c>
      <c r="AB33" s="37">
        <f>C33+E33+G33+I33+K33+M33+O33+Q33+S33+U33+W33+Y33</f>
        <v>338</v>
      </c>
      <c r="AC33" s="36">
        <f t="shared" si="1"/>
        <v>0.33969849246231154</v>
      </c>
      <c r="AD33" s="35">
        <v>32</v>
      </c>
      <c r="AE33" s="47">
        <f t="shared" si="2"/>
        <v>41</v>
      </c>
      <c r="AF33" s="31"/>
    </row>
    <row r="34" spans="1:32" s="16" customFormat="1" ht="21" customHeight="1" x14ac:dyDescent="0.15">
      <c r="A34" s="17" t="s">
        <v>42</v>
      </c>
      <c r="B34" s="39">
        <v>40</v>
      </c>
      <c r="C34" s="38">
        <v>15</v>
      </c>
      <c r="D34" s="38">
        <v>25</v>
      </c>
      <c r="E34" s="38">
        <v>25</v>
      </c>
      <c r="F34" s="40">
        <v>75</v>
      </c>
      <c r="G34" s="39">
        <v>120</v>
      </c>
      <c r="H34" s="40">
        <v>90</v>
      </c>
      <c r="I34" s="40">
        <v>95</v>
      </c>
      <c r="J34" s="40">
        <v>50</v>
      </c>
      <c r="K34" s="39">
        <v>50</v>
      </c>
      <c r="L34" s="38">
        <v>65</v>
      </c>
      <c r="M34" s="38">
        <v>10</v>
      </c>
      <c r="N34" s="40">
        <v>10</v>
      </c>
      <c r="O34" s="39">
        <v>10</v>
      </c>
      <c r="P34" s="40">
        <v>50</v>
      </c>
      <c r="Q34" s="39">
        <v>40</v>
      </c>
      <c r="R34" s="40">
        <v>25</v>
      </c>
      <c r="S34" s="39">
        <v>25</v>
      </c>
      <c r="T34" s="40">
        <v>20</v>
      </c>
      <c r="U34" s="39">
        <v>25</v>
      </c>
      <c r="V34" s="40">
        <v>30</v>
      </c>
      <c r="W34" s="39">
        <v>31</v>
      </c>
      <c r="X34" s="40">
        <v>48</v>
      </c>
      <c r="Y34" s="57">
        <v>75</v>
      </c>
      <c r="Z34" s="14">
        <v>528</v>
      </c>
      <c r="AA34" s="15">
        <v>0.6</v>
      </c>
      <c r="AB34" s="37">
        <f>C34+E34+G34+I34+K34+M34+O34+Q34+S34+U34+W34+Y34</f>
        <v>521</v>
      </c>
      <c r="AC34" s="36">
        <f t="shared" si="1"/>
        <v>0.52361809045226126</v>
      </c>
      <c r="AD34" s="35">
        <v>3</v>
      </c>
      <c r="AE34" s="47">
        <f t="shared" si="2"/>
        <v>13</v>
      </c>
      <c r="AF34" s="31"/>
    </row>
    <row r="35" spans="1:32" s="16" customFormat="1" ht="21" customHeight="1" x14ac:dyDescent="0.15">
      <c r="A35" s="17" t="s">
        <v>43</v>
      </c>
      <c r="B35" s="39">
        <v>50</v>
      </c>
      <c r="C35" s="38">
        <v>5</v>
      </c>
      <c r="D35" s="38">
        <v>25</v>
      </c>
      <c r="E35" s="38">
        <v>23</v>
      </c>
      <c r="F35" s="40">
        <v>100</v>
      </c>
      <c r="G35" s="39">
        <v>120</v>
      </c>
      <c r="H35" s="40">
        <v>90</v>
      </c>
      <c r="I35" s="40">
        <v>110</v>
      </c>
      <c r="J35" s="40">
        <v>0</v>
      </c>
      <c r="K35" s="39">
        <v>50</v>
      </c>
      <c r="L35" s="38">
        <v>35</v>
      </c>
      <c r="M35" s="38">
        <v>55</v>
      </c>
      <c r="N35" s="40">
        <v>10</v>
      </c>
      <c r="O35" s="39">
        <v>0</v>
      </c>
      <c r="P35" s="40">
        <v>42</v>
      </c>
      <c r="Q35" s="39">
        <v>40</v>
      </c>
      <c r="R35" s="40">
        <v>25</v>
      </c>
      <c r="S35" s="39">
        <v>25</v>
      </c>
      <c r="T35" s="40">
        <v>5</v>
      </c>
      <c r="U35" s="39">
        <v>20</v>
      </c>
      <c r="V35" s="40">
        <v>27</v>
      </c>
      <c r="W35" s="39">
        <v>22</v>
      </c>
      <c r="X35" s="40">
        <v>48</v>
      </c>
      <c r="Y35" s="57">
        <v>77</v>
      </c>
      <c r="Z35" s="14">
        <v>457</v>
      </c>
      <c r="AA35" s="15">
        <v>0.51931818181818179</v>
      </c>
      <c r="AB35" s="37">
        <f>C35+E35+G35+I35+K35+M35+O35+Q35+S35+U35+W35+Y35</f>
        <v>547</v>
      </c>
      <c r="AC35" s="36">
        <f t="shared" si="1"/>
        <v>0.54974874371859295</v>
      </c>
      <c r="AD35" s="35">
        <v>16</v>
      </c>
      <c r="AE35" s="47">
        <f t="shared" si="2"/>
        <v>10</v>
      </c>
      <c r="AF35" s="31"/>
    </row>
    <row r="36" spans="1:32" s="16" customFormat="1" ht="21" customHeight="1" x14ac:dyDescent="0.15">
      <c r="A36" s="17" t="s">
        <v>44</v>
      </c>
      <c r="B36" s="39">
        <v>45</v>
      </c>
      <c r="C36" s="38">
        <v>85</v>
      </c>
      <c r="D36" s="38">
        <v>25</v>
      </c>
      <c r="E36" s="38">
        <v>23</v>
      </c>
      <c r="F36" s="40">
        <v>100</v>
      </c>
      <c r="G36" s="39">
        <v>120</v>
      </c>
      <c r="H36" s="40">
        <v>75</v>
      </c>
      <c r="I36" s="40">
        <v>80</v>
      </c>
      <c r="J36" s="40">
        <v>50</v>
      </c>
      <c r="K36" s="39">
        <v>50</v>
      </c>
      <c r="L36" s="38">
        <v>65</v>
      </c>
      <c r="M36" s="38">
        <v>6</v>
      </c>
      <c r="N36" s="40">
        <v>10</v>
      </c>
      <c r="O36" s="39">
        <v>25</v>
      </c>
      <c r="P36" s="40">
        <v>50</v>
      </c>
      <c r="Q36" s="39">
        <v>40</v>
      </c>
      <c r="R36" s="40">
        <v>25</v>
      </c>
      <c r="S36" s="39">
        <v>15</v>
      </c>
      <c r="T36" s="40">
        <v>25</v>
      </c>
      <c r="U36" s="39">
        <v>25</v>
      </c>
      <c r="V36" s="40">
        <v>26</v>
      </c>
      <c r="W36" s="39">
        <v>34</v>
      </c>
      <c r="X36" s="40">
        <v>42</v>
      </c>
      <c r="Y36" s="57">
        <v>73</v>
      </c>
      <c r="Z36" s="14">
        <v>538</v>
      </c>
      <c r="AA36" s="15">
        <v>0.61136363636363633</v>
      </c>
      <c r="AB36" s="37">
        <f>C36+E36+G36+I36+K36+M36+O36+Q36+S36+U36+W36+Y36</f>
        <v>576</v>
      </c>
      <c r="AC36" s="36">
        <f t="shared" si="1"/>
        <v>0.57889447236180902</v>
      </c>
      <c r="AD36" s="35">
        <v>2</v>
      </c>
      <c r="AE36" s="47">
        <f t="shared" si="2"/>
        <v>5</v>
      </c>
      <c r="AF36" s="31"/>
    </row>
    <row r="37" spans="1:32" s="16" customFormat="1" ht="21" customHeight="1" x14ac:dyDescent="0.15">
      <c r="A37" s="17" t="s">
        <v>45</v>
      </c>
      <c r="B37" s="60">
        <v>0</v>
      </c>
      <c r="C37" s="61">
        <v>5</v>
      </c>
      <c r="D37" s="61">
        <v>25</v>
      </c>
      <c r="E37" s="61">
        <v>23</v>
      </c>
      <c r="F37" s="62">
        <v>100</v>
      </c>
      <c r="G37" s="60">
        <v>120</v>
      </c>
      <c r="H37" s="62">
        <v>90</v>
      </c>
      <c r="I37" s="62">
        <v>110</v>
      </c>
      <c r="J37" s="62">
        <v>50</v>
      </c>
      <c r="K37" s="60">
        <v>50</v>
      </c>
      <c r="L37" s="61">
        <v>35</v>
      </c>
      <c r="M37" s="61">
        <v>10</v>
      </c>
      <c r="N37" s="62">
        <v>50</v>
      </c>
      <c r="O37" s="60">
        <v>60</v>
      </c>
      <c r="P37" s="62">
        <v>50</v>
      </c>
      <c r="Q37" s="60">
        <v>40</v>
      </c>
      <c r="R37" s="62">
        <v>25</v>
      </c>
      <c r="S37" s="60">
        <v>25</v>
      </c>
      <c r="T37" s="62">
        <v>20</v>
      </c>
      <c r="U37" s="60">
        <v>20</v>
      </c>
      <c r="V37" s="62">
        <v>25</v>
      </c>
      <c r="W37" s="60">
        <v>40</v>
      </c>
      <c r="X37" s="62">
        <v>45</v>
      </c>
      <c r="Y37" s="64">
        <v>77</v>
      </c>
      <c r="Z37" s="14">
        <v>515</v>
      </c>
      <c r="AA37" s="15">
        <v>0.58522727272727271</v>
      </c>
      <c r="AB37" s="37">
        <f>C37+E37+G37+I37+K37+M37+O37+Q37+S37+U37+W37+Y37</f>
        <v>580</v>
      </c>
      <c r="AC37" s="36">
        <f t="shared" si="1"/>
        <v>0.58291457286432158</v>
      </c>
      <c r="AD37" s="35">
        <v>5</v>
      </c>
      <c r="AE37" s="47">
        <f t="shared" si="2"/>
        <v>4</v>
      </c>
      <c r="AF37" s="31"/>
    </row>
    <row r="38" spans="1:32" s="16" customFormat="1" ht="21" customHeight="1" x14ac:dyDescent="0.15">
      <c r="A38" s="17" t="s">
        <v>46</v>
      </c>
      <c r="B38" s="60">
        <v>45</v>
      </c>
      <c r="C38" s="61">
        <v>15</v>
      </c>
      <c r="D38" s="61">
        <v>25</v>
      </c>
      <c r="E38" s="61">
        <v>20</v>
      </c>
      <c r="F38" s="62">
        <v>75</v>
      </c>
      <c r="G38" s="60">
        <v>80</v>
      </c>
      <c r="H38" s="62">
        <v>20</v>
      </c>
      <c r="I38" s="62">
        <v>75</v>
      </c>
      <c r="J38" s="62">
        <v>50</v>
      </c>
      <c r="K38" s="60">
        <v>50</v>
      </c>
      <c r="L38" s="61">
        <v>10</v>
      </c>
      <c r="M38" s="61">
        <v>48</v>
      </c>
      <c r="N38" s="62">
        <v>25</v>
      </c>
      <c r="O38" s="60">
        <v>35</v>
      </c>
      <c r="P38" s="62">
        <v>50</v>
      </c>
      <c r="Q38" s="60">
        <v>40</v>
      </c>
      <c r="R38" s="62">
        <v>25</v>
      </c>
      <c r="S38" s="60">
        <v>25</v>
      </c>
      <c r="T38" s="62">
        <v>5</v>
      </c>
      <c r="U38" s="60">
        <v>5</v>
      </c>
      <c r="V38" s="62">
        <v>22</v>
      </c>
      <c r="W38" s="60">
        <v>27</v>
      </c>
      <c r="X38" s="62">
        <v>30</v>
      </c>
      <c r="Y38" s="64">
        <v>66</v>
      </c>
      <c r="Z38" s="14">
        <v>382</v>
      </c>
      <c r="AA38" s="15">
        <v>0.43409090909090908</v>
      </c>
      <c r="AB38" s="37">
        <f>C38+E38+G38+I38+K38+M38+O38+Q38+S38+U38+W38+Y38</f>
        <v>486</v>
      </c>
      <c r="AC38" s="36">
        <f t="shared" si="1"/>
        <v>0.48844221105527641</v>
      </c>
      <c r="AD38" s="35">
        <v>26</v>
      </c>
      <c r="AE38" s="47">
        <f t="shared" si="2"/>
        <v>22</v>
      </c>
      <c r="AF38" s="31"/>
    </row>
    <row r="39" spans="1:32" s="16" customFormat="1" ht="21" customHeight="1" x14ac:dyDescent="0.15">
      <c r="A39" s="17" t="s">
        <v>47</v>
      </c>
      <c r="B39" s="60">
        <v>40</v>
      </c>
      <c r="C39" s="61">
        <v>55</v>
      </c>
      <c r="D39" s="61">
        <v>25</v>
      </c>
      <c r="E39" s="61">
        <v>30</v>
      </c>
      <c r="F39" s="62">
        <v>0</v>
      </c>
      <c r="G39" s="60">
        <v>80</v>
      </c>
      <c r="H39" s="62">
        <v>75</v>
      </c>
      <c r="I39" s="62">
        <v>80</v>
      </c>
      <c r="J39" s="62">
        <v>0</v>
      </c>
      <c r="K39" s="60">
        <v>50</v>
      </c>
      <c r="L39" s="61">
        <v>20</v>
      </c>
      <c r="M39" s="61">
        <v>6</v>
      </c>
      <c r="N39" s="62">
        <v>0</v>
      </c>
      <c r="O39" s="60">
        <v>20</v>
      </c>
      <c r="P39" s="62">
        <v>29</v>
      </c>
      <c r="Q39" s="60">
        <v>34</v>
      </c>
      <c r="R39" s="62">
        <v>25</v>
      </c>
      <c r="S39" s="60">
        <v>25</v>
      </c>
      <c r="T39" s="62">
        <v>5</v>
      </c>
      <c r="U39" s="60">
        <v>5</v>
      </c>
      <c r="V39" s="62">
        <v>30</v>
      </c>
      <c r="W39" s="60">
        <v>27</v>
      </c>
      <c r="X39" s="62">
        <v>48</v>
      </c>
      <c r="Y39" s="64">
        <v>77</v>
      </c>
      <c r="Z39" s="14">
        <v>297</v>
      </c>
      <c r="AA39" s="15">
        <v>0.33750000000000002</v>
      </c>
      <c r="AB39" s="37">
        <f>C39+E39+G39+I39+K39+M39+O39+Q39+S39+U39+W39+Y39</f>
        <v>489</v>
      </c>
      <c r="AC39" s="36">
        <f t="shared" si="1"/>
        <v>0.4914572864321608</v>
      </c>
      <c r="AD39" s="35">
        <v>35</v>
      </c>
      <c r="AE39" s="47">
        <f t="shared" si="2"/>
        <v>21</v>
      </c>
      <c r="AF39" s="31"/>
    </row>
    <row r="40" spans="1:32" s="16" customFormat="1" ht="21" customHeight="1" x14ac:dyDescent="0.15">
      <c r="A40" s="17" t="s">
        <v>48</v>
      </c>
      <c r="B40" s="60">
        <v>50</v>
      </c>
      <c r="C40" s="61">
        <v>100</v>
      </c>
      <c r="D40" s="61">
        <v>25</v>
      </c>
      <c r="E40" s="61">
        <v>20</v>
      </c>
      <c r="F40" s="62">
        <v>100</v>
      </c>
      <c r="G40" s="60">
        <v>120</v>
      </c>
      <c r="H40" s="62">
        <v>90</v>
      </c>
      <c r="I40" s="62">
        <v>80</v>
      </c>
      <c r="J40" s="62">
        <v>0</v>
      </c>
      <c r="K40" s="60">
        <v>50</v>
      </c>
      <c r="L40" s="61">
        <v>20</v>
      </c>
      <c r="M40" s="61">
        <v>6</v>
      </c>
      <c r="N40" s="62">
        <v>50</v>
      </c>
      <c r="O40" s="60">
        <v>100</v>
      </c>
      <c r="P40" s="62">
        <v>50</v>
      </c>
      <c r="Q40" s="60">
        <v>40</v>
      </c>
      <c r="R40" s="62">
        <v>25</v>
      </c>
      <c r="S40" s="60">
        <v>15</v>
      </c>
      <c r="T40" s="62">
        <v>10</v>
      </c>
      <c r="U40" s="60">
        <v>5</v>
      </c>
      <c r="V40" s="62">
        <v>22</v>
      </c>
      <c r="W40" s="60">
        <v>25</v>
      </c>
      <c r="X40" s="62">
        <v>45</v>
      </c>
      <c r="Y40" s="64">
        <v>66</v>
      </c>
      <c r="Z40" s="14">
        <v>487</v>
      </c>
      <c r="AA40" s="15">
        <v>0.55340909090909096</v>
      </c>
      <c r="AB40" s="37">
        <f>C40+E40+G40+I40+K40+M40+O40+Q40+S40+U40+W40+Y40</f>
        <v>627</v>
      </c>
      <c r="AC40" s="36">
        <f t="shared" si="1"/>
        <v>0.63015075376884422</v>
      </c>
      <c r="AD40" s="35">
        <v>10</v>
      </c>
      <c r="AE40" s="47">
        <f t="shared" si="2"/>
        <v>1</v>
      </c>
      <c r="AF40" s="31"/>
    </row>
    <row r="41" spans="1:32" s="16" customFormat="1" ht="21" customHeight="1" x14ac:dyDescent="0.15">
      <c r="A41" s="17" t="s">
        <v>49</v>
      </c>
      <c r="B41" s="60">
        <v>0</v>
      </c>
      <c r="C41" s="61">
        <v>25</v>
      </c>
      <c r="D41" s="61">
        <v>25</v>
      </c>
      <c r="E41" s="61">
        <v>20</v>
      </c>
      <c r="F41" s="62">
        <v>0</v>
      </c>
      <c r="G41" s="60">
        <v>70</v>
      </c>
      <c r="H41" s="62">
        <v>90</v>
      </c>
      <c r="I41" s="62">
        <v>80</v>
      </c>
      <c r="J41" s="62">
        <v>0</v>
      </c>
      <c r="K41" s="60">
        <v>0</v>
      </c>
      <c r="L41" s="61">
        <v>35</v>
      </c>
      <c r="M41" s="61">
        <v>55</v>
      </c>
      <c r="N41" s="62">
        <v>45</v>
      </c>
      <c r="O41" s="60">
        <v>60</v>
      </c>
      <c r="P41" s="62">
        <v>0</v>
      </c>
      <c r="Q41" s="60">
        <v>40</v>
      </c>
      <c r="R41" s="62">
        <v>25</v>
      </c>
      <c r="S41" s="60">
        <v>25</v>
      </c>
      <c r="T41" s="62">
        <v>0</v>
      </c>
      <c r="U41" s="60">
        <v>0</v>
      </c>
      <c r="V41" s="62">
        <v>32</v>
      </c>
      <c r="W41" s="60">
        <v>32</v>
      </c>
      <c r="X41" s="62">
        <v>45</v>
      </c>
      <c r="Y41" s="64">
        <v>76</v>
      </c>
      <c r="Z41" s="14">
        <v>297</v>
      </c>
      <c r="AA41" s="15">
        <v>0.33750000000000002</v>
      </c>
      <c r="AB41" s="37">
        <f>C41+E41+G41+I41+K41+M41+O41+Q41+S41+U41+W41+Y41</f>
        <v>483</v>
      </c>
      <c r="AC41" s="36">
        <f t="shared" si="1"/>
        <v>0.48542713567839196</v>
      </c>
      <c r="AD41" s="35">
        <v>35</v>
      </c>
      <c r="AE41" s="47">
        <f t="shared" si="2"/>
        <v>24</v>
      </c>
      <c r="AF41" s="31"/>
    </row>
    <row r="42" spans="1:32" s="16" customFormat="1" ht="21" customHeight="1" x14ac:dyDescent="0.15">
      <c r="A42" s="17" t="s">
        <v>50</v>
      </c>
      <c r="B42" s="60">
        <v>20</v>
      </c>
      <c r="C42" s="61">
        <v>-5</v>
      </c>
      <c r="D42" s="61">
        <v>25</v>
      </c>
      <c r="E42" s="61">
        <v>25</v>
      </c>
      <c r="F42" s="62">
        <v>0</v>
      </c>
      <c r="G42" s="60">
        <v>120</v>
      </c>
      <c r="H42" s="62">
        <v>0</v>
      </c>
      <c r="I42" s="62">
        <v>80</v>
      </c>
      <c r="J42" s="62">
        <v>0</v>
      </c>
      <c r="K42" s="60">
        <v>0</v>
      </c>
      <c r="L42" s="61">
        <v>55</v>
      </c>
      <c r="M42" s="61">
        <v>3</v>
      </c>
      <c r="N42" s="62">
        <v>50</v>
      </c>
      <c r="O42" s="60">
        <v>85</v>
      </c>
      <c r="P42" s="62">
        <v>13</v>
      </c>
      <c r="Q42" s="60">
        <v>6</v>
      </c>
      <c r="R42" s="62">
        <v>25</v>
      </c>
      <c r="S42" s="60">
        <v>25</v>
      </c>
      <c r="T42" s="62">
        <v>0</v>
      </c>
      <c r="U42" s="60">
        <v>5</v>
      </c>
      <c r="V42" s="62">
        <v>22</v>
      </c>
      <c r="W42" s="60">
        <v>22</v>
      </c>
      <c r="X42" s="62">
        <v>18</v>
      </c>
      <c r="Y42" s="64">
        <v>68</v>
      </c>
      <c r="Z42" s="14">
        <v>228</v>
      </c>
      <c r="AA42" s="15">
        <v>0.25909090909090909</v>
      </c>
      <c r="AB42" s="37">
        <f>C42+E42+G42+I42+K42+M42+O42+Q42+S42+U42+W42+Y42</f>
        <v>434</v>
      </c>
      <c r="AC42" s="36">
        <f t="shared" si="1"/>
        <v>0.43618090452261304</v>
      </c>
      <c r="AD42" s="35">
        <v>41</v>
      </c>
      <c r="AE42" s="47">
        <f t="shared" si="2"/>
        <v>32</v>
      </c>
      <c r="AF42" s="31"/>
    </row>
    <row r="43" spans="1:32" s="16" customFormat="1" ht="21" customHeight="1" x14ac:dyDescent="0.15">
      <c r="A43" s="17" t="s">
        <v>51</v>
      </c>
      <c r="B43" s="60">
        <v>15</v>
      </c>
      <c r="C43" s="61">
        <v>0</v>
      </c>
      <c r="D43" s="61">
        <v>25</v>
      </c>
      <c r="E43" s="61">
        <v>35</v>
      </c>
      <c r="F43" s="62">
        <v>0</v>
      </c>
      <c r="G43" s="60">
        <v>0</v>
      </c>
      <c r="H43" s="62">
        <v>20</v>
      </c>
      <c r="I43" s="62">
        <v>75</v>
      </c>
      <c r="J43" s="62">
        <v>0</v>
      </c>
      <c r="K43" s="60">
        <v>0</v>
      </c>
      <c r="L43" s="61">
        <v>95</v>
      </c>
      <c r="M43" s="61">
        <v>33</v>
      </c>
      <c r="N43" s="62">
        <v>0</v>
      </c>
      <c r="O43" s="60">
        <v>5</v>
      </c>
      <c r="P43" s="62">
        <v>0</v>
      </c>
      <c r="Q43" s="60">
        <v>0</v>
      </c>
      <c r="R43" s="62">
        <v>25</v>
      </c>
      <c r="S43" s="60">
        <v>15</v>
      </c>
      <c r="T43" s="62">
        <v>15</v>
      </c>
      <c r="U43" s="60">
        <v>15</v>
      </c>
      <c r="V43" s="62">
        <v>22</v>
      </c>
      <c r="W43" s="60">
        <v>22</v>
      </c>
      <c r="X43" s="62">
        <v>33</v>
      </c>
      <c r="Y43" s="64">
        <v>65</v>
      </c>
      <c r="Z43" s="14">
        <v>250</v>
      </c>
      <c r="AA43" s="15">
        <v>0.28409090909090912</v>
      </c>
      <c r="AB43" s="37">
        <f>C43+E43+G43+I43+K43+M43+O43+Q43+S43+U43+W43+Y43</f>
        <v>265</v>
      </c>
      <c r="AC43" s="36">
        <f t="shared" si="1"/>
        <v>0.26633165829145727</v>
      </c>
      <c r="AD43" s="35">
        <v>39</v>
      </c>
      <c r="AE43" s="47">
        <f t="shared" si="2"/>
        <v>43</v>
      </c>
      <c r="AF43" s="31"/>
    </row>
    <row r="44" spans="1:32" s="16" customFormat="1" ht="21" customHeight="1" x14ac:dyDescent="0.15">
      <c r="A44" s="17" t="s">
        <v>52</v>
      </c>
      <c r="B44" s="60">
        <v>20</v>
      </c>
      <c r="C44" s="61">
        <v>15</v>
      </c>
      <c r="D44" s="61">
        <v>25</v>
      </c>
      <c r="E44" s="61">
        <v>20</v>
      </c>
      <c r="F44" s="62">
        <v>100</v>
      </c>
      <c r="G44" s="60">
        <v>120</v>
      </c>
      <c r="H44" s="62">
        <v>90</v>
      </c>
      <c r="I44" s="62">
        <v>95</v>
      </c>
      <c r="J44" s="62">
        <v>50</v>
      </c>
      <c r="K44" s="60">
        <v>50</v>
      </c>
      <c r="L44" s="61">
        <v>20</v>
      </c>
      <c r="M44" s="61">
        <v>6</v>
      </c>
      <c r="N44" s="62">
        <v>20</v>
      </c>
      <c r="O44" s="60">
        <v>35</v>
      </c>
      <c r="P44" s="62">
        <v>50</v>
      </c>
      <c r="Q44" s="60">
        <v>10</v>
      </c>
      <c r="R44" s="62">
        <v>25</v>
      </c>
      <c r="S44" s="60">
        <v>25</v>
      </c>
      <c r="T44" s="62">
        <v>20</v>
      </c>
      <c r="U44" s="60">
        <v>20</v>
      </c>
      <c r="V44" s="62">
        <v>25</v>
      </c>
      <c r="W44" s="60">
        <v>27</v>
      </c>
      <c r="X44" s="62">
        <v>42</v>
      </c>
      <c r="Y44" s="64">
        <v>69</v>
      </c>
      <c r="Z44" s="14">
        <v>487</v>
      </c>
      <c r="AA44" s="15">
        <v>0.55340909090909096</v>
      </c>
      <c r="AB44" s="37">
        <f>C44+E44+G44+I44+K44+M44+O44+Q44+S44+U44+W44+Y44</f>
        <v>492</v>
      </c>
      <c r="AC44" s="36">
        <f t="shared" si="1"/>
        <v>0.49447236180904525</v>
      </c>
      <c r="AD44" s="35">
        <v>10</v>
      </c>
      <c r="AE44" s="47">
        <f t="shared" si="2"/>
        <v>19</v>
      </c>
      <c r="AF44" s="31"/>
    </row>
    <row r="45" spans="1:32" s="16" customFormat="1" ht="21" customHeight="1" x14ac:dyDescent="0.15">
      <c r="A45" s="17" t="s">
        <v>53</v>
      </c>
      <c r="B45" s="60">
        <v>25</v>
      </c>
      <c r="C45" s="61">
        <v>30</v>
      </c>
      <c r="D45" s="61">
        <v>25</v>
      </c>
      <c r="E45" s="61">
        <v>20</v>
      </c>
      <c r="F45" s="62">
        <v>100</v>
      </c>
      <c r="G45" s="60">
        <v>120</v>
      </c>
      <c r="H45" s="62">
        <v>75</v>
      </c>
      <c r="I45" s="62">
        <v>80</v>
      </c>
      <c r="J45" s="62">
        <v>50</v>
      </c>
      <c r="K45" s="60">
        <v>50</v>
      </c>
      <c r="L45" s="61">
        <v>50</v>
      </c>
      <c r="M45" s="61">
        <v>40</v>
      </c>
      <c r="N45" s="62">
        <v>50</v>
      </c>
      <c r="O45" s="60">
        <v>60</v>
      </c>
      <c r="P45" s="62">
        <v>42</v>
      </c>
      <c r="Q45" s="60">
        <v>38</v>
      </c>
      <c r="R45" s="62">
        <v>25</v>
      </c>
      <c r="S45" s="60">
        <v>25</v>
      </c>
      <c r="T45" s="62">
        <v>5</v>
      </c>
      <c r="U45" s="60">
        <v>5</v>
      </c>
      <c r="V45" s="62">
        <v>32</v>
      </c>
      <c r="W45" s="60">
        <v>27</v>
      </c>
      <c r="X45" s="62">
        <v>42</v>
      </c>
      <c r="Y45" s="64">
        <v>80</v>
      </c>
      <c r="Z45" s="14">
        <v>521</v>
      </c>
      <c r="AA45" s="15">
        <v>0.59204545454545454</v>
      </c>
      <c r="AB45" s="37">
        <f>C45+E45+G45+I45+K45+M45+O45+Q45+S45+U45+W45+Y45</f>
        <v>575</v>
      </c>
      <c r="AC45" s="36">
        <f t="shared" si="1"/>
        <v>0.57788944723618085</v>
      </c>
      <c r="AD45" s="35">
        <v>4</v>
      </c>
      <c r="AE45" s="47">
        <f t="shared" si="2"/>
        <v>6</v>
      </c>
      <c r="AF45" s="31"/>
    </row>
    <row r="46" spans="1:32" s="16" customFormat="1" ht="21" customHeight="1" x14ac:dyDescent="0.15">
      <c r="A46" s="17" t="s">
        <v>54</v>
      </c>
      <c r="B46" s="60">
        <v>25</v>
      </c>
      <c r="C46" s="61">
        <v>10</v>
      </c>
      <c r="D46" s="61">
        <v>35</v>
      </c>
      <c r="E46" s="61">
        <v>53</v>
      </c>
      <c r="F46" s="62">
        <v>75</v>
      </c>
      <c r="G46" s="60">
        <v>30</v>
      </c>
      <c r="H46" s="62">
        <v>75</v>
      </c>
      <c r="I46" s="62">
        <v>80</v>
      </c>
      <c r="J46" s="62">
        <v>0</v>
      </c>
      <c r="K46" s="60">
        <v>0</v>
      </c>
      <c r="L46" s="61">
        <v>65</v>
      </c>
      <c r="M46" s="61">
        <v>10</v>
      </c>
      <c r="N46" s="62">
        <v>0</v>
      </c>
      <c r="O46" s="60">
        <v>0</v>
      </c>
      <c r="P46" s="62">
        <v>34</v>
      </c>
      <c r="Q46" s="60">
        <v>38</v>
      </c>
      <c r="R46" s="62">
        <v>25</v>
      </c>
      <c r="S46" s="60">
        <v>25</v>
      </c>
      <c r="T46" s="62">
        <v>5</v>
      </c>
      <c r="U46" s="60">
        <v>5</v>
      </c>
      <c r="V46" s="62">
        <v>27</v>
      </c>
      <c r="W46" s="60">
        <v>27</v>
      </c>
      <c r="X46" s="62">
        <v>39</v>
      </c>
      <c r="Y46" s="64">
        <v>73</v>
      </c>
      <c r="Z46" s="14">
        <v>405</v>
      </c>
      <c r="AA46" s="15">
        <v>0.46022727272727271</v>
      </c>
      <c r="AB46" s="37">
        <f>C46+E46+G46+I46+K46+M46+O46+Q46+S46+U46+W46+Y46</f>
        <v>351</v>
      </c>
      <c r="AC46" s="36">
        <f t="shared" si="1"/>
        <v>0.35276381909547738</v>
      </c>
      <c r="AD46" s="35">
        <v>24</v>
      </c>
      <c r="AE46" s="47">
        <f t="shared" si="2"/>
        <v>39</v>
      </c>
      <c r="AF46" s="31"/>
    </row>
    <row r="47" spans="1:32" s="16" customFormat="1" ht="21" customHeight="1" x14ac:dyDescent="0.15">
      <c r="A47" s="17" t="s">
        <v>55</v>
      </c>
      <c r="B47" s="60">
        <v>40</v>
      </c>
      <c r="C47" s="61">
        <v>75</v>
      </c>
      <c r="D47" s="61">
        <v>25</v>
      </c>
      <c r="E47" s="61">
        <v>20</v>
      </c>
      <c r="F47" s="62">
        <v>100</v>
      </c>
      <c r="G47" s="60">
        <v>120</v>
      </c>
      <c r="H47" s="62">
        <v>90</v>
      </c>
      <c r="I47" s="62">
        <v>95</v>
      </c>
      <c r="J47" s="62">
        <v>50</v>
      </c>
      <c r="K47" s="60">
        <v>50</v>
      </c>
      <c r="L47" s="61">
        <v>35</v>
      </c>
      <c r="M47" s="61">
        <v>10</v>
      </c>
      <c r="N47" s="62">
        <v>0</v>
      </c>
      <c r="O47" s="60">
        <v>20</v>
      </c>
      <c r="P47" s="62">
        <v>42</v>
      </c>
      <c r="Q47" s="60">
        <v>38</v>
      </c>
      <c r="R47" s="62">
        <v>25</v>
      </c>
      <c r="S47" s="60">
        <v>25</v>
      </c>
      <c r="T47" s="62">
        <v>15</v>
      </c>
      <c r="U47" s="60">
        <v>15</v>
      </c>
      <c r="V47" s="62">
        <v>40</v>
      </c>
      <c r="W47" s="60">
        <v>38</v>
      </c>
      <c r="X47" s="62">
        <v>45</v>
      </c>
      <c r="Y47" s="64">
        <v>75</v>
      </c>
      <c r="Z47" s="14">
        <v>507</v>
      </c>
      <c r="AA47" s="15">
        <v>0.57613636363636367</v>
      </c>
      <c r="AB47" s="37">
        <f>C47+E47+G47+I47+K47+M47+O47+Q47+S47+U47+W47+Y47</f>
        <v>581</v>
      </c>
      <c r="AC47" s="36">
        <f t="shared" si="1"/>
        <v>0.58391959798994975</v>
      </c>
      <c r="AD47" s="35">
        <v>7</v>
      </c>
      <c r="AE47" s="47">
        <f t="shared" si="2"/>
        <v>3</v>
      </c>
      <c r="AF47" s="31"/>
    </row>
    <row r="48" spans="1:32" s="16" customFormat="1" ht="21" customHeight="1" x14ac:dyDescent="0.15">
      <c r="A48" s="17" t="s">
        <v>56</v>
      </c>
      <c r="B48" s="60">
        <v>20</v>
      </c>
      <c r="C48" s="61">
        <v>15</v>
      </c>
      <c r="D48" s="61">
        <v>25</v>
      </c>
      <c r="E48" s="61">
        <v>20</v>
      </c>
      <c r="F48" s="62">
        <v>0</v>
      </c>
      <c r="G48" s="60">
        <v>0</v>
      </c>
      <c r="H48" s="62">
        <v>75</v>
      </c>
      <c r="I48" s="62">
        <v>80</v>
      </c>
      <c r="J48" s="62">
        <v>0</v>
      </c>
      <c r="K48" s="60">
        <v>20</v>
      </c>
      <c r="L48" s="61">
        <v>20</v>
      </c>
      <c r="M48" s="61">
        <v>6</v>
      </c>
      <c r="N48" s="62">
        <v>0</v>
      </c>
      <c r="O48" s="60">
        <v>0</v>
      </c>
      <c r="P48" s="62">
        <v>5</v>
      </c>
      <c r="Q48" s="60">
        <v>2</v>
      </c>
      <c r="R48" s="62">
        <v>25</v>
      </c>
      <c r="S48" s="60">
        <v>25</v>
      </c>
      <c r="T48" s="62">
        <v>10</v>
      </c>
      <c r="U48" s="60">
        <v>20</v>
      </c>
      <c r="V48" s="62">
        <v>19</v>
      </c>
      <c r="W48" s="60">
        <v>19</v>
      </c>
      <c r="X48" s="62">
        <v>42</v>
      </c>
      <c r="Y48" s="64">
        <v>74</v>
      </c>
      <c r="Z48" s="14">
        <v>241</v>
      </c>
      <c r="AA48" s="15">
        <v>0.27386363636363636</v>
      </c>
      <c r="AB48" s="37">
        <f>C48+E48+G48+I48+K48+M48+O48+Q48+S48+U48+W48+Y48</f>
        <v>281</v>
      </c>
      <c r="AC48" s="36">
        <f t="shared" si="1"/>
        <v>0.28241206030150756</v>
      </c>
      <c r="AD48" s="35">
        <v>40</v>
      </c>
      <c r="AE48" s="47">
        <f t="shared" si="2"/>
        <v>42</v>
      </c>
      <c r="AF48" s="31"/>
    </row>
    <row r="49" spans="1:32" s="16" customFormat="1" ht="21" customHeight="1" x14ac:dyDescent="0.15">
      <c r="A49" s="17" t="s">
        <v>57</v>
      </c>
      <c r="B49" s="60">
        <v>15</v>
      </c>
      <c r="C49" s="61">
        <v>35</v>
      </c>
      <c r="D49" s="61">
        <v>35</v>
      </c>
      <c r="E49" s="61">
        <v>28</v>
      </c>
      <c r="F49" s="62">
        <v>75</v>
      </c>
      <c r="G49" s="60">
        <v>80</v>
      </c>
      <c r="H49" s="62">
        <v>90</v>
      </c>
      <c r="I49" s="62">
        <v>95</v>
      </c>
      <c r="J49" s="62">
        <v>0</v>
      </c>
      <c r="K49" s="60">
        <v>0</v>
      </c>
      <c r="L49" s="61">
        <v>20</v>
      </c>
      <c r="M49" s="61">
        <v>6</v>
      </c>
      <c r="N49" s="62">
        <v>50</v>
      </c>
      <c r="O49" s="60">
        <v>0</v>
      </c>
      <c r="P49" s="62">
        <v>42</v>
      </c>
      <c r="Q49" s="60">
        <v>40</v>
      </c>
      <c r="R49" s="62">
        <v>25</v>
      </c>
      <c r="S49" s="60">
        <v>15</v>
      </c>
      <c r="T49" s="62">
        <v>10</v>
      </c>
      <c r="U49" s="60">
        <v>15</v>
      </c>
      <c r="V49" s="62">
        <v>27</v>
      </c>
      <c r="W49" s="60">
        <v>27</v>
      </c>
      <c r="X49" s="62">
        <v>36</v>
      </c>
      <c r="Y49" s="64">
        <v>65</v>
      </c>
      <c r="Z49" s="14">
        <v>425</v>
      </c>
      <c r="AA49" s="15">
        <v>0.48295454545454547</v>
      </c>
      <c r="AB49" s="37">
        <f>C49+E49+G49+I49+K49+M49+O49+Q49+S49+U49+W49+Y49</f>
        <v>406</v>
      </c>
      <c r="AC49" s="36">
        <f t="shared" si="1"/>
        <v>0.40804020100502514</v>
      </c>
      <c r="AD49" s="35">
        <v>23</v>
      </c>
      <c r="AE49" s="47">
        <f t="shared" si="2"/>
        <v>35</v>
      </c>
      <c r="AF49" s="31"/>
    </row>
    <row r="50" spans="1:32" s="16" customFormat="1" ht="21" customHeight="1" x14ac:dyDescent="0.15">
      <c r="A50" s="17" t="s">
        <v>58</v>
      </c>
      <c r="B50" s="62">
        <v>15</v>
      </c>
      <c r="C50" s="61">
        <v>-45</v>
      </c>
      <c r="D50" s="63">
        <v>35</v>
      </c>
      <c r="E50" s="61">
        <v>28</v>
      </c>
      <c r="F50" s="62">
        <v>0</v>
      </c>
      <c r="G50" s="60">
        <v>30</v>
      </c>
      <c r="H50" s="62">
        <v>20</v>
      </c>
      <c r="I50" s="62">
        <v>80</v>
      </c>
      <c r="J50" s="62">
        <v>0</v>
      </c>
      <c r="K50" s="60">
        <v>0</v>
      </c>
      <c r="L50" s="61">
        <v>10</v>
      </c>
      <c r="M50" s="61">
        <v>48</v>
      </c>
      <c r="N50" s="62">
        <v>0</v>
      </c>
      <c r="O50" s="60">
        <v>50</v>
      </c>
      <c r="P50" s="62">
        <v>34</v>
      </c>
      <c r="Q50" s="60">
        <v>36</v>
      </c>
      <c r="R50" s="62">
        <v>25</v>
      </c>
      <c r="S50" s="60">
        <v>15</v>
      </c>
      <c r="T50" s="62">
        <v>0</v>
      </c>
      <c r="U50" s="60">
        <v>10</v>
      </c>
      <c r="V50" s="62">
        <v>27</v>
      </c>
      <c r="W50" s="60">
        <v>27</v>
      </c>
      <c r="X50" s="62">
        <v>36</v>
      </c>
      <c r="Y50" s="64">
        <v>71</v>
      </c>
      <c r="Z50" s="14">
        <v>202</v>
      </c>
      <c r="AA50" s="18">
        <v>0.22954545454545455</v>
      </c>
      <c r="AB50" s="37">
        <f>C50+E50+G50+I50+K50+M50+O50+Q50+S50+U50+W50+Y50</f>
        <v>350</v>
      </c>
      <c r="AC50" s="36">
        <f t="shared" si="1"/>
        <v>0.35175879396984927</v>
      </c>
      <c r="AD50" s="35">
        <v>42</v>
      </c>
      <c r="AE50" s="47">
        <f t="shared" si="2"/>
        <v>40</v>
      </c>
      <c r="AF50" s="31"/>
    </row>
    <row r="51" spans="1:32" s="16" customFormat="1" ht="21" customHeight="1" x14ac:dyDescent="0.15">
      <c r="A51" s="19" t="s">
        <v>59</v>
      </c>
      <c r="B51" s="60">
        <v>45</v>
      </c>
      <c r="C51" s="61">
        <v>40</v>
      </c>
      <c r="D51" s="61">
        <v>25</v>
      </c>
      <c r="E51" s="61">
        <v>23</v>
      </c>
      <c r="F51" s="65">
        <v>0</v>
      </c>
      <c r="G51" s="60">
        <v>120</v>
      </c>
      <c r="H51" s="65">
        <v>20</v>
      </c>
      <c r="I51" s="62">
        <v>80</v>
      </c>
      <c r="J51" s="65">
        <v>0</v>
      </c>
      <c r="K51" s="60">
        <v>0</v>
      </c>
      <c r="L51" s="61">
        <v>10</v>
      </c>
      <c r="M51" s="61">
        <v>3</v>
      </c>
      <c r="N51" s="65">
        <v>75</v>
      </c>
      <c r="O51" s="60">
        <v>55</v>
      </c>
      <c r="P51" s="65">
        <v>34</v>
      </c>
      <c r="Q51" s="60">
        <v>40</v>
      </c>
      <c r="R51" s="65">
        <v>25</v>
      </c>
      <c r="S51" s="60">
        <v>15</v>
      </c>
      <c r="T51" s="65">
        <v>0</v>
      </c>
      <c r="U51" s="60">
        <v>0</v>
      </c>
      <c r="V51" s="65">
        <v>21</v>
      </c>
      <c r="W51" s="60">
        <v>27</v>
      </c>
      <c r="X51" s="65">
        <v>24</v>
      </c>
      <c r="Y51" s="64">
        <v>53</v>
      </c>
      <c r="Z51" s="14">
        <v>279</v>
      </c>
      <c r="AA51" s="15">
        <v>0.31704545454545452</v>
      </c>
      <c r="AB51" s="37">
        <f>C51+E51+G51+I51+K51+M51+O51+Q51+S51+U51+W51+Y51</f>
        <v>456</v>
      </c>
      <c r="AC51" s="36">
        <f t="shared" si="1"/>
        <v>0.45829145728643217</v>
      </c>
      <c r="AD51" s="35">
        <v>37</v>
      </c>
      <c r="AE51" s="47">
        <f t="shared" si="2"/>
        <v>29</v>
      </c>
      <c r="AF51" s="31"/>
    </row>
    <row r="52" spans="1:32" s="16" customFormat="1" ht="21" customHeight="1" thickBot="1" x14ac:dyDescent="0.2">
      <c r="A52" s="20" t="s">
        <v>60</v>
      </c>
      <c r="B52" s="66">
        <v>15</v>
      </c>
      <c r="C52" s="67">
        <v>-10</v>
      </c>
      <c r="D52" s="67">
        <v>25</v>
      </c>
      <c r="E52" s="67">
        <v>23</v>
      </c>
      <c r="F52" s="66">
        <v>75</v>
      </c>
      <c r="G52" s="66">
        <v>120</v>
      </c>
      <c r="H52" s="66">
        <v>20</v>
      </c>
      <c r="I52" s="62">
        <v>80</v>
      </c>
      <c r="J52" s="66">
        <v>50</v>
      </c>
      <c r="K52" s="66">
        <v>50</v>
      </c>
      <c r="L52" s="66">
        <v>20</v>
      </c>
      <c r="M52" s="67">
        <v>51</v>
      </c>
      <c r="N52" s="66">
        <v>0</v>
      </c>
      <c r="O52" s="66">
        <v>55</v>
      </c>
      <c r="P52" s="66">
        <v>42</v>
      </c>
      <c r="Q52" s="66">
        <v>38</v>
      </c>
      <c r="R52" s="66">
        <v>25</v>
      </c>
      <c r="S52" s="66">
        <v>25</v>
      </c>
      <c r="T52" s="66">
        <v>5</v>
      </c>
      <c r="U52" s="66">
        <v>5</v>
      </c>
      <c r="V52" s="66">
        <v>27</v>
      </c>
      <c r="W52" s="66">
        <v>27</v>
      </c>
      <c r="X52" s="66">
        <v>48</v>
      </c>
      <c r="Y52" s="68">
        <v>69</v>
      </c>
      <c r="Z52" s="21">
        <v>352</v>
      </c>
      <c r="AA52" s="48">
        <v>0.4</v>
      </c>
      <c r="AB52" s="49">
        <f>C52+E52+G52+I52+K52+M52+O52+Q52+S52+U52+W52+Y52</f>
        <v>533</v>
      </c>
      <c r="AC52" s="52">
        <f t="shared" si="1"/>
        <v>0.53567839195979905</v>
      </c>
      <c r="AD52" s="50">
        <v>31</v>
      </c>
      <c r="AE52" s="51">
        <f t="shared" si="2"/>
        <v>11</v>
      </c>
      <c r="AF52" s="31"/>
    </row>
    <row r="53" spans="1:32" s="22" customFormat="1" ht="14.25" thickTop="1" x14ac:dyDescent="0.15">
      <c r="AD53" s="23"/>
      <c r="AE53" s="23"/>
      <c r="AF53" s="23"/>
    </row>
    <row r="54" spans="1:32" ht="14.25" x14ac:dyDescent="0.15">
      <c r="Z54" s="24"/>
      <c r="AA54" s="25"/>
      <c r="AB54" s="26"/>
      <c r="AC54" s="25"/>
      <c r="AD54" s="25"/>
      <c r="AE54" s="26"/>
      <c r="AF54" s="26"/>
    </row>
  </sheetData>
  <mergeCells count="35">
    <mergeCell ref="M1:N1"/>
    <mergeCell ref="L5:M6"/>
    <mergeCell ref="Z7:AA7"/>
    <mergeCell ref="AB7:AC7"/>
    <mergeCell ref="Z8:AA8"/>
    <mergeCell ref="AB8:AC8"/>
    <mergeCell ref="Z9:AA9"/>
    <mergeCell ref="AB9:AC9"/>
    <mergeCell ref="N5:O6"/>
    <mergeCell ref="P5:Q6"/>
    <mergeCell ref="R5:S6"/>
    <mergeCell ref="T5:U6"/>
    <mergeCell ref="V5:W6"/>
    <mergeCell ref="X5:Y6"/>
    <mergeCell ref="F5:G6"/>
    <mergeCell ref="J5:K6"/>
    <mergeCell ref="B5:C6"/>
    <mergeCell ref="D5:E6"/>
    <mergeCell ref="H5:I6"/>
    <mergeCell ref="X4:Y4"/>
    <mergeCell ref="A3:A7"/>
    <mergeCell ref="F3:K3"/>
    <mergeCell ref="Z3:AC6"/>
    <mergeCell ref="AD3:AE6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5"/>
  <printOptions horizontalCentered="1"/>
  <pageMargins left="0.70866141732283472" right="0.31496062992125984" top="0.74803149606299213" bottom="0.74803149606299213" header="0.31496062992125984" footer="0.31496062992125984"/>
  <pageSetup paperSize="8" scale="6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市町村一覧</vt:lpstr>
      <vt:lpstr>市町村一覧!Print_Area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2021-03-24T05:03:33Z</cp:lastPrinted>
  <dcterms:created xsi:type="dcterms:W3CDTF">2019-03-11T11:56:08Z</dcterms:created>
  <dcterms:modified xsi:type="dcterms:W3CDTF">2021-03-24T05:13:20Z</dcterms:modified>
</cp:coreProperties>
</file>