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96" yWindow="285" windowWidth="20730" windowHeight="7140" activeTab="0"/>
  </bookViews>
  <sheets>
    <sheet name="府内状況" sheetId="1" r:id="rId1"/>
    <sheet name="府内状況（グラフ）" sheetId="2" r:id="rId2"/>
    <sheet name="全国状況" sheetId="3" r:id="rId3"/>
    <sheet name="全国状況（グラフ）" sheetId="4" r:id="rId4"/>
    <sheet name="04作業用" sheetId="5" r:id="rId5"/>
    <sheet name="作業用" sheetId="6" state="hidden" r:id="rId6"/>
  </sheets>
  <definedNames>
    <definedName name="_xlnm.Print_Area" localSheetId="2">'全国状況'!$A$1:$G$56</definedName>
    <definedName name="_xlnm.Print_Area" localSheetId="0">'府内状況'!$A$1:$J$52</definedName>
  </definedNames>
  <calcPr fullCalcOnLoad="1"/>
</workbook>
</file>

<file path=xl/comments6.xml><?xml version="1.0" encoding="utf-8"?>
<comments xmlns="http://schemas.openxmlformats.org/spreadsheetml/2006/main">
  <authors>
    <author>HOSTNAME</author>
  </authors>
  <commentList>
    <comment ref="B40" authorId="0">
      <text>
        <r>
          <rPr>
            <b/>
            <sz val="10"/>
            <rFont val="ＭＳ Ｐゴシック"/>
            <family val="3"/>
          </rPr>
          <t>四條畷市と同率（90.45）同位（28位）のため、グラフを作成すると、阪南市が反映されなくなるので、阪南市のみ手入力で29位とした。</t>
        </r>
      </text>
    </comment>
  </commentList>
</comments>
</file>

<file path=xl/sharedStrings.xml><?xml version="1.0" encoding="utf-8"?>
<sst xmlns="http://schemas.openxmlformats.org/spreadsheetml/2006/main" count="327" uniqueCount="121">
  <si>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</si>
  <si>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</si>
  <si>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</si>
  <si>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</si>
  <si>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</si>
  <si>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</si>
  <si>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</si>
  <si>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</si>
  <si>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</si>
  <si>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</si>
  <si>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</si>
  <si>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</si>
  <si>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</si>
  <si>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</si>
  <si>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</si>
  <si>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</si>
  <si>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</si>
  <si>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</si>
  <si>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</si>
  <si>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</si>
  <si>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</si>
  <si>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</si>
  <si>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</si>
  <si>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</si>
  <si>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</si>
  <si>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</si>
  <si>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</si>
  <si>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</si>
  <si>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</si>
  <si>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交野市</t>
  </si>
  <si>
    <t>島本町</t>
  </si>
  <si>
    <t>豊能町</t>
  </si>
  <si>
    <t>能勢町</t>
  </si>
  <si>
    <t>忠岡町</t>
  </si>
  <si>
    <t>熊取町</t>
  </si>
  <si>
    <t>田尻町</t>
  </si>
  <si>
    <t>阪南市</t>
  </si>
  <si>
    <t>岬町</t>
  </si>
  <si>
    <t>太子町</t>
  </si>
  <si>
    <t>河南町</t>
  </si>
  <si>
    <t>千早赤阪村</t>
  </si>
  <si>
    <t>大阪狭山市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</si>
  <si>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</si>
  <si>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</si>
  <si>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</si>
  <si>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</si>
  <si>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</si>
  <si>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</si>
  <si>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</si>
  <si>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</si>
  <si>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</si>
  <si>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</si>
  <si>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</si>
  <si>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</si>
  <si>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</si>
  <si>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</si>
  <si>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</si>
  <si>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</si>
  <si>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</si>
  <si>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</si>
  <si>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</si>
  <si>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</si>
  <si>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</si>
  <si>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</si>
  <si>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</si>
  <si>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</si>
  <si>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</si>
  <si>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</si>
  <si>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</si>
  <si>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</si>
  <si>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</si>
  <si>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</si>
  <si>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</si>
  <si>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</si>
  <si>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</si>
  <si>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</si>
  <si>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</si>
  <si>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</si>
  <si>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</si>
  <si>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</si>
  <si>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</si>
  <si>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</si>
  <si>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</si>
  <si>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</si>
  <si>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</si>
  <si>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</si>
  <si>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</si>
  <si>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</si>
  <si>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</si>
  <si>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</si>
  <si>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都道府県名</t>
  </si>
  <si>
    <t>全国順位</t>
  </si>
  <si>
    <t>四條畷市</t>
  </si>
  <si>
    <t>順位</t>
  </si>
  <si>
    <t>市町村</t>
  </si>
  <si>
    <t>全被保険者</t>
  </si>
  <si>
    <t>現年分</t>
  </si>
  <si>
    <t>滞納繰越分</t>
  </si>
  <si>
    <t>府内
順位</t>
  </si>
  <si>
    <t>一般被保険者・現年分（％）</t>
  </si>
  <si>
    <t>市町村名</t>
  </si>
  <si>
    <t>全国計</t>
  </si>
  <si>
    <t>府内市町村計</t>
  </si>
  <si>
    <t>○都道府県別市町村国民健康保険料（税）収納率</t>
  </si>
  <si>
    <t>都道府県</t>
  </si>
  <si>
    <t>収納率</t>
  </si>
  <si>
    <t>　収納率は、居所不明者分調定額を控除した調定額を用いて算出</t>
  </si>
  <si>
    <t>　出典：国民健康保険事業年報</t>
  </si>
  <si>
    <t>乖離</t>
  </si>
  <si>
    <t>平成26年度（％）</t>
  </si>
  <si>
    <t>○府内市町村別国民健康保険料（税）収納率等（平成27年度）</t>
  </si>
  <si>
    <t>H26収納率（％）</t>
  </si>
  <si>
    <t>H27収納率（％）</t>
  </si>
  <si>
    <t>H27収納率
（実績）</t>
  </si>
  <si>
    <t>H28予定
収納率</t>
  </si>
  <si>
    <t>　出典：平成27年度大阪府国民健康保険事業状況</t>
  </si>
  <si>
    <t>平成27年度（％）</t>
  </si>
  <si>
    <t>順位</t>
  </si>
  <si>
    <t>市町村</t>
  </si>
  <si>
    <t>額</t>
  </si>
  <si>
    <t>都道府県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</si>
</sst>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&quot;△ &quot;#,##0.00"/>
    <numFmt numFmtId="177" formatCode="0.00_ "/>
    <numFmt numFmtId="178" formatCode="#,##0.0_);[Red]\(#,##0.0\)"/>
    <numFmt numFmtId="179" formatCode="#,##0.00_);[Red]\(#,##0.00\)"/>
    <numFmt numFmtId="180" formatCode="#,##0.0;&quot;△ &quot;#,##0.0"/>
    <numFmt numFmtId="181" formatCode="#,##0_);[Red]\(#,##0\)"/>
    <numFmt numFmtId="182" formatCode="#,##0.00_ "/>
    <numFmt numFmtId="183" formatCode="0.0%"/>
    <numFmt numFmtId="184" formatCode="0_ "/>
    <numFmt numFmtId="185" formatCode="_(* #,##0_);_(* \(#,##0\);_(* &quot;-&quot;_);_(@_)"/>
    <numFmt numFmtId="186" formatCode="#,##0;&quot;▲ &quot;#,##0"/>
    <numFmt numFmtId="187" formatCode="#,##0.0;&quot;▲ &quot;#,##0.0"/>
    <numFmt numFmtId="188" formatCode="#,##0.00;&quot;▲ &quot;#,##0.00"/>
    <numFmt numFmtId="189" formatCode="0.00;&quot;▲ &quot;0.00"/>
    <numFmt numFmtId="190" formatCode="_(* #,##0.00_);_(* \(#,##0.00\);_(* &quot;-&quot;_);_(@_)"/>
    <numFmt numFmtId="191" formatCode="0.00\ \ \ \ \ \ ;&quot;▲ &quot;0.00\ \ \ \ \ \ "/>
    <numFmt numFmtId="192" formatCode="0.00\ \ \ ;&quot;▲ &quot;0.00\ \ \ "/>
    <numFmt numFmtId="193" formatCode="#,##0\ \ \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;[Red]\-#,##0.0"/>
    <numFmt numFmtId="199" formatCode="#,##0.000;[Red]\-#,##0.000"/>
    <numFmt numFmtId="200" formatCode="0.000"/>
    <numFmt numFmtId="201" formatCode="_ * #,##0.00_ ;_ * \-#,##0.00_ ;_ * &quot;-&quot;_ ;_ @_ 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name val="明朝"/>
      <family val="1"/>
    </font>
    <font>
      <sz val="14"/>
      <name val="ＭＳ 明朝"/>
      <family val="1"/>
    </font>
    <font>
      <sz val="14"/>
      <name val="ＭＳ ・団"/>
      <family val="1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sz val="11"/>
      <name val="Meiryo UI"/>
      <family val="3"/>
    </font>
    <font>
      <sz val="9"/>
      <name val="Meiryo UI"/>
      <family val="3"/>
    </font>
    <font>
      <sz val="10"/>
      <color indexed="8"/>
      <name val="Meiryo UI"/>
      <family val="3"/>
    </font>
    <font>
      <sz val="9"/>
      <color indexed="8"/>
      <name val="Meiryo UI"/>
      <family val="3"/>
    </font>
    <font>
      <sz val="8"/>
      <color indexed="8"/>
      <name val="Meiryo UI"/>
      <family val="3"/>
    </font>
    <font>
      <sz val="10"/>
      <color indexed="10"/>
      <name val="Meiryo UI"/>
      <family val="3"/>
    </font>
    <font>
      <sz val="12"/>
      <name val="Meiryo UI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Meiryo UI"/>
      <family val="3"/>
    </font>
    <font>
      <sz val="14"/>
      <color indexed="8"/>
      <name val="Meiryo UI"/>
      <family val="3"/>
    </font>
    <font>
      <sz val="9"/>
      <color indexed="8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Calibri"/>
      <family val="3"/>
    </font>
    <font>
      <sz val="10"/>
      <color theme="1"/>
      <name val="Meiryo UI"/>
      <family val="3"/>
    </font>
    <font>
      <sz val="11"/>
      <color theme="1"/>
      <name val="Meiryo UI"/>
      <family val="3"/>
    </font>
    <font>
      <sz val="8"/>
      <color theme="1"/>
      <name val="Meiryo UI"/>
      <family val="3"/>
    </font>
    <font>
      <sz val="9"/>
      <color theme="1"/>
      <name val="Meiryo U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medium"/>
    </border>
    <border>
      <left style="thin"/>
      <right style="hair"/>
      <top style="medium"/>
      <bottom style="medium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 style="thin"/>
    </border>
    <border diagonalUp="1">
      <left style="hair"/>
      <right style="hair"/>
      <top style="thin"/>
      <bottom>
        <color indexed="63"/>
      </bottom>
      <diagonal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Up="1">
      <left style="double"/>
      <right style="hair"/>
      <top style="double"/>
      <bottom style="thin"/>
      <diagonal style="hair"/>
    </border>
    <border diagonalUp="1">
      <left style="hair"/>
      <right style="hair"/>
      <top style="double"/>
      <bottom style="thin"/>
      <diagonal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 diagonalUp="1">
      <left style="hair"/>
      <right>
        <color indexed="63"/>
      </right>
      <top style="thin"/>
      <bottom>
        <color indexed="63"/>
      </bottom>
      <diagonal style="hair"/>
    </border>
    <border diagonalUp="1">
      <left style="hair"/>
      <right>
        <color indexed="63"/>
      </right>
      <top style="double"/>
      <bottom style="thin"/>
      <diagonal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1" fillId="0" borderId="0" applyFont="0" applyFill="0" applyBorder="0" applyAlignment="0" applyProtection="0"/>
    <xf numFmtId="185" fontId="1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9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7" fillId="0" borderId="0">
      <alignment/>
      <protection/>
    </xf>
    <xf numFmtId="0" fontId="54" fillId="32" borderId="0" applyNumberFormat="0" applyBorder="0" applyAlignment="0" applyProtection="0"/>
  </cellStyleXfs>
  <cellXfs count="14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0" fontId="0" fillId="0" borderId="0" xfId="0" applyNumberFormat="1" applyAlignment="1">
      <alignment vertical="center"/>
    </xf>
    <xf numFmtId="38" fontId="0" fillId="0" borderId="0" xfId="0" applyNumberFormat="1" applyAlignment="1">
      <alignment horizontal="center" vertical="center"/>
    </xf>
    <xf numFmtId="0" fontId="55" fillId="0" borderId="0" xfId="0" applyFont="1" applyAlignment="1">
      <alignment vertical="center"/>
    </xf>
    <xf numFmtId="38" fontId="12" fillId="0" borderId="10" xfId="53" applyFont="1" applyFill="1" applyBorder="1" applyAlignment="1">
      <alignment vertical="center"/>
    </xf>
    <xf numFmtId="38" fontId="12" fillId="0" borderId="11" xfId="53" applyFont="1" applyFill="1" applyBorder="1" applyAlignment="1">
      <alignment vertical="center"/>
    </xf>
    <xf numFmtId="38" fontId="12" fillId="0" borderId="12" xfId="53" applyFont="1" applyFill="1" applyBorder="1" applyAlignment="1">
      <alignment vertical="center"/>
    </xf>
    <xf numFmtId="38" fontId="12" fillId="0" borderId="13" xfId="53" applyFont="1" applyFill="1" applyBorder="1" applyAlignment="1">
      <alignment vertical="center"/>
    </xf>
    <xf numFmtId="38" fontId="12" fillId="0" borderId="14" xfId="53" applyFont="1" applyFill="1" applyBorder="1" applyAlignment="1">
      <alignment vertical="center"/>
    </xf>
    <xf numFmtId="0" fontId="12" fillId="0" borderId="15" xfId="75" applyFont="1" applyFill="1" applyBorder="1" applyAlignment="1">
      <alignment vertical="center"/>
      <protection/>
    </xf>
    <xf numFmtId="0" fontId="12" fillId="0" borderId="10" xfId="75" applyFont="1" applyFill="1" applyBorder="1" applyAlignment="1">
      <alignment horizontal="distributed" vertical="center"/>
      <protection/>
    </xf>
    <xf numFmtId="38" fontId="12" fillId="0" borderId="16" xfId="55" applyFont="1" applyFill="1" applyBorder="1" applyAlignment="1">
      <alignment vertical="center"/>
    </xf>
    <xf numFmtId="38" fontId="12" fillId="0" borderId="11" xfId="55" applyFont="1" applyFill="1" applyBorder="1" applyAlignment="1">
      <alignment horizontal="distributed" vertical="center"/>
    </xf>
    <xf numFmtId="38" fontId="12" fillId="0" borderId="17" xfId="55" applyFont="1" applyFill="1" applyBorder="1" applyAlignment="1">
      <alignment vertical="center"/>
    </xf>
    <xf numFmtId="38" fontId="12" fillId="0" borderId="12" xfId="55" applyFont="1" applyFill="1" applyBorder="1" applyAlignment="1">
      <alignment horizontal="distributed" vertical="center"/>
    </xf>
    <xf numFmtId="38" fontId="12" fillId="0" borderId="18" xfId="55" applyFont="1" applyFill="1" applyBorder="1" applyAlignment="1">
      <alignment vertical="center"/>
    </xf>
    <xf numFmtId="38" fontId="12" fillId="0" borderId="13" xfId="55" applyFont="1" applyFill="1" applyBorder="1" applyAlignment="1">
      <alignment horizontal="distributed" vertical="center"/>
    </xf>
    <xf numFmtId="38" fontId="12" fillId="0" borderId="19" xfId="55" applyFont="1" applyFill="1" applyBorder="1" applyAlignment="1">
      <alignment vertical="center"/>
    </xf>
    <xf numFmtId="38" fontId="12" fillId="0" borderId="14" xfId="55" applyFont="1" applyFill="1" applyBorder="1" applyAlignment="1">
      <alignment horizontal="distributed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13" fillId="0" borderId="21" xfId="0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0" fontId="13" fillId="0" borderId="22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0" fontId="13" fillId="0" borderId="25" xfId="0" applyFont="1" applyFill="1" applyBorder="1" applyAlignment="1">
      <alignment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vertical="center"/>
    </xf>
    <xf numFmtId="40" fontId="0" fillId="0" borderId="0" xfId="58" applyNumberFormat="1" applyFont="1" applyAlignment="1">
      <alignment horizontal="right" vertical="center"/>
    </xf>
    <xf numFmtId="2" fontId="0" fillId="0" borderId="0" xfId="0" applyNumberFormat="1" applyAlignment="1">
      <alignment vertical="center"/>
    </xf>
    <xf numFmtId="0" fontId="13" fillId="0" borderId="27" xfId="0" applyFont="1" applyFill="1" applyBorder="1" applyAlignment="1">
      <alignment vertical="center"/>
    </xf>
    <xf numFmtId="0" fontId="17" fillId="0" borderId="0" xfId="75" applyFont="1" applyFill="1" applyAlignment="1">
      <alignment vertical="center"/>
      <protection/>
    </xf>
    <xf numFmtId="0" fontId="56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2" fillId="0" borderId="29" xfId="75" applyFont="1" applyFill="1" applyBorder="1" applyAlignment="1">
      <alignment horizontal="center" vertical="center"/>
      <protection/>
    </xf>
    <xf numFmtId="0" fontId="12" fillId="0" borderId="16" xfId="75" applyFont="1" applyFill="1" applyBorder="1" applyAlignment="1">
      <alignment horizontal="center" vertical="center"/>
      <protection/>
    </xf>
    <xf numFmtId="0" fontId="12" fillId="0" borderId="30" xfId="75" applyFont="1" applyFill="1" applyBorder="1" applyAlignment="1">
      <alignment horizontal="center" vertical="center" shrinkToFit="1"/>
      <protection/>
    </xf>
    <xf numFmtId="0" fontId="12" fillId="0" borderId="19" xfId="75" applyFont="1" applyFill="1" applyBorder="1" applyAlignment="1">
      <alignment horizontal="center" vertical="center" shrinkToFit="1"/>
      <protection/>
    </xf>
    <xf numFmtId="177" fontId="13" fillId="0" borderId="31" xfId="0" applyNumberFormat="1" applyFont="1" applyFill="1" applyBorder="1" applyAlignment="1">
      <alignment vertical="center"/>
    </xf>
    <xf numFmtId="177" fontId="13" fillId="0" borderId="29" xfId="0" applyNumberFormat="1" applyFont="1" applyFill="1" applyBorder="1" applyAlignment="1">
      <alignment vertical="center"/>
    </xf>
    <xf numFmtId="177" fontId="13" fillId="0" borderId="32" xfId="0" applyNumberFormat="1" applyFont="1" applyFill="1" applyBorder="1" applyAlignment="1">
      <alignment vertical="center"/>
    </xf>
    <xf numFmtId="177" fontId="13" fillId="0" borderId="33" xfId="0" applyNumberFormat="1" applyFont="1" applyFill="1" applyBorder="1" applyAlignment="1">
      <alignment vertical="center"/>
    </xf>
    <xf numFmtId="177" fontId="13" fillId="0" borderId="34" xfId="0" applyNumberFormat="1" applyFont="1" applyFill="1" applyBorder="1" applyAlignment="1">
      <alignment vertical="center"/>
    </xf>
    <xf numFmtId="177" fontId="13" fillId="0" borderId="35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182" fontId="13" fillId="0" borderId="36" xfId="0" applyNumberFormat="1" applyFont="1" applyFill="1" applyBorder="1" applyAlignment="1">
      <alignment vertical="center"/>
    </xf>
    <xf numFmtId="182" fontId="13" fillId="0" borderId="37" xfId="0" applyNumberFormat="1" applyFont="1" applyFill="1" applyBorder="1" applyAlignment="1">
      <alignment vertical="center"/>
    </xf>
    <xf numFmtId="0" fontId="13" fillId="0" borderId="37" xfId="0" applyFont="1" applyFill="1" applyBorder="1" applyAlignment="1">
      <alignment vertical="center"/>
    </xf>
    <xf numFmtId="0" fontId="13" fillId="0" borderId="38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1" fillId="0" borderId="0" xfId="75" applyFont="1" applyFill="1">
      <alignment/>
      <protection/>
    </xf>
    <xf numFmtId="0" fontId="57" fillId="0" borderId="0" xfId="0" applyFont="1" applyFill="1" applyAlignment="1">
      <alignment vertical="center"/>
    </xf>
    <xf numFmtId="0" fontId="12" fillId="0" borderId="0" xfId="75" applyFont="1" applyFill="1" applyAlignment="1">
      <alignment horizontal="center" vertical="center"/>
      <protection/>
    </xf>
    <xf numFmtId="0" fontId="12" fillId="0" borderId="0" xfId="75" applyFont="1" applyFill="1" applyAlignment="1">
      <alignment vertical="center"/>
      <protection/>
    </xf>
    <xf numFmtId="0" fontId="12" fillId="0" borderId="15" xfId="75" applyFont="1" applyFill="1" applyBorder="1" applyAlignment="1">
      <alignment horizontal="center" vertical="center"/>
      <protection/>
    </xf>
    <xf numFmtId="179" fontId="12" fillId="0" borderId="15" xfId="55" applyNumberFormat="1" applyFont="1" applyFill="1" applyBorder="1" applyAlignment="1">
      <alignment vertical="center"/>
    </xf>
    <xf numFmtId="188" fontId="12" fillId="0" borderId="39" xfId="55" applyNumberFormat="1" applyFont="1" applyFill="1" applyBorder="1" applyAlignment="1">
      <alignment vertical="center"/>
    </xf>
    <xf numFmtId="179" fontId="12" fillId="0" borderId="16" xfId="55" applyNumberFormat="1" applyFont="1" applyFill="1" applyBorder="1" applyAlignment="1">
      <alignment vertical="center"/>
    </xf>
    <xf numFmtId="188" fontId="12" fillId="0" borderId="40" xfId="55" applyNumberFormat="1" applyFont="1" applyFill="1" applyBorder="1" applyAlignment="1">
      <alignment vertical="center"/>
    </xf>
    <xf numFmtId="179" fontId="12" fillId="0" borderId="17" xfId="55" applyNumberFormat="1" applyFont="1" applyFill="1" applyBorder="1" applyAlignment="1">
      <alignment vertical="center"/>
    </xf>
    <xf numFmtId="188" fontId="12" fillId="0" borderId="41" xfId="55" applyNumberFormat="1" applyFont="1" applyFill="1" applyBorder="1" applyAlignment="1">
      <alignment vertical="center"/>
    </xf>
    <xf numFmtId="179" fontId="12" fillId="0" borderId="18" xfId="55" applyNumberFormat="1" applyFont="1" applyFill="1" applyBorder="1" applyAlignment="1">
      <alignment vertical="center"/>
    </xf>
    <xf numFmtId="188" fontId="12" fillId="0" borderId="42" xfId="55" applyNumberFormat="1" applyFont="1" applyFill="1" applyBorder="1" applyAlignment="1">
      <alignment vertical="center"/>
    </xf>
    <xf numFmtId="179" fontId="12" fillId="0" borderId="19" xfId="55" applyNumberFormat="1" applyFont="1" applyFill="1" applyBorder="1" applyAlignment="1">
      <alignment vertical="center"/>
    </xf>
    <xf numFmtId="188" fontId="12" fillId="0" borderId="43" xfId="55" applyNumberFormat="1" applyFont="1" applyFill="1" applyBorder="1" applyAlignment="1">
      <alignment vertical="center"/>
    </xf>
    <xf numFmtId="179" fontId="12" fillId="0" borderId="20" xfId="55" applyNumberFormat="1" applyFont="1" applyFill="1" applyBorder="1" applyAlignment="1">
      <alignment vertical="center"/>
    </xf>
    <xf numFmtId="178" fontId="12" fillId="0" borderId="44" xfId="55" applyNumberFormat="1" applyFont="1" applyFill="1" applyBorder="1" applyAlignment="1">
      <alignment vertical="center"/>
    </xf>
    <xf numFmtId="179" fontId="14" fillId="0" borderId="45" xfId="0" applyNumberFormat="1" applyFont="1" applyFill="1" applyBorder="1" applyAlignment="1">
      <alignment vertical="center"/>
    </xf>
    <xf numFmtId="179" fontId="14" fillId="0" borderId="46" xfId="0" applyNumberFormat="1" applyFont="1" applyFill="1" applyBorder="1" applyAlignment="1">
      <alignment vertical="center"/>
    </xf>
    <xf numFmtId="178" fontId="14" fillId="0" borderId="47" xfId="0" applyNumberFormat="1" applyFont="1" applyFill="1" applyBorder="1" applyAlignment="1">
      <alignment horizontal="right" vertical="center"/>
    </xf>
    <xf numFmtId="178" fontId="14" fillId="0" borderId="48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179" fontId="57" fillId="0" borderId="0" xfId="0" applyNumberFormat="1" applyFont="1" applyFill="1" applyAlignment="1">
      <alignment vertical="center"/>
    </xf>
    <xf numFmtId="38" fontId="0" fillId="33" borderId="0" xfId="0" applyNumberFormat="1" applyFill="1" applyAlignment="1">
      <alignment horizontal="center" vertical="center"/>
    </xf>
    <xf numFmtId="188" fontId="12" fillId="0" borderId="49" xfId="55" applyNumberFormat="1" applyFont="1" applyFill="1" applyBorder="1" applyAlignment="1">
      <alignment vertical="center"/>
    </xf>
    <xf numFmtId="188" fontId="12" fillId="0" borderId="50" xfId="55" applyNumberFormat="1" applyFont="1" applyFill="1" applyBorder="1" applyAlignment="1">
      <alignment vertical="center"/>
    </xf>
    <xf numFmtId="188" fontId="12" fillId="0" borderId="51" xfId="55" applyNumberFormat="1" applyFont="1" applyFill="1" applyBorder="1" applyAlignment="1">
      <alignment vertical="center"/>
    </xf>
    <xf numFmtId="188" fontId="12" fillId="0" borderId="52" xfId="55" applyNumberFormat="1" applyFont="1" applyFill="1" applyBorder="1" applyAlignment="1">
      <alignment vertical="center"/>
    </xf>
    <xf numFmtId="188" fontId="12" fillId="0" borderId="53" xfId="55" applyNumberFormat="1" applyFont="1" applyFill="1" applyBorder="1" applyAlignment="1">
      <alignment vertical="center"/>
    </xf>
    <xf numFmtId="188" fontId="12" fillId="0" borderId="54" xfId="55" applyNumberFormat="1" applyFont="1" applyFill="1" applyBorder="1" applyAlignment="1">
      <alignment vertical="center"/>
    </xf>
    <xf numFmtId="188" fontId="12" fillId="0" borderId="55" xfId="55" applyNumberFormat="1" applyFont="1" applyFill="1" applyBorder="1" applyAlignment="1">
      <alignment vertical="center"/>
    </xf>
    <xf numFmtId="188" fontId="12" fillId="0" borderId="56" xfId="55" applyNumberFormat="1" applyFont="1" applyFill="1" applyBorder="1" applyAlignment="1">
      <alignment vertical="center"/>
    </xf>
    <xf numFmtId="188" fontId="12" fillId="0" borderId="57" xfId="55" applyNumberFormat="1" applyFont="1" applyFill="1" applyBorder="1" applyAlignment="1">
      <alignment vertical="center"/>
    </xf>
    <xf numFmtId="188" fontId="12" fillId="0" borderId="58" xfId="55" applyNumberFormat="1" applyFont="1" applyFill="1" applyBorder="1" applyAlignment="1">
      <alignment vertical="center"/>
    </xf>
    <xf numFmtId="178" fontId="12" fillId="0" borderId="59" xfId="55" applyNumberFormat="1" applyFont="1" applyFill="1" applyBorder="1" applyAlignment="1">
      <alignment vertical="center"/>
    </xf>
    <xf numFmtId="178" fontId="14" fillId="0" borderId="60" xfId="0" applyNumberFormat="1" applyFont="1" applyFill="1" applyBorder="1" applyAlignment="1">
      <alignment horizontal="right" vertical="center"/>
    </xf>
    <xf numFmtId="0" fontId="13" fillId="0" borderId="61" xfId="0" applyFont="1" applyFill="1" applyBorder="1" applyAlignment="1">
      <alignment vertical="center"/>
    </xf>
    <xf numFmtId="0" fontId="13" fillId="0" borderId="62" xfId="0" applyFont="1" applyFill="1" applyBorder="1" applyAlignment="1">
      <alignment vertical="center"/>
    </xf>
    <xf numFmtId="0" fontId="13" fillId="0" borderId="63" xfId="0" applyFont="1" applyFill="1" applyBorder="1" applyAlignment="1">
      <alignment vertical="center"/>
    </xf>
    <xf numFmtId="0" fontId="13" fillId="0" borderId="64" xfId="0" applyFont="1" applyFill="1" applyBorder="1" applyAlignment="1">
      <alignment vertical="center"/>
    </xf>
    <xf numFmtId="0" fontId="13" fillId="0" borderId="38" xfId="0" applyFont="1" applyFill="1" applyBorder="1" applyAlignment="1">
      <alignment vertical="center"/>
    </xf>
    <xf numFmtId="0" fontId="12" fillId="0" borderId="65" xfId="75" applyFont="1" applyFill="1" applyBorder="1" applyAlignment="1">
      <alignment horizontal="center" vertical="center" wrapText="1"/>
      <protection/>
    </xf>
    <xf numFmtId="0" fontId="12" fillId="0" borderId="65" xfId="75" applyFont="1" applyFill="1" applyBorder="1" applyAlignment="1">
      <alignment horizontal="center" vertical="center"/>
      <protection/>
    </xf>
    <xf numFmtId="0" fontId="12" fillId="0" borderId="15" xfId="75" applyFont="1" applyFill="1" applyBorder="1" applyAlignment="1">
      <alignment horizontal="center" vertical="center"/>
      <protection/>
    </xf>
    <xf numFmtId="0" fontId="12" fillId="0" borderId="20" xfId="75" applyFont="1" applyFill="1" applyBorder="1" applyAlignment="1">
      <alignment horizontal="center" vertical="center"/>
      <protection/>
    </xf>
    <xf numFmtId="0" fontId="12" fillId="0" borderId="16" xfId="75" applyFont="1" applyFill="1" applyBorder="1" applyAlignment="1">
      <alignment horizontal="center" vertical="center"/>
      <protection/>
    </xf>
    <xf numFmtId="0" fontId="12" fillId="0" borderId="21" xfId="75" applyFont="1" applyFill="1" applyBorder="1" applyAlignment="1">
      <alignment horizontal="center" vertical="center"/>
      <protection/>
    </xf>
    <xf numFmtId="0" fontId="12" fillId="0" borderId="19" xfId="75" applyFont="1" applyFill="1" applyBorder="1" applyAlignment="1">
      <alignment horizontal="center" vertical="center"/>
      <protection/>
    </xf>
    <xf numFmtId="0" fontId="12" fillId="0" borderId="66" xfId="75" applyFont="1" applyFill="1" applyBorder="1" applyAlignment="1">
      <alignment horizontal="center" vertical="center"/>
      <protection/>
    </xf>
    <xf numFmtId="0" fontId="14" fillId="0" borderId="45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38" fontId="12" fillId="0" borderId="15" xfId="55" applyFont="1" applyFill="1" applyBorder="1" applyAlignment="1">
      <alignment horizontal="center" vertical="center"/>
    </xf>
    <xf numFmtId="38" fontId="12" fillId="0" borderId="20" xfId="55" applyFont="1" applyFill="1" applyBorder="1" applyAlignment="1">
      <alignment horizontal="center" vertical="center"/>
    </xf>
    <xf numFmtId="0" fontId="12" fillId="0" borderId="67" xfId="75" applyFont="1" applyFill="1" applyBorder="1" applyAlignment="1">
      <alignment horizontal="center" vertical="center"/>
      <protection/>
    </xf>
    <xf numFmtId="0" fontId="12" fillId="0" borderId="37" xfId="75" applyFont="1" applyFill="1" applyBorder="1" applyAlignment="1">
      <alignment horizontal="center" vertical="center"/>
      <protection/>
    </xf>
    <xf numFmtId="0" fontId="12" fillId="0" borderId="68" xfId="75" applyFont="1" applyFill="1" applyBorder="1" applyAlignment="1">
      <alignment horizontal="center" vertical="center"/>
      <protection/>
    </xf>
    <xf numFmtId="0" fontId="12" fillId="0" borderId="69" xfId="75" applyFont="1" applyFill="1" applyBorder="1" applyAlignment="1">
      <alignment horizontal="center" vertical="center"/>
      <protection/>
    </xf>
    <xf numFmtId="0" fontId="12" fillId="0" borderId="70" xfId="75" applyFont="1" applyFill="1" applyBorder="1" applyAlignment="1">
      <alignment horizontal="center" vertical="center" wrapText="1"/>
      <protection/>
    </xf>
    <xf numFmtId="0" fontId="12" fillId="0" borderId="70" xfId="75" applyFont="1" applyFill="1" applyBorder="1" applyAlignment="1">
      <alignment horizontal="center" vertical="center"/>
      <protection/>
    </xf>
    <xf numFmtId="0" fontId="12" fillId="0" borderId="71" xfId="75" applyFont="1" applyFill="1" applyBorder="1" applyAlignment="1">
      <alignment horizontal="center" vertical="center" wrapText="1"/>
      <protection/>
    </xf>
    <xf numFmtId="0" fontId="12" fillId="0" borderId="71" xfId="75" applyFont="1" applyFill="1" applyBorder="1" applyAlignment="1">
      <alignment horizontal="center" vertical="center"/>
      <protection/>
    </xf>
    <xf numFmtId="0" fontId="12" fillId="0" borderId="72" xfId="75" applyFont="1" applyFill="1" applyBorder="1" applyAlignment="1">
      <alignment horizontal="center" vertical="center" wrapText="1"/>
      <protection/>
    </xf>
    <xf numFmtId="0" fontId="12" fillId="0" borderId="72" xfId="75" applyFont="1" applyFill="1" applyBorder="1" applyAlignment="1">
      <alignment horizontal="center" vertical="center"/>
      <protection/>
    </xf>
    <xf numFmtId="0" fontId="13" fillId="0" borderId="67" xfId="0" applyFont="1" applyFill="1" applyBorder="1" applyAlignment="1">
      <alignment horizontal="center" vertical="center"/>
    </xf>
    <xf numFmtId="0" fontId="13" fillId="0" borderId="73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</cellXfs>
  <cellStyles count="7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パーセント 4" xfId="45"/>
    <cellStyle name="パーセント 5" xfId="46"/>
    <cellStyle name="パーセント 6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桁区切り 2" xfId="55"/>
    <cellStyle name="桁区切り 2 2" xfId="56"/>
    <cellStyle name="桁区切り 3" xfId="57"/>
    <cellStyle name="桁区切り 4" xfId="58"/>
    <cellStyle name="桁区切り 5" xfId="59"/>
    <cellStyle name="桁区切り 6" xfId="60"/>
    <cellStyle name="桁区切り 7" xfId="61"/>
    <cellStyle name="桁区切り 8" xfId="62"/>
    <cellStyle name="桁区切り 9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Currency [0]" xfId="71"/>
    <cellStyle name="Currency" xfId="72"/>
    <cellStyle name="入力" xfId="73"/>
    <cellStyle name="標準 10" xfId="74"/>
    <cellStyle name="標準 2" xfId="75"/>
    <cellStyle name="標準 3" xfId="76"/>
    <cellStyle name="標準 4" xfId="77"/>
    <cellStyle name="標準 5" xfId="78"/>
    <cellStyle name="標準 6" xfId="79"/>
    <cellStyle name="標準 7" xfId="80"/>
    <cellStyle name="標準 8" xfId="81"/>
    <cellStyle name="標準 9" xfId="82"/>
    <cellStyle name="磨葬e義" xfId="83"/>
    <cellStyle name="未定義" xfId="84"/>
    <cellStyle name="良い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27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年度　市町村国保保険料収納率（府内市町村別）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06825"/>
          <c:w val="0.9305"/>
          <c:h val="0.95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'04作業用'!$H$2</c:f>
              <c:strCache>
                <c:ptCount val="1"/>
                <c:pt idx="0">
                  <c:v>額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'04作業用'!$G$3:$G$45</c:f>
              <c:strCache>
                <c:ptCount val="43"/>
                <c:pt idx="0">
                  <c:v>千早赤阪村</c:v>
                </c:pt>
                <c:pt idx="1">
                  <c:v>豊能町</c:v>
                </c:pt>
                <c:pt idx="2">
                  <c:v>田尻町</c:v>
                </c:pt>
                <c:pt idx="3">
                  <c:v>岬町</c:v>
                </c:pt>
                <c:pt idx="4">
                  <c:v>河南町</c:v>
                </c:pt>
                <c:pt idx="5">
                  <c:v>熊取町</c:v>
                </c:pt>
                <c:pt idx="6">
                  <c:v>交野市</c:v>
                </c:pt>
                <c:pt idx="7">
                  <c:v>島本町</c:v>
                </c:pt>
                <c:pt idx="8">
                  <c:v>河内長野市</c:v>
                </c:pt>
                <c:pt idx="9">
                  <c:v>泉佐野市</c:v>
                </c:pt>
                <c:pt idx="10">
                  <c:v>高槻市</c:v>
                </c:pt>
                <c:pt idx="11">
                  <c:v>堺市</c:v>
                </c:pt>
                <c:pt idx="12">
                  <c:v>泉南市</c:v>
                </c:pt>
                <c:pt idx="13">
                  <c:v>太子町</c:v>
                </c:pt>
                <c:pt idx="14">
                  <c:v>貝塚市</c:v>
                </c:pt>
                <c:pt idx="15">
                  <c:v>能勢町</c:v>
                </c:pt>
                <c:pt idx="16">
                  <c:v>大阪狭山市</c:v>
                </c:pt>
                <c:pt idx="17">
                  <c:v>和泉市</c:v>
                </c:pt>
                <c:pt idx="18">
                  <c:v>高石市</c:v>
                </c:pt>
                <c:pt idx="19">
                  <c:v>泉大津市</c:v>
                </c:pt>
                <c:pt idx="20">
                  <c:v>忠岡町</c:v>
                </c:pt>
                <c:pt idx="21">
                  <c:v>東大阪市</c:v>
                </c:pt>
                <c:pt idx="22">
                  <c:v>岸和田市</c:v>
                </c:pt>
                <c:pt idx="23">
                  <c:v>四條畷市</c:v>
                </c:pt>
                <c:pt idx="24">
                  <c:v>門真市</c:v>
                </c:pt>
                <c:pt idx="25">
                  <c:v>松原市</c:v>
                </c:pt>
                <c:pt idx="26">
                  <c:v>羽曳野市</c:v>
                </c:pt>
                <c:pt idx="27">
                  <c:v>豊中市</c:v>
                </c:pt>
                <c:pt idx="28">
                  <c:v>八尾市</c:v>
                </c:pt>
                <c:pt idx="29">
                  <c:v>富田林市</c:v>
                </c:pt>
                <c:pt idx="30">
                  <c:v>茨木市</c:v>
                </c:pt>
                <c:pt idx="31">
                  <c:v>阪南市</c:v>
                </c:pt>
                <c:pt idx="32">
                  <c:v>柏原市</c:v>
                </c:pt>
                <c:pt idx="33">
                  <c:v>摂津市</c:v>
                </c:pt>
                <c:pt idx="34">
                  <c:v>藤井寺市</c:v>
                </c:pt>
                <c:pt idx="35">
                  <c:v>箕面市</c:v>
                </c:pt>
                <c:pt idx="36">
                  <c:v>枚方市</c:v>
                </c:pt>
                <c:pt idx="37">
                  <c:v>吹田市</c:v>
                </c:pt>
                <c:pt idx="38">
                  <c:v>大阪市</c:v>
                </c:pt>
                <c:pt idx="39">
                  <c:v>寝屋川市</c:v>
                </c:pt>
                <c:pt idx="40">
                  <c:v>池田市</c:v>
                </c:pt>
                <c:pt idx="41">
                  <c:v>大東市</c:v>
                </c:pt>
                <c:pt idx="42">
                  <c:v>守口市</c:v>
                </c:pt>
              </c:strCache>
            </c:strRef>
          </c:cat>
          <c:val>
            <c:numRef>
              <c:f>'04作業用'!$H$3:$H$45</c:f>
              <c:numCache>
                <c:ptCount val="43"/>
                <c:pt idx="0">
                  <c:v>98.14</c:v>
                </c:pt>
                <c:pt idx="1">
                  <c:v>97.46</c:v>
                </c:pt>
                <c:pt idx="2">
                  <c:v>96.41</c:v>
                </c:pt>
                <c:pt idx="3">
                  <c:v>95.69</c:v>
                </c:pt>
                <c:pt idx="4">
                  <c:v>94.86</c:v>
                </c:pt>
                <c:pt idx="5">
                  <c:v>94.85</c:v>
                </c:pt>
                <c:pt idx="6">
                  <c:v>94.83</c:v>
                </c:pt>
                <c:pt idx="7">
                  <c:v>94.76</c:v>
                </c:pt>
                <c:pt idx="8">
                  <c:v>94.54</c:v>
                </c:pt>
                <c:pt idx="9">
                  <c:v>94.39</c:v>
                </c:pt>
                <c:pt idx="10">
                  <c:v>93.41</c:v>
                </c:pt>
                <c:pt idx="11">
                  <c:v>93.35</c:v>
                </c:pt>
                <c:pt idx="12">
                  <c:v>93.22</c:v>
                </c:pt>
                <c:pt idx="13">
                  <c:v>93.22</c:v>
                </c:pt>
                <c:pt idx="14">
                  <c:v>93.12</c:v>
                </c:pt>
                <c:pt idx="15">
                  <c:v>93</c:v>
                </c:pt>
                <c:pt idx="16">
                  <c:v>92.99</c:v>
                </c:pt>
                <c:pt idx="17">
                  <c:v>92.87</c:v>
                </c:pt>
                <c:pt idx="18">
                  <c:v>92.45</c:v>
                </c:pt>
                <c:pt idx="19">
                  <c:v>92.07</c:v>
                </c:pt>
                <c:pt idx="20">
                  <c:v>91.73</c:v>
                </c:pt>
                <c:pt idx="21">
                  <c:v>91.72</c:v>
                </c:pt>
                <c:pt idx="22">
                  <c:v>91.64</c:v>
                </c:pt>
                <c:pt idx="23">
                  <c:v>91.58</c:v>
                </c:pt>
                <c:pt idx="24">
                  <c:v>91.56</c:v>
                </c:pt>
                <c:pt idx="25">
                  <c:v>91.54</c:v>
                </c:pt>
                <c:pt idx="26">
                  <c:v>91.45</c:v>
                </c:pt>
                <c:pt idx="27">
                  <c:v>91.4</c:v>
                </c:pt>
                <c:pt idx="28">
                  <c:v>91.01</c:v>
                </c:pt>
                <c:pt idx="29">
                  <c:v>90.99</c:v>
                </c:pt>
                <c:pt idx="30">
                  <c:v>90.89</c:v>
                </c:pt>
                <c:pt idx="31">
                  <c:v>90.86</c:v>
                </c:pt>
                <c:pt idx="32">
                  <c:v>90.57</c:v>
                </c:pt>
                <c:pt idx="33">
                  <c:v>90.42</c:v>
                </c:pt>
                <c:pt idx="34">
                  <c:v>90.34</c:v>
                </c:pt>
                <c:pt idx="35">
                  <c:v>89.83</c:v>
                </c:pt>
                <c:pt idx="36">
                  <c:v>88.72</c:v>
                </c:pt>
                <c:pt idx="37">
                  <c:v>88.69</c:v>
                </c:pt>
                <c:pt idx="38">
                  <c:v>87.96</c:v>
                </c:pt>
                <c:pt idx="39">
                  <c:v>87.49</c:v>
                </c:pt>
                <c:pt idx="40">
                  <c:v>86.87</c:v>
                </c:pt>
                <c:pt idx="41">
                  <c:v>86.22</c:v>
                </c:pt>
                <c:pt idx="42">
                  <c:v>85.99</c:v>
                </c:pt>
              </c:numCache>
            </c:numRef>
          </c:val>
        </c:ser>
        <c:axId val="725535"/>
        <c:axId val="21040516"/>
      </c:barChart>
      <c:catAx>
        <c:axId val="725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040516"/>
        <c:crosses val="autoZero"/>
        <c:auto val="1"/>
        <c:lblOffset val="100"/>
        <c:tickLblSkip val="1"/>
        <c:noMultiLvlLbl val="0"/>
      </c:catAx>
      <c:valAx>
        <c:axId val="21040516"/>
        <c:scaling>
          <c:orientation val="minMax"/>
          <c:max val="100"/>
          <c:min val="7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25535"/>
        <c:crossesAt val="1"/>
        <c:crossBetween val="between"/>
        <c:dispUnits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27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年度　市町村国保保険料収納率（都道府県別）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6575"/>
          <c:w val="0.92575"/>
          <c:h val="0.9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'04作業用'!$P$2</c:f>
              <c:strCache>
                <c:ptCount val="1"/>
                <c:pt idx="0">
                  <c:v>額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'04作業用'!$O$3:$O$49</c:f>
              <c:strCache>
                <c:ptCount val="47"/>
                <c:pt idx="0">
                  <c:v>島根県</c:v>
                </c:pt>
                <c:pt idx="1">
                  <c:v>佐賀県</c:v>
                </c:pt>
                <c:pt idx="2">
                  <c:v>富山県</c:v>
                </c:pt>
                <c:pt idx="3">
                  <c:v>長野県</c:v>
                </c:pt>
                <c:pt idx="4">
                  <c:v>滋賀県</c:v>
                </c:pt>
                <c:pt idx="5">
                  <c:v>沖縄県</c:v>
                </c:pt>
                <c:pt idx="6">
                  <c:v>新潟県</c:v>
                </c:pt>
                <c:pt idx="7">
                  <c:v>京都府</c:v>
                </c:pt>
                <c:pt idx="8">
                  <c:v>愛知県</c:v>
                </c:pt>
                <c:pt idx="9">
                  <c:v>奈良県</c:v>
                </c:pt>
                <c:pt idx="10">
                  <c:v>大分県</c:v>
                </c:pt>
                <c:pt idx="11">
                  <c:v>高知県</c:v>
                </c:pt>
                <c:pt idx="12">
                  <c:v>山形県</c:v>
                </c:pt>
                <c:pt idx="13">
                  <c:v>長崎県</c:v>
                </c:pt>
                <c:pt idx="14">
                  <c:v>愛媛県</c:v>
                </c:pt>
                <c:pt idx="15">
                  <c:v>岩手県</c:v>
                </c:pt>
                <c:pt idx="16">
                  <c:v>兵庫県</c:v>
                </c:pt>
                <c:pt idx="17">
                  <c:v>山梨県</c:v>
                </c:pt>
                <c:pt idx="18">
                  <c:v>北海道</c:v>
                </c:pt>
                <c:pt idx="19">
                  <c:v>岐阜県</c:v>
                </c:pt>
                <c:pt idx="20">
                  <c:v>石川県</c:v>
                </c:pt>
                <c:pt idx="21">
                  <c:v>和歌山県</c:v>
                </c:pt>
                <c:pt idx="22">
                  <c:v>福井県</c:v>
                </c:pt>
                <c:pt idx="23">
                  <c:v>鳥取県</c:v>
                </c:pt>
                <c:pt idx="24">
                  <c:v>香川県</c:v>
                </c:pt>
                <c:pt idx="25">
                  <c:v>神奈川県</c:v>
                </c:pt>
                <c:pt idx="26">
                  <c:v>山口県</c:v>
                </c:pt>
                <c:pt idx="27">
                  <c:v>宮崎県</c:v>
                </c:pt>
                <c:pt idx="28">
                  <c:v>福岡県</c:v>
                </c:pt>
                <c:pt idx="29">
                  <c:v>秋田県</c:v>
                </c:pt>
                <c:pt idx="30">
                  <c:v>三重県</c:v>
                </c:pt>
                <c:pt idx="31">
                  <c:v>群馬県</c:v>
                </c:pt>
                <c:pt idx="32">
                  <c:v>鹿児島県</c:v>
                </c:pt>
                <c:pt idx="33">
                  <c:v>岡山県</c:v>
                </c:pt>
                <c:pt idx="34">
                  <c:v>宮城県</c:v>
                </c:pt>
                <c:pt idx="35">
                  <c:v>徳島県</c:v>
                </c:pt>
                <c:pt idx="36">
                  <c:v>広島県</c:v>
                </c:pt>
                <c:pt idx="37">
                  <c:v>熊本県</c:v>
                </c:pt>
                <c:pt idx="38">
                  <c:v>静岡県</c:v>
                </c:pt>
                <c:pt idx="39">
                  <c:v>茨城県</c:v>
                </c:pt>
                <c:pt idx="40">
                  <c:v>大阪府</c:v>
                </c:pt>
                <c:pt idx="41">
                  <c:v>福島県</c:v>
                </c:pt>
                <c:pt idx="42">
                  <c:v>埼玉県</c:v>
                </c:pt>
                <c:pt idx="43">
                  <c:v>青森県</c:v>
                </c:pt>
                <c:pt idx="44">
                  <c:v>千葉県</c:v>
                </c:pt>
                <c:pt idx="45">
                  <c:v>栃木県</c:v>
                </c:pt>
                <c:pt idx="46">
                  <c:v>東京都</c:v>
                </c:pt>
              </c:strCache>
            </c:strRef>
          </c:cat>
          <c:val>
            <c:numRef>
              <c:f>'04作業用'!$P$3:$P$49</c:f>
              <c:numCache>
                <c:ptCount val="47"/>
                <c:pt idx="0">
                  <c:v>95.49098159592356</c:v>
                </c:pt>
                <c:pt idx="1">
                  <c:v>94.97220501706678</c:v>
                </c:pt>
                <c:pt idx="2">
                  <c:v>94.64142709104536</c:v>
                </c:pt>
                <c:pt idx="3">
                  <c:v>94.30891232096268</c:v>
                </c:pt>
                <c:pt idx="4">
                  <c:v>94.11569219006411</c:v>
                </c:pt>
                <c:pt idx="5">
                  <c:v>93.93442364472567</c:v>
                </c:pt>
                <c:pt idx="6">
                  <c:v>93.90564923629218</c:v>
                </c:pt>
                <c:pt idx="7">
                  <c:v>93.80235852510376</c:v>
                </c:pt>
                <c:pt idx="8">
                  <c:v>93.72263900530083</c:v>
                </c:pt>
                <c:pt idx="9">
                  <c:v>93.72122795739517</c:v>
                </c:pt>
                <c:pt idx="10">
                  <c:v>93.56884219994397</c:v>
                </c:pt>
                <c:pt idx="11">
                  <c:v>93.35572024371768</c:v>
                </c:pt>
                <c:pt idx="12">
                  <c:v>93.29481722664907</c:v>
                </c:pt>
                <c:pt idx="13">
                  <c:v>93.28812571301953</c:v>
                </c:pt>
                <c:pt idx="14">
                  <c:v>93.21089832630088</c:v>
                </c:pt>
                <c:pt idx="15">
                  <c:v>93.1868377667087</c:v>
                </c:pt>
                <c:pt idx="16">
                  <c:v>93.10729625154622</c:v>
                </c:pt>
                <c:pt idx="17">
                  <c:v>93.053655387706</c:v>
                </c:pt>
                <c:pt idx="18">
                  <c:v>93.04232480979621</c:v>
                </c:pt>
                <c:pt idx="19">
                  <c:v>92.97666587701782</c:v>
                </c:pt>
                <c:pt idx="20">
                  <c:v>92.9665438943236</c:v>
                </c:pt>
                <c:pt idx="21">
                  <c:v>92.81670239185426</c:v>
                </c:pt>
                <c:pt idx="22">
                  <c:v>92.78633293386403</c:v>
                </c:pt>
                <c:pt idx="23">
                  <c:v>92.52345589706373</c:v>
                </c:pt>
                <c:pt idx="24">
                  <c:v>92.4765212138244</c:v>
                </c:pt>
                <c:pt idx="25">
                  <c:v>92.39665700283823</c:v>
                </c:pt>
                <c:pt idx="26">
                  <c:v>92.38613316245477</c:v>
                </c:pt>
                <c:pt idx="27">
                  <c:v>92.32829900226253</c:v>
                </c:pt>
                <c:pt idx="28">
                  <c:v>92.32689632394646</c:v>
                </c:pt>
                <c:pt idx="29">
                  <c:v>92.12897049553209</c:v>
                </c:pt>
                <c:pt idx="30">
                  <c:v>91.78537994359431</c:v>
                </c:pt>
                <c:pt idx="31">
                  <c:v>91.72517584201849</c:v>
                </c:pt>
                <c:pt idx="32">
                  <c:v>91.70673748592687</c:v>
                </c:pt>
                <c:pt idx="33">
                  <c:v>91.64954611442897</c:v>
                </c:pt>
                <c:pt idx="34">
                  <c:v>91.63987624392698</c:v>
                </c:pt>
                <c:pt idx="35">
                  <c:v>91.54833374366814</c:v>
                </c:pt>
                <c:pt idx="36">
                  <c:v>91.29378305391046</c:v>
                </c:pt>
                <c:pt idx="37">
                  <c:v>91.2912435332075</c:v>
                </c:pt>
                <c:pt idx="38">
                  <c:v>91.27046732299121</c:v>
                </c:pt>
                <c:pt idx="39">
                  <c:v>90.64077795837505</c:v>
                </c:pt>
                <c:pt idx="40">
                  <c:v>90.28648573852553</c:v>
                </c:pt>
                <c:pt idx="41">
                  <c:v>90.0951929189798</c:v>
                </c:pt>
                <c:pt idx="42">
                  <c:v>89.99657758891088</c:v>
                </c:pt>
                <c:pt idx="43">
                  <c:v>89.76175406082629</c:v>
                </c:pt>
                <c:pt idx="44">
                  <c:v>89.53265147928809</c:v>
                </c:pt>
                <c:pt idx="45">
                  <c:v>88.93608089544806</c:v>
                </c:pt>
                <c:pt idx="46">
                  <c:v>87.43870647444409</c:v>
                </c:pt>
              </c:numCache>
            </c:numRef>
          </c:val>
        </c:ser>
        <c:axId val="6195189"/>
        <c:axId val="45442754"/>
      </c:barChart>
      <c:catAx>
        <c:axId val="6195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442754"/>
        <c:crosses val="autoZero"/>
        <c:auto val="1"/>
        <c:lblOffset val="100"/>
        <c:tickLblSkip val="1"/>
        <c:noMultiLvlLbl val="0"/>
      </c:catAx>
      <c:valAx>
        <c:axId val="45442754"/>
        <c:scaling>
          <c:orientation val="minMax"/>
          <c:max val="96"/>
          <c:min val="8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95189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0.019</cdr:y>
    </cdr:from>
    <cdr:to>
      <cdr:x>0.064</cdr:x>
      <cdr:y>0.061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8100" y="114300"/>
          <a:ext cx="5524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：％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</a:p>
      </cdr:txBody>
    </cdr:sp>
  </cdr:relSizeAnchor>
  <cdr:relSizeAnchor xmlns:cdr="http://schemas.openxmlformats.org/drawingml/2006/chartDrawing">
    <cdr:from>
      <cdr:x>0.76725</cdr:x>
      <cdr:y>0.038</cdr:y>
    </cdr:from>
    <cdr:to>
      <cdr:x>0.948</cdr:x>
      <cdr:y>0.078</cdr:y>
    </cdr:to>
    <cdr:sp>
      <cdr:nvSpPr>
        <cdr:cNvPr id="2" name="正方形/長方形 2"/>
        <cdr:cNvSpPr>
          <a:spLocks/>
        </cdr:cNvSpPr>
      </cdr:nvSpPr>
      <cdr:spPr>
        <a:xfrm>
          <a:off x="7219950" y="228600"/>
          <a:ext cx="1704975" cy="247650"/>
        </a:xfrm>
        <a:prstGeom prst="rect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（全被保険者・現年分）</a:t>
          </a:r>
        </a:p>
      </cdr:txBody>
    </cdr:sp>
  </cdr:relSizeAnchor>
  <cdr:relSizeAnchor xmlns:cdr="http://schemas.openxmlformats.org/drawingml/2006/chartDrawing">
    <cdr:from>
      <cdr:x>0.005</cdr:x>
      <cdr:y>0.019</cdr:y>
    </cdr:from>
    <cdr:to>
      <cdr:x>0.064</cdr:x>
      <cdr:y>0.061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38100" y="114300"/>
          <a:ext cx="5524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：％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</a:p>
      </cdr:txBody>
    </cdr:sp>
  </cdr:relSizeAnchor>
  <cdr:relSizeAnchor xmlns:cdr="http://schemas.openxmlformats.org/drawingml/2006/chartDrawing">
    <cdr:from>
      <cdr:x>0.76725</cdr:x>
      <cdr:y>0.038</cdr:y>
    </cdr:from>
    <cdr:to>
      <cdr:x>0.948</cdr:x>
      <cdr:y>0.078</cdr:y>
    </cdr:to>
    <cdr:sp>
      <cdr:nvSpPr>
        <cdr:cNvPr id="4" name="正方形/長方形 2"/>
        <cdr:cNvSpPr>
          <a:spLocks/>
        </cdr:cNvSpPr>
      </cdr:nvSpPr>
      <cdr:spPr>
        <a:xfrm>
          <a:off x="7219950" y="228600"/>
          <a:ext cx="1704975" cy="247650"/>
        </a:xfrm>
        <a:prstGeom prst="rect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（全被保険者・現年分）</a:t>
          </a:r>
        </a:p>
      </cdr:txBody>
    </cdr:sp>
  </cdr:relSizeAnchor>
  <cdr:relSizeAnchor xmlns:cdr="http://schemas.openxmlformats.org/drawingml/2006/chartDrawing">
    <cdr:from>
      <cdr:x>0.056</cdr:x>
      <cdr:y>0.3835</cdr:y>
    </cdr:from>
    <cdr:to>
      <cdr:x>0.949</cdr:x>
      <cdr:y>0.3835</cdr:y>
    </cdr:to>
    <cdr:sp>
      <cdr:nvSpPr>
        <cdr:cNvPr id="5" name="直線コネクタ 5"/>
        <cdr:cNvSpPr>
          <a:spLocks/>
        </cdr:cNvSpPr>
      </cdr:nvSpPr>
      <cdr:spPr>
        <a:xfrm>
          <a:off x="523875" y="2362200"/>
          <a:ext cx="841057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0.056</cdr:x>
      <cdr:y>0.35075</cdr:y>
    </cdr:from>
    <cdr:to>
      <cdr:x>0.949</cdr:x>
      <cdr:y>0.35075</cdr:y>
    </cdr:to>
    <cdr:sp>
      <cdr:nvSpPr>
        <cdr:cNvPr id="6" name="直線コネクタ 6"/>
        <cdr:cNvSpPr>
          <a:spLocks/>
        </cdr:cNvSpPr>
      </cdr:nvSpPr>
      <cdr:spPr>
        <a:xfrm>
          <a:off x="523875" y="2152650"/>
          <a:ext cx="8410575" cy="0"/>
        </a:xfrm>
        <a:prstGeom prst="line">
          <a:avLst/>
        </a:prstGeom>
        <a:noFill/>
        <a:ln w="25400" cmpd="sng">
          <a:solidFill>
            <a:srgbClr val="00EE6C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0.70575</cdr:x>
      <cdr:y>0.55425</cdr:y>
    </cdr:from>
    <cdr:to>
      <cdr:x>0.8635</cdr:x>
      <cdr:y>0.59</cdr:y>
    </cdr:to>
    <cdr:sp>
      <cdr:nvSpPr>
        <cdr:cNvPr id="7" name="線吹き出し 1 (枠付き) 8"/>
        <cdr:cNvSpPr>
          <a:spLocks/>
        </cdr:cNvSpPr>
      </cdr:nvSpPr>
      <cdr:spPr>
        <a:xfrm flipH="1">
          <a:off x="6638925" y="3409950"/>
          <a:ext cx="1485900" cy="219075"/>
        </a:xfrm>
        <a:prstGeom prst="borderCallout1">
          <a:avLst>
            <a:gd name="adj1" fmla="val -97486"/>
            <a:gd name="adj2" fmla="val -155000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守口市　</a:t>
          </a:r>
          <a:r>
            <a:rPr lang="en-US" cap="none" sz="1000" b="0" i="0" u="none" baseline="0">
              <a:solidFill>
                <a:srgbClr val="000000"/>
              </a:solidFill>
            </a:rPr>
            <a:t>85.99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0.70925</cdr:x>
      <cdr:y>0.24975</cdr:y>
    </cdr:from>
    <cdr:to>
      <cdr:x>0.9065</cdr:x>
      <cdr:y>0.28575</cdr:y>
    </cdr:to>
    <cdr:sp>
      <cdr:nvSpPr>
        <cdr:cNvPr id="8" name="線吹き出し 1 (枠付き) 9"/>
        <cdr:cNvSpPr>
          <a:spLocks/>
        </cdr:cNvSpPr>
      </cdr:nvSpPr>
      <cdr:spPr>
        <a:xfrm flipH="1">
          <a:off x="6677025" y="1533525"/>
          <a:ext cx="1857375" cy="219075"/>
        </a:xfrm>
        <a:prstGeom prst="borderCallout1">
          <a:avLst>
            <a:gd name="adj1" fmla="val -66013"/>
            <a:gd name="adj2" fmla="val 232986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全国平均　</a:t>
          </a:r>
          <a:r>
            <a:rPr lang="en-US" cap="none" sz="1000" b="0" i="0" u="none" baseline="0">
              <a:solidFill>
                <a:srgbClr val="000000"/>
              </a:solidFill>
            </a:rPr>
            <a:t>91.45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0.1155</cdr:x>
      <cdr:y>0.11425</cdr:y>
    </cdr:from>
    <cdr:to>
      <cdr:x>0.2725</cdr:x>
      <cdr:y>0.15025</cdr:y>
    </cdr:to>
    <cdr:sp>
      <cdr:nvSpPr>
        <cdr:cNvPr id="9" name="線吹き出し 1 (枠付き) 10"/>
        <cdr:cNvSpPr>
          <a:spLocks/>
        </cdr:cNvSpPr>
      </cdr:nvSpPr>
      <cdr:spPr>
        <a:xfrm>
          <a:off x="1085850" y="695325"/>
          <a:ext cx="1476375" cy="219075"/>
        </a:xfrm>
        <a:prstGeom prst="borderCallout1">
          <a:avLst>
            <a:gd name="adj1" fmla="val -80902"/>
            <a:gd name="adj2" fmla="val 45680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千早赤坂村　</a:t>
          </a:r>
          <a:r>
            <a:rPr lang="en-US" cap="none" sz="1000" b="0" i="0" u="none" baseline="0">
              <a:solidFill>
                <a:srgbClr val="000000"/>
              </a:solidFill>
            </a:rPr>
            <a:t>98.14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0.4945</cdr:x>
      <cdr:y>0.29775</cdr:y>
    </cdr:from>
    <cdr:to>
      <cdr:x>0.6915</cdr:x>
      <cdr:y>0.33375</cdr:y>
    </cdr:to>
    <cdr:sp>
      <cdr:nvSpPr>
        <cdr:cNvPr id="10" name="線吹き出し 1 (枠付き) 11"/>
        <cdr:cNvSpPr>
          <a:spLocks/>
        </cdr:cNvSpPr>
      </cdr:nvSpPr>
      <cdr:spPr>
        <a:xfrm flipH="1">
          <a:off x="4657725" y="1828800"/>
          <a:ext cx="1857375" cy="219075"/>
        </a:xfrm>
        <a:prstGeom prst="borderCallout1">
          <a:avLst>
            <a:gd name="adj1" fmla="val -69944"/>
            <a:gd name="adj2" fmla="val 179185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府内市町村平均　</a:t>
          </a:r>
          <a:r>
            <a:rPr lang="en-US" cap="none" sz="1000" b="0" i="0" u="none" baseline="0">
              <a:solidFill>
                <a:srgbClr val="000000"/>
              </a:solidFill>
            </a:rPr>
            <a:t>90.29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20225" cy="6162675"/>
    <xdr:graphicFrame>
      <xdr:nvGraphicFramePr>
        <xdr:cNvPr id="1" name="Shape 1025"/>
        <xdr:cNvGraphicFramePr/>
      </xdr:nvGraphicFramePr>
      <xdr:xfrm>
        <a:off x="0" y="0"/>
        <a:ext cx="94202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0.01925</cdr:y>
    </cdr:from>
    <cdr:to>
      <cdr:x>0.056</cdr:x>
      <cdr:y>0.06225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8100" y="114300"/>
          <a:ext cx="4857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：％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</a:p>
      </cdr:txBody>
    </cdr:sp>
  </cdr:relSizeAnchor>
  <cdr:relSizeAnchor xmlns:cdr="http://schemas.openxmlformats.org/drawingml/2006/chartDrawing">
    <cdr:from>
      <cdr:x>0.7635</cdr:x>
      <cdr:y>0.039</cdr:y>
    </cdr:from>
    <cdr:to>
      <cdr:x>0.94525</cdr:x>
      <cdr:y>0.07975</cdr:y>
    </cdr:to>
    <cdr:sp>
      <cdr:nvSpPr>
        <cdr:cNvPr id="2" name="正方形/長方形 2"/>
        <cdr:cNvSpPr>
          <a:spLocks/>
        </cdr:cNvSpPr>
      </cdr:nvSpPr>
      <cdr:spPr>
        <a:xfrm>
          <a:off x="7191375" y="238125"/>
          <a:ext cx="1714500" cy="247650"/>
        </a:xfrm>
        <a:prstGeom prst="rect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（全被保険者・現年分）</a:t>
          </a:r>
        </a:p>
      </cdr:txBody>
    </cdr:sp>
  </cdr:relSizeAnchor>
  <cdr:relSizeAnchor xmlns:cdr="http://schemas.openxmlformats.org/drawingml/2006/chartDrawing">
    <cdr:from>
      <cdr:x>0.00425</cdr:x>
      <cdr:y>0.01925</cdr:y>
    </cdr:from>
    <cdr:to>
      <cdr:x>0.056</cdr:x>
      <cdr:y>0.06225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38100" y="114300"/>
          <a:ext cx="4857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：％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</a:p>
      </cdr:txBody>
    </cdr:sp>
  </cdr:relSizeAnchor>
  <cdr:relSizeAnchor xmlns:cdr="http://schemas.openxmlformats.org/drawingml/2006/chartDrawing">
    <cdr:from>
      <cdr:x>0.7635</cdr:x>
      <cdr:y>0.039</cdr:y>
    </cdr:from>
    <cdr:to>
      <cdr:x>0.94525</cdr:x>
      <cdr:y>0.07975</cdr:y>
    </cdr:to>
    <cdr:sp>
      <cdr:nvSpPr>
        <cdr:cNvPr id="4" name="正方形/長方形 2"/>
        <cdr:cNvSpPr>
          <a:spLocks/>
        </cdr:cNvSpPr>
      </cdr:nvSpPr>
      <cdr:spPr>
        <a:xfrm>
          <a:off x="7191375" y="238125"/>
          <a:ext cx="1714500" cy="247650"/>
        </a:xfrm>
        <a:prstGeom prst="rect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（全被保険者・現年分）</a:t>
          </a:r>
        </a:p>
      </cdr:txBody>
    </cdr:sp>
  </cdr:relSizeAnchor>
  <cdr:relSizeAnchor xmlns:cdr="http://schemas.openxmlformats.org/drawingml/2006/chartDrawing">
    <cdr:from>
      <cdr:x>0.11525</cdr:x>
      <cdr:y>0.066</cdr:y>
    </cdr:from>
    <cdr:to>
      <cdr:x>0.273</cdr:x>
      <cdr:y>0.1015</cdr:y>
    </cdr:to>
    <cdr:sp>
      <cdr:nvSpPr>
        <cdr:cNvPr id="5" name="線吹き出し 1 (枠付き) 7"/>
        <cdr:cNvSpPr>
          <a:spLocks/>
        </cdr:cNvSpPr>
      </cdr:nvSpPr>
      <cdr:spPr>
        <a:xfrm>
          <a:off x="1076325" y="400050"/>
          <a:ext cx="1485900" cy="219075"/>
        </a:xfrm>
        <a:prstGeom prst="borderCallout1">
          <a:avLst>
            <a:gd name="adj1" fmla="val -87606"/>
            <a:gd name="adj2" fmla="val 97824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島根県　</a:t>
          </a:r>
          <a:r>
            <a:rPr lang="en-US" cap="none" sz="1000" b="0" i="0" u="none" baseline="0">
              <a:solidFill>
                <a:srgbClr val="000000"/>
              </a:solidFill>
            </a:rPr>
            <a:t>95.49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0.64075</cdr:x>
      <cdr:y>0.72675</cdr:y>
    </cdr:from>
    <cdr:to>
      <cdr:x>0.7985</cdr:x>
      <cdr:y>0.76225</cdr:y>
    </cdr:to>
    <cdr:sp>
      <cdr:nvSpPr>
        <cdr:cNvPr id="6" name="線吹き出し 1 (枠付き) 8"/>
        <cdr:cNvSpPr>
          <a:spLocks/>
        </cdr:cNvSpPr>
      </cdr:nvSpPr>
      <cdr:spPr>
        <a:xfrm flipH="1">
          <a:off x="6029325" y="4476750"/>
          <a:ext cx="1485900" cy="219075"/>
        </a:xfrm>
        <a:prstGeom prst="borderCallout1">
          <a:avLst>
            <a:gd name="adj1" fmla="val -135893"/>
            <a:gd name="adj2" fmla="val -335912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東京都　</a:t>
          </a:r>
          <a:r>
            <a:rPr lang="en-US" cap="none" sz="1000" b="0" i="0" u="none" baseline="0">
              <a:solidFill>
                <a:srgbClr val="000000"/>
              </a:solidFill>
            </a:rPr>
            <a:t>87.44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0.5905</cdr:x>
      <cdr:y>0.26175</cdr:y>
    </cdr:from>
    <cdr:to>
      <cdr:x>0.74825</cdr:x>
      <cdr:y>0.2975</cdr:y>
    </cdr:to>
    <cdr:sp>
      <cdr:nvSpPr>
        <cdr:cNvPr id="7" name="線吹き出し 1 (枠付き) 9"/>
        <cdr:cNvSpPr>
          <a:spLocks/>
        </cdr:cNvSpPr>
      </cdr:nvSpPr>
      <cdr:spPr>
        <a:xfrm flipH="1">
          <a:off x="5562600" y="1609725"/>
          <a:ext cx="1485900" cy="219075"/>
        </a:xfrm>
        <a:prstGeom prst="borderCallout1">
          <a:avLst>
            <a:gd name="adj1" fmla="val -84851"/>
            <a:gd name="adj2" fmla="val 264018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全国平均　</a:t>
          </a:r>
          <a:r>
            <a:rPr lang="en-US" cap="none" sz="1000" b="0" i="0" u="none" baseline="0">
              <a:solidFill>
                <a:srgbClr val="000000"/>
              </a:solidFill>
            </a:rPr>
            <a:t>91.45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0.0455</cdr:x>
      <cdr:y>0.37775</cdr:y>
    </cdr:from>
    <cdr:to>
      <cdr:x>0.94275</cdr:x>
      <cdr:y>0.37775</cdr:y>
    </cdr:to>
    <cdr:sp>
      <cdr:nvSpPr>
        <cdr:cNvPr id="8" name="直線コネクタ 10"/>
        <cdr:cNvSpPr>
          <a:spLocks/>
        </cdr:cNvSpPr>
      </cdr:nvSpPr>
      <cdr:spPr>
        <a:xfrm>
          <a:off x="419100" y="2324100"/>
          <a:ext cx="8448675" cy="0"/>
        </a:xfrm>
        <a:prstGeom prst="line">
          <a:avLst/>
        </a:prstGeom>
        <a:noFill/>
        <a:ln w="25400" cmpd="sng">
          <a:solidFill>
            <a:srgbClr val="00EE6C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0.5275</cdr:y>
    </cdr:from>
    <cdr:to>
      <cdr:x>0.75375</cdr:x>
      <cdr:y>0.56325</cdr:y>
    </cdr:to>
    <cdr:sp>
      <cdr:nvSpPr>
        <cdr:cNvPr id="9" name="線吹き出し 1 (枠付き) 11"/>
        <cdr:cNvSpPr>
          <a:spLocks/>
        </cdr:cNvSpPr>
      </cdr:nvSpPr>
      <cdr:spPr>
        <a:xfrm flipH="1">
          <a:off x="5600700" y="3248025"/>
          <a:ext cx="1495425" cy="219075"/>
        </a:xfrm>
        <a:prstGeom prst="borderCallout1">
          <a:avLst>
            <a:gd name="adj1" fmla="val -90754"/>
            <a:gd name="adj2" fmla="val -278972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大阪府　</a:t>
          </a:r>
          <a:r>
            <a:rPr lang="en-US" cap="none" sz="1000" b="0" i="0" u="none" baseline="0">
              <a:solidFill>
                <a:srgbClr val="000000"/>
              </a:solidFill>
            </a:rPr>
            <a:t>90.29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20225" cy="6172200"/>
    <xdr:graphicFrame>
      <xdr:nvGraphicFramePr>
        <xdr:cNvPr id="1" name="Shape 1025"/>
        <xdr:cNvGraphicFramePr/>
      </xdr:nvGraphicFramePr>
      <xdr:xfrm>
        <a:off x="0" y="0"/>
        <a:ext cx="94202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57"/>
  <sheetViews>
    <sheetView tabSelected="1" view="pageBreakPreview" zoomScale="120" zoomScaleSheetLayoutView="120" zoomScalePageLayoutView="0" workbookViewId="0" topLeftCell="A1">
      <pane xSplit="2" ySplit="5" topLeftCell="C3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U38" sqref="U38"/>
    </sheetView>
  </sheetViews>
  <sheetFormatPr defaultColWidth="9.140625" defaultRowHeight="15"/>
  <cols>
    <col min="1" max="1" width="3.28125" style="64" customWidth="1"/>
    <col min="2" max="2" width="11.421875" style="64" customWidth="1"/>
    <col min="3" max="3" width="10.7109375" style="64" bestFit="1" customWidth="1"/>
    <col min="4" max="4" width="4.7109375" style="64" bestFit="1" customWidth="1"/>
    <col min="5" max="5" width="10.7109375" style="64" bestFit="1" customWidth="1"/>
    <col min="6" max="6" width="4.7109375" style="64" bestFit="1" customWidth="1"/>
    <col min="7" max="7" width="10.7109375" style="64" bestFit="1" customWidth="1"/>
    <col min="8" max="10" width="9.421875" style="64" customWidth="1"/>
    <col min="11" max="16384" width="9.00390625" style="64" customWidth="1"/>
  </cols>
  <sheetData>
    <row r="1" spans="1:10" ht="16.5">
      <c r="A1" s="39" t="s">
        <v>110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8.25" customHeight="1">
      <c r="A2" s="65"/>
      <c r="B2" s="66"/>
      <c r="C2" s="66"/>
      <c r="D2" s="66"/>
      <c r="E2" s="66"/>
      <c r="F2" s="66"/>
      <c r="G2" s="66"/>
      <c r="H2" s="66"/>
      <c r="I2" s="66"/>
      <c r="J2" s="66"/>
    </row>
    <row r="3" spans="1:10" ht="23.25" customHeight="1">
      <c r="A3" s="110" t="s">
        <v>100</v>
      </c>
      <c r="B3" s="111"/>
      <c r="C3" s="120" t="s">
        <v>111</v>
      </c>
      <c r="D3" s="121"/>
      <c r="E3" s="123" t="s">
        <v>112</v>
      </c>
      <c r="F3" s="123"/>
      <c r="G3" s="120"/>
      <c r="H3" s="122" t="s">
        <v>99</v>
      </c>
      <c r="I3" s="123"/>
      <c r="J3" s="120"/>
    </row>
    <row r="4" spans="1:10" ht="15" customHeight="1">
      <c r="A4" s="112"/>
      <c r="B4" s="113"/>
      <c r="C4" s="67" t="s">
        <v>95</v>
      </c>
      <c r="D4" s="108" t="s">
        <v>98</v>
      </c>
      <c r="E4" s="67" t="s">
        <v>95</v>
      </c>
      <c r="F4" s="108" t="s">
        <v>98</v>
      </c>
      <c r="G4" s="45" t="s">
        <v>95</v>
      </c>
      <c r="H4" s="124" t="s">
        <v>113</v>
      </c>
      <c r="I4" s="126" t="s">
        <v>114</v>
      </c>
      <c r="J4" s="128" t="s">
        <v>108</v>
      </c>
    </row>
    <row r="5" spans="1:10" ht="15" customHeight="1">
      <c r="A5" s="114"/>
      <c r="B5" s="115"/>
      <c r="C5" s="47" t="s">
        <v>96</v>
      </c>
      <c r="D5" s="109"/>
      <c r="E5" s="47" t="s">
        <v>96</v>
      </c>
      <c r="F5" s="109"/>
      <c r="G5" s="47" t="s">
        <v>97</v>
      </c>
      <c r="H5" s="125"/>
      <c r="I5" s="127"/>
      <c r="J5" s="129"/>
    </row>
    <row r="6" spans="1:10" ht="15" customHeight="1">
      <c r="A6" s="11">
        <v>1</v>
      </c>
      <c r="B6" s="12" t="s">
        <v>0</v>
      </c>
      <c r="C6" s="68">
        <v>86.81</v>
      </c>
      <c r="D6" s="6">
        <f>RANK(C6,$C$6:$C$48)</f>
        <v>39</v>
      </c>
      <c r="E6" s="68">
        <v>87.96</v>
      </c>
      <c r="F6" s="6">
        <f>RANK(E6,$E$6:$E$48)</f>
        <v>39</v>
      </c>
      <c r="G6" s="68">
        <v>21.59</v>
      </c>
      <c r="H6" s="69">
        <v>87.66</v>
      </c>
      <c r="I6" s="91">
        <v>88.9</v>
      </c>
      <c r="J6" s="96">
        <f>I6-H6</f>
        <v>1.240000000000009</v>
      </c>
    </row>
    <row r="7" spans="1:10" ht="15" customHeight="1">
      <c r="A7" s="13">
        <v>2</v>
      </c>
      <c r="B7" s="14" t="s">
        <v>1</v>
      </c>
      <c r="C7" s="70">
        <v>92.8</v>
      </c>
      <c r="D7" s="7">
        <f aca="true" t="shared" si="0" ref="D7:D48">RANK(C7,$C$6:$C$48)</f>
        <v>14</v>
      </c>
      <c r="E7" s="70">
        <v>93.35</v>
      </c>
      <c r="F7" s="7">
        <f aca="true" t="shared" si="1" ref="F7:F48">RANK(E7,$E$6:$E$48)</f>
        <v>12</v>
      </c>
      <c r="G7" s="70">
        <v>13.85</v>
      </c>
      <c r="H7" s="71">
        <v>93.18</v>
      </c>
      <c r="I7" s="92">
        <v>92</v>
      </c>
      <c r="J7" s="97">
        <f aca="true" t="shared" si="2" ref="J7:J48">I7-H7</f>
        <v>-1.1800000000000068</v>
      </c>
    </row>
    <row r="8" spans="1:10" ht="15" customHeight="1">
      <c r="A8" s="13">
        <v>3</v>
      </c>
      <c r="B8" s="14" t="s">
        <v>2</v>
      </c>
      <c r="C8" s="70">
        <v>90.63</v>
      </c>
      <c r="D8" s="7">
        <f t="shared" si="0"/>
        <v>26</v>
      </c>
      <c r="E8" s="70">
        <v>91.64</v>
      </c>
      <c r="F8" s="7">
        <f t="shared" si="1"/>
        <v>23</v>
      </c>
      <c r="G8" s="70">
        <v>17.93</v>
      </c>
      <c r="H8" s="71">
        <v>91.36</v>
      </c>
      <c r="I8" s="92">
        <v>92</v>
      </c>
      <c r="J8" s="97">
        <f t="shared" si="2"/>
        <v>0.6400000000000006</v>
      </c>
    </row>
    <row r="9" spans="1:10" ht="15" customHeight="1">
      <c r="A9" s="13">
        <v>4</v>
      </c>
      <c r="B9" s="14" t="s">
        <v>3</v>
      </c>
      <c r="C9" s="70">
        <v>90.76</v>
      </c>
      <c r="D9" s="7">
        <f t="shared" si="0"/>
        <v>22</v>
      </c>
      <c r="E9" s="70">
        <v>91.4</v>
      </c>
      <c r="F9" s="7">
        <f t="shared" si="1"/>
        <v>28</v>
      </c>
      <c r="G9" s="70">
        <v>19.67</v>
      </c>
      <c r="H9" s="71">
        <v>91.28</v>
      </c>
      <c r="I9" s="92">
        <v>91</v>
      </c>
      <c r="J9" s="97">
        <f t="shared" si="2"/>
        <v>-0.28000000000000114</v>
      </c>
    </row>
    <row r="10" spans="1:10" ht="15" customHeight="1">
      <c r="A10" s="15">
        <v>5</v>
      </c>
      <c r="B10" s="16" t="s">
        <v>4</v>
      </c>
      <c r="C10" s="72">
        <v>86.76</v>
      </c>
      <c r="D10" s="8">
        <f t="shared" si="0"/>
        <v>40</v>
      </c>
      <c r="E10" s="72">
        <v>86.87</v>
      </c>
      <c r="F10" s="8">
        <f t="shared" si="1"/>
        <v>41</v>
      </c>
      <c r="G10" s="72">
        <v>15.56</v>
      </c>
      <c r="H10" s="73">
        <v>86.63</v>
      </c>
      <c r="I10" s="93">
        <v>90</v>
      </c>
      <c r="J10" s="98">
        <f t="shared" si="2"/>
        <v>3.3700000000000045</v>
      </c>
    </row>
    <row r="11" spans="1:10" ht="15" customHeight="1">
      <c r="A11" s="17">
        <v>6</v>
      </c>
      <c r="B11" s="18" t="s">
        <v>5</v>
      </c>
      <c r="C11" s="74">
        <v>88.43</v>
      </c>
      <c r="D11" s="9">
        <f t="shared" si="0"/>
        <v>37</v>
      </c>
      <c r="E11" s="74">
        <v>88.69</v>
      </c>
      <c r="F11" s="9">
        <f t="shared" si="1"/>
        <v>38</v>
      </c>
      <c r="G11" s="74">
        <v>16.8</v>
      </c>
      <c r="H11" s="75">
        <v>88.39</v>
      </c>
      <c r="I11" s="94">
        <v>89</v>
      </c>
      <c r="J11" s="99">
        <f t="shared" si="2"/>
        <v>0.6099999999999994</v>
      </c>
    </row>
    <row r="12" spans="1:10" ht="15" customHeight="1">
      <c r="A12" s="13">
        <v>7</v>
      </c>
      <c r="B12" s="14" t="s">
        <v>6</v>
      </c>
      <c r="C12" s="70">
        <v>92.04</v>
      </c>
      <c r="D12" s="7">
        <f t="shared" si="0"/>
        <v>19</v>
      </c>
      <c r="E12" s="70">
        <v>92.07</v>
      </c>
      <c r="F12" s="7">
        <f t="shared" si="1"/>
        <v>20</v>
      </c>
      <c r="G12" s="70">
        <v>19.03</v>
      </c>
      <c r="H12" s="71">
        <v>92.57</v>
      </c>
      <c r="I12" s="92">
        <v>92</v>
      </c>
      <c r="J12" s="97">
        <f t="shared" si="2"/>
        <v>-0.5699999999999932</v>
      </c>
    </row>
    <row r="13" spans="1:10" ht="15" customHeight="1">
      <c r="A13" s="13">
        <v>8</v>
      </c>
      <c r="B13" s="14" t="s">
        <v>7</v>
      </c>
      <c r="C13" s="70">
        <v>92.59</v>
      </c>
      <c r="D13" s="7">
        <f t="shared" si="0"/>
        <v>15</v>
      </c>
      <c r="E13" s="70">
        <v>93.41</v>
      </c>
      <c r="F13" s="7">
        <f t="shared" si="1"/>
        <v>11</v>
      </c>
      <c r="G13" s="70">
        <v>15.56</v>
      </c>
      <c r="H13" s="71">
        <v>93.19</v>
      </c>
      <c r="I13" s="92">
        <v>93</v>
      </c>
      <c r="J13" s="97">
        <f t="shared" si="2"/>
        <v>-0.18999999999999773</v>
      </c>
    </row>
    <row r="14" spans="1:10" ht="15" customHeight="1">
      <c r="A14" s="13">
        <v>9</v>
      </c>
      <c r="B14" s="14" t="s">
        <v>8</v>
      </c>
      <c r="C14" s="70">
        <v>93.09</v>
      </c>
      <c r="D14" s="7">
        <f t="shared" si="0"/>
        <v>12</v>
      </c>
      <c r="E14" s="70">
        <v>93.12</v>
      </c>
      <c r="F14" s="7">
        <f t="shared" si="1"/>
        <v>15</v>
      </c>
      <c r="G14" s="70">
        <v>11.94</v>
      </c>
      <c r="H14" s="71">
        <v>92.83</v>
      </c>
      <c r="I14" s="92">
        <v>93</v>
      </c>
      <c r="J14" s="97">
        <f t="shared" si="2"/>
        <v>0.1700000000000017</v>
      </c>
    </row>
    <row r="15" spans="1:10" ht="15" customHeight="1">
      <c r="A15" s="15">
        <v>10</v>
      </c>
      <c r="B15" s="16" t="s">
        <v>9</v>
      </c>
      <c r="C15" s="72">
        <v>82.21</v>
      </c>
      <c r="D15" s="8">
        <f t="shared" si="0"/>
        <v>43</v>
      </c>
      <c r="E15" s="72">
        <v>85.99</v>
      </c>
      <c r="F15" s="8">
        <f t="shared" si="1"/>
        <v>43</v>
      </c>
      <c r="G15" s="72">
        <v>12.73</v>
      </c>
      <c r="H15" s="73">
        <v>85.84</v>
      </c>
      <c r="I15" s="93">
        <v>85.5</v>
      </c>
      <c r="J15" s="98">
        <f t="shared" si="2"/>
        <v>-0.3400000000000034</v>
      </c>
    </row>
    <row r="16" spans="1:10" ht="15" customHeight="1">
      <c r="A16" s="17">
        <v>11</v>
      </c>
      <c r="B16" s="18" t="s">
        <v>10</v>
      </c>
      <c r="C16" s="74">
        <v>88.5</v>
      </c>
      <c r="D16" s="9">
        <f t="shared" si="0"/>
        <v>36</v>
      </c>
      <c r="E16" s="74">
        <v>88.72</v>
      </c>
      <c r="F16" s="9">
        <f t="shared" si="1"/>
        <v>37</v>
      </c>
      <c r="G16" s="74">
        <v>15.23</v>
      </c>
      <c r="H16" s="75">
        <v>88.42</v>
      </c>
      <c r="I16" s="94">
        <v>90</v>
      </c>
      <c r="J16" s="99">
        <f t="shared" si="2"/>
        <v>1.5799999999999983</v>
      </c>
    </row>
    <row r="17" spans="1:10" ht="15" customHeight="1">
      <c r="A17" s="13">
        <v>12</v>
      </c>
      <c r="B17" s="14" t="s">
        <v>11</v>
      </c>
      <c r="C17" s="70">
        <v>90.34</v>
      </c>
      <c r="D17" s="7">
        <f t="shared" si="0"/>
        <v>31</v>
      </c>
      <c r="E17" s="70">
        <v>90.89</v>
      </c>
      <c r="F17" s="7">
        <f t="shared" si="1"/>
        <v>31</v>
      </c>
      <c r="G17" s="70">
        <v>21.46</v>
      </c>
      <c r="H17" s="71">
        <v>90.57</v>
      </c>
      <c r="I17" s="92">
        <v>90</v>
      </c>
      <c r="J17" s="97">
        <f t="shared" si="2"/>
        <v>-0.5699999999999932</v>
      </c>
    </row>
    <row r="18" spans="1:10" ht="15" customHeight="1">
      <c r="A18" s="13">
        <v>13</v>
      </c>
      <c r="B18" s="14" t="s">
        <v>12</v>
      </c>
      <c r="C18" s="70">
        <v>90.73</v>
      </c>
      <c r="D18" s="7">
        <f t="shared" si="0"/>
        <v>23</v>
      </c>
      <c r="E18" s="70">
        <v>91.01</v>
      </c>
      <c r="F18" s="7">
        <f t="shared" si="1"/>
        <v>29</v>
      </c>
      <c r="G18" s="70">
        <v>11.7</v>
      </c>
      <c r="H18" s="71">
        <v>90.79</v>
      </c>
      <c r="I18" s="92">
        <v>93</v>
      </c>
      <c r="J18" s="97">
        <f t="shared" si="2"/>
        <v>2.2099999999999937</v>
      </c>
    </row>
    <row r="19" spans="1:10" ht="15" customHeight="1">
      <c r="A19" s="13">
        <v>14</v>
      </c>
      <c r="B19" s="14" t="s">
        <v>13</v>
      </c>
      <c r="C19" s="70">
        <v>93.47</v>
      </c>
      <c r="D19" s="7">
        <f t="shared" si="0"/>
        <v>9</v>
      </c>
      <c r="E19" s="70">
        <v>94.39</v>
      </c>
      <c r="F19" s="7">
        <f t="shared" si="1"/>
        <v>10</v>
      </c>
      <c r="G19" s="70">
        <v>12.68</v>
      </c>
      <c r="H19" s="71">
        <v>94.27</v>
      </c>
      <c r="I19" s="92">
        <v>93.69</v>
      </c>
      <c r="J19" s="97">
        <f t="shared" si="2"/>
        <v>-0.5799999999999983</v>
      </c>
    </row>
    <row r="20" spans="1:10" ht="15" customHeight="1">
      <c r="A20" s="15">
        <v>15</v>
      </c>
      <c r="B20" s="16" t="s">
        <v>14</v>
      </c>
      <c r="C20" s="72">
        <v>89.64</v>
      </c>
      <c r="D20" s="8">
        <f t="shared" si="0"/>
        <v>33</v>
      </c>
      <c r="E20" s="72">
        <v>90.99</v>
      </c>
      <c r="F20" s="8">
        <f t="shared" si="1"/>
        <v>30</v>
      </c>
      <c r="G20" s="72">
        <v>17.66</v>
      </c>
      <c r="H20" s="73">
        <v>90.71</v>
      </c>
      <c r="I20" s="93">
        <v>92.02</v>
      </c>
      <c r="J20" s="98">
        <f t="shared" si="2"/>
        <v>1.3100000000000023</v>
      </c>
    </row>
    <row r="21" spans="1:10" ht="15" customHeight="1">
      <c r="A21" s="17">
        <v>16</v>
      </c>
      <c r="B21" s="18" t="s">
        <v>15</v>
      </c>
      <c r="C21" s="74">
        <v>85.68</v>
      </c>
      <c r="D21" s="9">
        <f t="shared" si="0"/>
        <v>42</v>
      </c>
      <c r="E21" s="74">
        <v>87.49</v>
      </c>
      <c r="F21" s="9">
        <f t="shared" si="1"/>
        <v>40</v>
      </c>
      <c r="G21" s="74">
        <v>13.92</v>
      </c>
      <c r="H21" s="75">
        <v>87.17</v>
      </c>
      <c r="I21" s="94">
        <v>88</v>
      </c>
      <c r="J21" s="99">
        <f t="shared" si="2"/>
        <v>0.8299999999999983</v>
      </c>
    </row>
    <row r="22" spans="1:10" ht="15" customHeight="1">
      <c r="A22" s="13">
        <v>17</v>
      </c>
      <c r="B22" s="14" t="s">
        <v>16</v>
      </c>
      <c r="C22" s="70">
        <v>93.7</v>
      </c>
      <c r="D22" s="7">
        <f t="shared" si="0"/>
        <v>8</v>
      </c>
      <c r="E22" s="70">
        <v>94.54</v>
      </c>
      <c r="F22" s="7">
        <f t="shared" si="1"/>
        <v>9</v>
      </c>
      <c r="G22" s="70">
        <v>26</v>
      </c>
      <c r="H22" s="71">
        <v>94.39</v>
      </c>
      <c r="I22" s="92">
        <v>93.9</v>
      </c>
      <c r="J22" s="97">
        <f t="shared" si="2"/>
        <v>-0.4899999999999949</v>
      </c>
    </row>
    <row r="23" spans="1:10" ht="15" customHeight="1">
      <c r="A23" s="13">
        <v>18</v>
      </c>
      <c r="B23" s="14" t="s">
        <v>17</v>
      </c>
      <c r="C23" s="70">
        <v>89.99</v>
      </c>
      <c r="D23" s="7">
        <f t="shared" si="0"/>
        <v>32</v>
      </c>
      <c r="E23" s="70">
        <v>91.54</v>
      </c>
      <c r="F23" s="7">
        <f t="shared" si="1"/>
        <v>26</v>
      </c>
      <c r="G23" s="70">
        <v>7.68</v>
      </c>
      <c r="H23" s="71">
        <v>91.39</v>
      </c>
      <c r="I23" s="92">
        <v>91.5</v>
      </c>
      <c r="J23" s="97">
        <f t="shared" si="2"/>
        <v>0.10999999999999943</v>
      </c>
    </row>
    <row r="24" spans="1:10" ht="15" customHeight="1">
      <c r="A24" s="13">
        <v>19</v>
      </c>
      <c r="B24" s="14" t="s">
        <v>18</v>
      </c>
      <c r="C24" s="70">
        <v>85.74</v>
      </c>
      <c r="D24" s="7">
        <f t="shared" si="0"/>
        <v>41</v>
      </c>
      <c r="E24" s="70">
        <v>86.22</v>
      </c>
      <c r="F24" s="7">
        <f t="shared" si="1"/>
        <v>42</v>
      </c>
      <c r="G24" s="70">
        <v>8.59</v>
      </c>
      <c r="H24" s="71">
        <v>85.86</v>
      </c>
      <c r="I24" s="92">
        <v>90</v>
      </c>
      <c r="J24" s="97">
        <f t="shared" si="2"/>
        <v>4.140000000000001</v>
      </c>
    </row>
    <row r="25" spans="1:10" ht="15" customHeight="1">
      <c r="A25" s="15">
        <v>20</v>
      </c>
      <c r="B25" s="16" t="s">
        <v>19</v>
      </c>
      <c r="C25" s="72">
        <v>92.93</v>
      </c>
      <c r="D25" s="8">
        <f t="shared" si="0"/>
        <v>13</v>
      </c>
      <c r="E25" s="72">
        <v>92.87</v>
      </c>
      <c r="F25" s="8">
        <f t="shared" si="1"/>
        <v>18</v>
      </c>
      <c r="G25" s="72">
        <v>20.19</v>
      </c>
      <c r="H25" s="73">
        <v>92.62</v>
      </c>
      <c r="I25" s="93">
        <v>92.93</v>
      </c>
      <c r="J25" s="98">
        <f t="shared" si="2"/>
        <v>0.3100000000000023</v>
      </c>
    </row>
    <row r="26" spans="1:10" ht="15" customHeight="1">
      <c r="A26" s="17">
        <v>21</v>
      </c>
      <c r="B26" s="18" t="s">
        <v>20</v>
      </c>
      <c r="C26" s="74">
        <v>89.04</v>
      </c>
      <c r="D26" s="9">
        <f t="shared" si="0"/>
        <v>35</v>
      </c>
      <c r="E26" s="74">
        <v>89.83</v>
      </c>
      <c r="F26" s="9">
        <f t="shared" si="1"/>
        <v>36</v>
      </c>
      <c r="G26" s="74">
        <v>24.49</v>
      </c>
      <c r="H26" s="75">
        <v>89.7</v>
      </c>
      <c r="I26" s="94">
        <v>91</v>
      </c>
      <c r="J26" s="99">
        <f t="shared" si="2"/>
        <v>1.2999999999999972</v>
      </c>
    </row>
    <row r="27" spans="1:10" ht="15" customHeight="1">
      <c r="A27" s="13">
        <v>22</v>
      </c>
      <c r="B27" s="14" t="s">
        <v>21</v>
      </c>
      <c r="C27" s="70">
        <v>90.69</v>
      </c>
      <c r="D27" s="7">
        <f t="shared" si="0"/>
        <v>24</v>
      </c>
      <c r="E27" s="70">
        <v>90.57</v>
      </c>
      <c r="F27" s="7">
        <f t="shared" si="1"/>
        <v>33</v>
      </c>
      <c r="G27" s="70">
        <v>23.36</v>
      </c>
      <c r="H27" s="71">
        <v>90.4</v>
      </c>
      <c r="I27" s="92">
        <v>90.5</v>
      </c>
      <c r="J27" s="97">
        <f t="shared" si="2"/>
        <v>0.09999999999999432</v>
      </c>
    </row>
    <row r="28" spans="1:10" ht="15" customHeight="1">
      <c r="A28" s="13">
        <v>23</v>
      </c>
      <c r="B28" s="14" t="s">
        <v>22</v>
      </c>
      <c r="C28" s="70">
        <v>91.21</v>
      </c>
      <c r="D28" s="7">
        <f t="shared" si="0"/>
        <v>21</v>
      </c>
      <c r="E28" s="70">
        <v>91.45</v>
      </c>
      <c r="F28" s="7">
        <f t="shared" si="1"/>
        <v>27</v>
      </c>
      <c r="G28" s="70">
        <v>14.37</v>
      </c>
      <c r="H28" s="71">
        <v>91.16</v>
      </c>
      <c r="I28" s="92">
        <v>91.8</v>
      </c>
      <c r="J28" s="97">
        <f t="shared" si="2"/>
        <v>0.6400000000000006</v>
      </c>
    </row>
    <row r="29" spans="1:10" ht="15" customHeight="1">
      <c r="A29" s="13">
        <v>24</v>
      </c>
      <c r="B29" s="14" t="s">
        <v>23</v>
      </c>
      <c r="C29" s="70">
        <v>90.67</v>
      </c>
      <c r="D29" s="7">
        <f t="shared" si="0"/>
        <v>25</v>
      </c>
      <c r="E29" s="70">
        <v>91.56</v>
      </c>
      <c r="F29" s="7">
        <f t="shared" si="1"/>
        <v>25</v>
      </c>
      <c r="G29" s="70">
        <v>18.85</v>
      </c>
      <c r="H29" s="71">
        <v>91.39</v>
      </c>
      <c r="I29" s="92">
        <v>91.7</v>
      </c>
      <c r="J29" s="97">
        <f t="shared" si="2"/>
        <v>0.3100000000000023</v>
      </c>
    </row>
    <row r="30" spans="1:10" ht="15" customHeight="1">
      <c r="A30" s="15">
        <v>25</v>
      </c>
      <c r="B30" s="16" t="s">
        <v>24</v>
      </c>
      <c r="C30" s="72">
        <v>90.57</v>
      </c>
      <c r="D30" s="8">
        <f t="shared" si="0"/>
        <v>27</v>
      </c>
      <c r="E30" s="72">
        <v>90.42</v>
      </c>
      <c r="F30" s="8">
        <f t="shared" si="1"/>
        <v>34</v>
      </c>
      <c r="G30" s="72">
        <v>14.77</v>
      </c>
      <c r="H30" s="73">
        <v>90.15</v>
      </c>
      <c r="I30" s="93">
        <v>90.5</v>
      </c>
      <c r="J30" s="98">
        <f t="shared" si="2"/>
        <v>0.3499999999999943</v>
      </c>
    </row>
    <row r="31" spans="1:10" ht="15" customHeight="1">
      <c r="A31" s="17">
        <v>26</v>
      </c>
      <c r="B31" s="18" t="s">
        <v>25</v>
      </c>
      <c r="C31" s="74">
        <v>92.38</v>
      </c>
      <c r="D31" s="9">
        <f t="shared" si="0"/>
        <v>16</v>
      </c>
      <c r="E31" s="74">
        <v>92.45</v>
      </c>
      <c r="F31" s="9">
        <f t="shared" si="1"/>
        <v>19</v>
      </c>
      <c r="G31" s="74">
        <v>4.34</v>
      </c>
      <c r="H31" s="75">
        <v>92.26</v>
      </c>
      <c r="I31" s="94">
        <v>92</v>
      </c>
      <c r="J31" s="99">
        <f t="shared" si="2"/>
        <v>-0.2600000000000051</v>
      </c>
    </row>
    <row r="32" spans="1:10" ht="15" customHeight="1">
      <c r="A32" s="13">
        <v>27</v>
      </c>
      <c r="B32" s="14" t="s">
        <v>26</v>
      </c>
      <c r="C32" s="70">
        <v>90.44</v>
      </c>
      <c r="D32" s="7">
        <f t="shared" si="0"/>
        <v>30</v>
      </c>
      <c r="E32" s="70">
        <v>90.34</v>
      </c>
      <c r="F32" s="7">
        <f t="shared" si="1"/>
        <v>35</v>
      </c>
      <c r="G32" s="70">
        <v>18.26</v>
      </c>
      <c r="H32" s="71">
        <v>90.01</v>
      </c>
      <c r="I32" s="92">
        <v>90</v>
      </c>
      <c r="J32" s="97">
        <f t="shared" si="2"/>
        <v>-0.010000000000005116</v>
      </c>
    </row>
    <row r="33" spans="1:10" ht="15" customHeight="1">
      <c r="A33" s="13">
        <v>28</v>
      </c>
      <c r="B33" s="14" t="s">
        <v>27</v>
      </c>
      <c r="C33" s="70">
        <v>89.07</v>
      </c>
      <c r="D33" s="7">
        <f t="shared" si="0"/>
        <v>34</v>
      </c>
      <c r="E33" s="70">
        <v>91.72</v>
      </c>
      <c r="F33" s="7">
        <f t="shared" si="1"/>
        <v>22</v>
      </c>
      <c r="G33" s="70">
        <v>23.91</v>
      </c>
      <c r="H33" s="71">
        <v>91.65</v>
      </c>
      <c r="I33" s="92">
        <v>89.93</v>
      </c>
      <c r="J33" s="97">
        <f t="shared" si="2"/>
        <v>-1.7199999999999989</v>
      </c>
    </row>
    <row r="34" spans="1:10" ht="15" customHeight="1">
      <c r="A34" s="13">
        <v>29</v>
      </c>
      <c r="B34" s="14" t="s">
        <v>28</v>
      </c>
      <c r="C34" s="70">
        <v>92.08</v>
      </c>
      <c r="D34" s="7">
        <f t="shared" si="0"/>
        <v>18</v>
      </c>
      <c r="E34" s="70">
        <v>93.22</v>
      </c>
      <c r="F34" s="7">
        <f t="shared" si="1"/>
        <v>13</v>
      </c>
      <c r="G34" s="70">
        <v>17.48</v>
      </c>
      <c r="H34" s="71">
        <v>93.06</v>
      </c>
      <c r="I34" s="92">
        <v>93</v>
      </c>
      <c r="J34" s="97">
        <f t="shared" si="2"/>
        <v>-0.060000000000002274</v>
      </c>
    </row>
    <row r="35" spans="1:10" ht="15" customHeight="1">
      <c r="A35" s="15">
        <v>30</v>
      </c>
      <c r="B35" s="16" t="s">
        <v>92</v>
      </c>
      <c r="C35" s="72">
        <v>90.45</v>
      </c>
      <c r="D35" s="8">
        <f t="shared" si="0"/>
        <v>28</v>
      </c>
      <c r="E35" s="72">
        <v>91.58</v>
      </c>
      <c r="F35" s="8">
        <f t="shared" si="1"/>
        <v>24</v>
      </c>
      <c r="G35" s="72">
        <v>23.04</v>
      </c>
      <c r="H35" s="73">
        <v>91.42</v>
      </c>
      <c r="I35" s="93">
        <v>92</v>
      </c>
      <c r="J35" s="98">
        <f t="shared" si="2"/>
        <v>0.5799999999999983</v>
      </c>
    </row>
    <row r="36" spans="1:10" ht="15" customHeight="1">
      <c r="A36" s="17">
        <v>31</v>
      </c>
      <c r="B36" s="18" t="s">
        <v>29</v>
      </c>
      <c r="C36" s="74">
        <v>93.35</v>
      </c>
      <c r="D36" s="9">
        <f t="shared" si="0"/>
        <v>10</v>
      </c>
      <c r="E36" s="74">
        <v>94.83</v>
      </c>
      <c r="F36" s="9">
        <f t="shared" si="1"/>
        <v>7</v>
      </c>
      <c r="G36" s="74">
        <v>19.57</v>
      </c>
      <c r="H36" s="75">
        <v>94.68</v>
      </c>
      <c r="I36" s="94">
        <v>94</v>
      </c>
      <c r="J36" s="99">
        <f t="shared" si="2"/>
        <v>-0.6800000000000068</v>
      </c>
    </row>
    <row r="37" spans="1:10" ht="15" customHeight="1">
      <c r="A37" s="13">
        <v>32</v>
      </c>
      <c r="B37" s="14" t="s">
        <v>30</v>
      </c>
      <c r="C37" s="70">
        <v>94.78</v>
      </c>
      <c r="D37" s="7">
        <f t="shared" si="0"/>
        <v>6</v>
      </c>
      <c r="E37" s="70">
        <v>94.76</v>
      </c>
      <c r="F37" s="7">
        <f t="shared" si="1"/>
        <v>8</v>
      </c>
      <c r="G37" s="70">
        <v>29.56</v>
      </c>
      <c r="H37" s="71">
        <v>94.62</v>
      </c>
      <c r="I37" s="92">
        <v>94.5</v>
      </c>
      <c r="J37" s="97">
        <f t="shared" si="2"/>
        <v>-0.12000000000000455</v>
      </c>
    </row>
    <row r="38" spans="1:10" ht="15" customHeight="1">
      <c r="A38" s="13">
        <v>33</v>
      </c>
      <c r="B38" s="14" t="s">
        <v>31</v>
      </c>
      <c r="C38" s="70">
        <v>97.38</v>
      </c>
      <c r="D38" s="7">
        <f t="shared" si="0"/>
        <v>1</v>
      </c>
      <c r="E38" s="70">
        <v>97.46</v>
      </c>
      <c r="F38" s="7">
        <f t="shared" si="1"/>
        <v>2</v>
      </c>
      <c r="G38" s="70">
        <v>21.61</v>
      </c>
      <c r="H38" s="71">
        <v>97.4</v>
      </c>
      <c r="I38" s="92">
        <v>97.5</v>
      </c>
      <c r="J38" s="97">
        <f t="shared" si="2"/>
        <v>0.09999999999999432</v>
      </c>
    </row>
    <row r="39" spans="1:10" ht="15" customHeight="1">
      <c r="A39" s="13">
        <v>34</v>
      </c>
      <c r="B39" s="14" t="s">
        <v>32</v>
      </c>
      <c r="C39" s="70">
        <v>92.32</v>
      </c>
      <c r="D39" s="7">
        <f t="shared" si="0"/>
        <v>17</v>
      </c>
      <c r="E39" s="70">
        <v>93</v>
      </c>
      <c r="F39" s="7">
        <f t="shared" si="1"/>
        <v>16</v>
      </c>
      <c r="G39" s="70">
        <v>13.64</v>
      </c>
      <c r="H39" s="71">
        <v>93.04</v>
      </c>
      <c r="I39" s="92">
        <v>91.98</v>
      </c>
      <c r="J39" s="97">
        <f t="shared" si="2"/>
        <v>-1.0600000000000023</v>
      </c>
    </row>
    <row r="40" spans="1:10" ht="15" customHeight="1">
      <c r="A40" s="15">
        <v>35</v>
      </c>
      <c r="B40" s="16" t="s">
        <v>33</v>
      </c>
      <c r="C40" s="72">
        <v>88.13</v>
      </c>
      <c r="D40" s="8">
        <f t="shared" si="0"/>
        <v>38</v>
      </c>
      <c r="E40" s="72">
        <v>91.73</v>
      </c>
      <c r="F40" s="8">
        <f t="shared" si="1"/>
        <v>21</v>
      </c>
      <c r="G40" s="72">
        <v>22.31</v>
      </c>
      <c r="H40" s="73">
        <v>91.71</v>
      </c>
      <c r="I40" s="93">
        <v>85</v>
      </c>
      <c r="J40" s="98">
        <f t="shared" si="2"/>
        <v>-6.709999999999994</v>
      </c>
    </row>
    <row r="41" spans="1:10" ht="15" customHeight="1">
      <c r="A41" s="13">
        <v>36</v>
      </c>
      <c r="B41" s="14" t="s">
        <v>34</v>
      </c>
      <c r="C41" s="70">
        <v>94.92</v>
      </c>
      <c r="D41" s="7">
        <f t="shared" si="0"/>
        <v>5</v>
      </c>
      <c r="E41" s="70">
        <v>94.85</v>
      </c>
      <c r="F41" s="7">
        <f t="shared" si="1"/>
        <v>6</v>
      </c>
      <c r="G41" s="70">
        <v>27.35</v>
      </c>
      <c r="H41" s="71">
        <v>94.7</v>
      </c>
      <c r="I41" s="92">
        <v>94.5</v>
      </c>
      <c r="J41" s="97">
        <f t="shared" si="2"/>
        <v>-0.20000000000000284</v>
      </c>
    </row>
    <row r="42" spans="1:10" ht="15" customHeight="1">
      <c r="A42" s="13">
        <v>37</v>
      </c>
      <c r="B42" s="14" t="s">
        <v>35</v>
      </c>
      <c r="C42" s="70">
        <v>95.84</v>
      </c>
      <c r="D42" s="7">
        <f t="shared" si="0"/>
        <v>4</v>
      </c>
      <c r="E42" s="70">
        <v>96.41</v>
      </c>
      <c r="F42" s="7">
        <f t="shared" si="1"/>
        <v>3</v>
      </c>
      <c r="G42" s="70">
        <v>17.65</v>
      </c>
      <c r="H42" s="71">
        <v>96.27</v>
      </c>
      <c r="I42" s="92">
        <v>94</v>
      </c>
      <c r="J42" s="97">
        <f t="shared" si="2"/>
        <v>-2.269999999999996</v>
      </c>
    </row>
    <row r="43" spans="1:10" ht="15" customHeight="1">
      <c r="A43" s="13">
        <v>38</v>
      </c>
      <c r="B43" s="14" t="s">
        <v>36</v>
      </c>
      <c r="C43" s="70">
        <v>90.45</v>
      </c>
      <c r="D43" s="7">
        <f t="shared" si="0"/>
        <v>28</v>
      </c>
      <c r="E43" s="70">
        <v>90.86</v>
      </c>
      <c r="F43" s="7">
        <f t="shared" si="1"/>
        <v>32</v>
      </c>
      <c r="G43" s="70">
        <v>17.42</v>
      </c>
      <c r="H43" s="71">
        <v>90.64</v>
      </c>
      <c r="I43" s="92">
        <v>91</v>
      </c>
      <c r="J43" s="97">
        <f t="shared" si="2"/>
        <v>0.35999999999999943</v>
      </c>
    </row>
    <row r="44" spans="1:10" ht="15" customHeight="1">
      <c r="A44" s="13">
        <v>39</v>
      </c>
      <c r="B44" s="14" t="s">
        <v>37</v>
      </c>
      <c r="C44" s="70">
        <v>96.44</v>
      </c>
      <c r="D44" s="7">
        <f t="shared" si="0"/>
        <v>3</v>
      </c>
      <c r="E44" s="70">
        <v>95.69</v>
      </c>
      <c r="F44" s="7">
        <f t="shared" si="1"/>
        <v>4</v>
      </c>
      <c r="G44" s="70">
        <v>6.98</v>
      </c>
      <c r="H44" s="71">
        <v>95.53</v>
      </c>
      <c r="I44" s="92">
        <v>96</v>
      </c>
      <c r="J44" s="97">
        <f t="shared" si="2"/>
        <v>0.46999999999999886</v>
      </c>
    </row>
    <row r="45" spans="1:10" ht="15" customHeight="1">
      <c r="A45" s="15">
        <v>40</v>
      </c>
      <c r="B45" s="16" t="s">
        <v>38</v>
      </c>
      <c r="C45" s="72">
        <v>93.13</v>
      </c>
      <c r="D45" s="8">
        <f t="shared" si="0"/>
        <v>11</v>
      </c>
      <c r="E45" s="72">
        <v>93.22</v>
      </c>
      <c r="F45" s="8">
        <f t="shared" si="1"/>
        <v>13</v>
      </c>
      <c r="G45" s="72">
        <v>24.58</v>
      </c>
      <c r="H45" s="73">
        <v>92.93</v>
      </c>
      <c r="I45" s="93">
        <v>90</v>
      </c>
      <c r="J45" s="98">
        <f t="shared" si="2"/>
        <v>-2.930000000000007</v>
      </c>
    </row>
    <row r="46" spans="1:10" ht="15" customHeight="1">
      <c r="A46" s="13">
        <v>41</v>
      </c>
      <c r="B46" s="14" t="s">
        <v>39</v>
      </c>
      <c r="C46" s="70">
        <v>94.22</v>
      </c>
      <c r="D46" s="7">
        <f t="shared" si="0"/>
        <v>7</v>
      </c>
      <c r="E46" s="70">
        <v>94.86</v>
      </c>
      <c r="F46" s="7">
        <f t="shared" si="1"/>
        <v>5</v>
      </c>
      <c r="G46" s="70">
        <v>11.73</v>
      </c>
      <c r="H46" s="71">
        <v>94.79</v>
      </c>
      <c r="I46" s="92">
        <v>94.5</v>
      </c>
      <c r="J46" s="97">
        <f t="shared" si="2"/>
        <v>-0.29000000000000625</v>
      </c>
    </row>
    <row r="47" spans="1:10" ht="15" customHeight="1">
      <c r="A47" s="13">
        <v>42</v>
      </c>
      <c r="B47" s="14" t="s">
        <v>40</v>
      </c>
      <c r="C47" s="70">
        <v>97.02</v>
      </c>
      <c r="D47" s="7">
        <f t="shared" si="0"/>
        <v>2</v>
      </c>
      <c r="E47" s="70">
        <v>98.14</v>
      </c>
      <c r="F47" s="7">
        <f t="shared" si="1"/>
        <v>1</v>
      </c>
      <c r="G47" s="70">
        <v>11.43</v>
      </c>
      <c r="H47" s="71">
        <v>98.04</v>
      </c>
      <c r="I47" s="92">
        <v>95</v>
      </c>
      <c r="J47" s="97">
        <f t="shared" si="2"/>
        <v>-3.0400000000000063</v>
      </c>
    </row>
    <row r="48" spans="1:10" ht="15" customHeight="1">
      <c r="A48" s="19">
        <v>43</v>
      </c>
      <c r="B48" s="20" t="s">
        <v>41</v>
      </c>
      <c r="C48" s="76">
        <v>91.38</v>
      </c>
      <c r="D48" s="10">
        <f t="shared" si="0"/>
        <v>20</v>
      </c>
      <c r="E48" s="76">
        <v>92.99</v>
      </c>
      <c r="F48" s="10">
        <f t="shared" si="1"/>
        <v>17</v>
      </c>
      <c r="G48" s="76">
        <v>21.94</v>
      </c>
      <c r="H48" s="77">
        <v>92.9</v>
      </c>
      <c r="I48" s="95">
        <v>91.8</v>
      </c>
      <c r="J48" s="100">
        <f t="shared" si="2"/>
        <v>-1.1000000000000085</v>
      </c>
    </row>
    <row r="49" spans="1:10" ht="21.75" customHeight="1" thickBot="1">
      <c r="A49" s="118" t="s">
        <v>102</v>
      </c>
      <c r="B49" s="119"/>
      <c r="C49" s="68">
        <v>89.35</v>
      </c>
      <c r="D49" s="78"/>
      <c r="E49" s="68">
        <v>90.29</v>
      </c>
      <c r="F49" s="78"/>
      <c r="G49" s="68">
        <v>17.26</v>
      </c>
      <c r="H49" s="69">
        <v>90.05</v>
      </c>
      <c r="I49" s="79"/>
      <c r="J49" s="101"/>
    </row>
    <row r="50" spans="1:10" ht="21.75" customHeight="1" thickTop="1">
      <c r="A50" s="116" t="s">
        <v>101</v>
      </c>
      <c r="B50" s="117"/>
      <c r="C50" s="80">
        <f>+'全国状況'!D53</f>
        <v>90.9510016754797</v>
      </c>
      <c r="D50" s="81"/>
      <c r="E50" s="80">
        <f>+'全国状況'!F53</f>
        <v>91.44835221075556</v>
      </c>
      <c r="F50" s="81"/>
      <c r="G50" s="80">
        <v>20.473600824021116</v>
      </c>
      <c r="H50" s="82"/>
      <c r="I50" s="83"/>
      <c r="J50" s="102"/>
    </row>
    <row r="51" spans="1:7" ht="15.75">
      <c r="A51" s="84" t="s">
        <v>115</v>
      </c>
      <c r="C51" s="85"/>
      <c r="D51" s="85"/>
      <c r="E51" s="85"/>
      <c r="F51" s="85"/>
      <c r="G51" s="85"/>
    </row>
    <row r="52" spans="1:7" ht="15.75">
      <c r="A52" s="43" t="s">
        <v>106</v>
      </c>
      <c r="C52" s="85"/>
      <c r="D52" s="85"/>
      <c r="E52" s="85"/>
      <c r="F52" s="85"/>
      <c r="G52" s="85"/>
    </row>
    <row r="53" spans="1:7" ht="15.75">
      <c r="A53" s="85"/>
      <c r="B53" s="86"/>
      <c r="G53" s="85"/>
    </row>
    <row r="54" spans="1:7" ht="15.75">
      <c r="A54" s="87"/>
      <c r="G54" s="85"/>
    </row>
    <row r="55" ht="15.75">
      <c r="A55" s="88"/>
    </row>
    <row r="56" ht="15.75">
      <c r="A56" s="88"/>
    </row>
    <row r="57" spans="3:10" ht="15.75">
      <c r="C57" s="89"/>
      <c r="D57" s="89"/>
      <c r="E57" s="89"/>
      <c r="F57" s="89"/>
      <c r="G57" s="89"/>
      <c r="H57" s="89"/>
      <c r="I57" s="89"/>
      <c r="J57" s="89"/>
    </row>
  </sheetData>
  <sheetProtection/>
  <mergeCells count="11">
    <mergeCell ref="I4:I5"/>
    <mergeCell ref="J4:J5"/>
    <mergeCell ref="E3:G3"/>
    <mergeCell ref="F4:F5"/>
    <mergeCell ref="A3:B5"/>
    <mergeCell ref="A50:B50"/>
    <mergeCell ref="A49:B49"/>
    <mergeCell ref="D4:D5"/>
    <mergeCell ref="C3:D3"/>
    <mergeCell ref="H3:J3"/>
    <mergeCell ref="H4:H5"/>
  </mergeCells>
  <printOptions horizontalCentered="1"/>
  <pageMargins left="0.7086614173228347" right="0.7086614173228347" top="0.7480314960629921" bottom="0.5511811023622047" header="0.31496062992125984" footer="0.31496062992125984"/>
  <pageSetup horizontalDpi="600" verticalDpi="600" orientation="portrait" paperSize="9" scale="10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G57"/>
  <sheetViews>
    <sheetView view="pageBreakPreview" zoomScaleSheetLayoutView="100" zoomScalePageLayoutView="0" workbookViewId="0" topLeftCell="A2">
      <selection activeCell="M9" sqref="M9"/>
    </sheetView>
  </sheetViews>
  <sheetFormatPr defaultColWidth="9.140625" defaultRowHeight="15"/>
  <cols>
    <col min="1" max="1" width="2.421875" style="40" customWidth="1"/>
    <col min="2" max="2" width="3.421875" style="40" customWidth="1"/>
    <col min="3" max="3" width="12.421875" style="40" customWidth="1"/>
    <col min="4" max="4" width="17.421875" style="40" customWidth="1"/>
    <col min="5" max="5" width="11.28125" style="40" customWidth="1"/>
    <col min="6" max="6" width="17.28125" style="40" customWidth="1"/>
    <col min="7" max="7" width="11.28125" style="40" customWidth="1"/>
    <col min="8" max="16384" width="9.00390625" style="40" customWidth="1"/>
  </cols>
  <sheetData>
    <row r="1" ht="16.5">
      <c r="A1" s="39" t="s">
        <v>103</v>
      </c>
    </row>
    <row r="2" ht="14.25">
      <c r="F2" s="41"/>
    </row>
    <row r="3" spans="2:7" ht="15.75" customHeight="1">
      <c r="B3" s="138" t="s">
        <v>90</v>
      </c>
      <c r="C3" s="132"/>
      <c r="D3" s="42" t="s">
        <v>109</v>
      </c>
      <c r="E3" s="132" t="s">
        <v>91</v>
      </c>
      <c r="F3" s="42" t="s">
        <v>116</v>
      </c>
      <c r="G3" s="135" t="s">
        <v>91</v>
      </c>
    </row>
    <row r="4" spans="2:7" ht="15.75" customHeight="1">
      <c r="B4" s="139"/>
      <c r="C4" s="133"/>
      <c r="D4" s="44" t="s">
        <v>95</v>
      </c>
      <c r="E4" s="133"/>
      <c r="F4" s="45" t="s">
        <v>95</v>
      </c>
      <c r="G4" s="136"/>
    </row>
    <row r="5" spans="2:7" ht="12.75" customHeight="1">
      <c r="B5" s="140"/>
      <c r="C5" s="134"/>
      <c r="D5" s="46" t="s">
        <v>96</v>
      </c>
      <c r="E5" s="134"/>
      <c r="F5" s="47" t="s">
        <v>96</v>
      </c>
      <c r="G5" s="137"/>
    </row>
    <row r="6" spans="2:7" ht="15" customHeight="1">
      <c r="B6" s="24">
        <v>1</v>
      </c>
      <c r="C6" s="25" t="s">
        <v>42</v>
      </c>
      <c r="D6" s="48">
        <v>92.56095853946888</v>
      </c>
      <c r="E6" s="26">
        <f>RANK(D6,D$6:D$52)</f>
        <v>19</v>
      </c>
      <c r="F6" s="48">
        <v>93.04232480979621</v>
      </c>
      <c r="G6" s="107">
        <f>RANK(F6,F$6:F$52)</f>
        <v>19</v>
      </c>
    </row>
    <row r="7" spans="2:7" ht="15" customHeight="1">
      <c r="B7" s="27">
        <v>2</v>
      </c>
      <c r="C7" s="22" t="s">
        <v>43</v>
      </c>
      <c r="D7" s="49">
        <v>89.1023591426085</v>
      </c>
      <c r="E7" s="28">
        <f aca="true" t="shared" si="0" ref="E7:G52">RANK(D7,D$6:D$52)</f>
        <v>45</v>
      </c>
      <c r="F7" s="49">
        <v>89.76175406082629</v>
      </c>
      <c r="G7" s="54">
        <f t="shared" si="0"/>
        <v>44</v>
      </c>
    </row>
    <row r="8" spans="2:7" ht="15" customHeight="1">
      <c r="B8" s="27">
        <v>3</v>
      </c>
      <c r="C8" s="22" t="s">
        <v>44</v>
      </c>
      <c r="D8" s="49">
        <v>92.76220571070087</v>
      </c>
      <c r="E8" s="28">
        <f t="shared" si="0"/>
        <v>16</v>
      </c>
      <c r="F8" s="49">
        <v>93.1868377667087</v>
      </c>
      <c r="G8" s="54">
        <f t="shared" si="0"/>
        <v>16</v>
      </c>
    </row>
    <row r="9" spans="2:7" ht="15" customHeight="1">
      <c r="B9" s="27">
        <v>4</v>
      </c>
      <c r="C9" s="22" t="s">
        <v>45</v>
      </c>
      <c r="D9" s="49">
        <v>91.00820095270183</v>
      </c>
      <c r="E9" s="28">
        <f t="shared" si="0"/>
        <v>37</v>
      </c>
      <c r="F9" s="49">
        <v>91.63987624392698</v>
      </c>
      <c r="G9" s="54">
        <f t="shared" si="0"/>
        <v>35</v>
      </c>
    </row>
    <row r="10" spans="2:7" ht="15" customHeight="1">
      <c r="B10" s="27">
        <v>5</v>
      </c>
      <c r="C10" s="22" t="s">
        <v>46</v>
      </c>
      <c r="D10" s="49">
        <v>92.1303553603566</v>
      </c>
      <c r="E10" s="28">
        <f t="shared" si="0"/>
        <v>26</v>
      </c>
      <c r="F10" s="49">
        <v>92.12897049553209</v>
      </c>
      <c r="G10" s="54">
        <f t="shared" si="0"/>
        <v>30</v>
      </c>
    </row>
    <row r="11" spans="2:7" ht="15" customHeight="1">
      <c r="B11" s="29">
        <v>6</v>
      </c>
      <c r="C11" s="21" t="s">
        <v>47</v>
      </c>
      <c r="D11" s="50">
        <v>93.05261480621812</v>
      </c>
      <c r="E11" s="30">
        <f t="shared" si="0"/>
        <v>13</v>
      </c>
      <c r="F11" s="50">
        <v>93.29481722664907</v>
      </c>
      <c r="G11" s="106">
        <f t="shared" si="0"/>
        <v>13</v>
      </c>
    </row>
    <row r="12" spans="2:7" ht="15" customHeight="1">
      <c r="B12" s="27">
        <v>7</v>
      </c>
      <c r="C12" s="22" t="s">
        <v>48</v>
      </c>
      <c r="D12" s="49">
        <v>90.18354823703196</v>
      </c>
      <c r="E12" s="28">
        <f t="shared" si="0"/>
        <v>40</v>
      </c>
      <c r="F12" s="49">
        <v>90.0951929189798</v>
      </c>
      <c r="G12" s="54">
        <f t="shared" si="0"/>
        <v>42</v>
      </c>
    </row>
    <row r="13" spans="2:7" ht="15" customHeight="1">
      <c r="B13" s="27">
        <v>8</v>
      </c>
      <c r="C13" s="22" t="s">
        <v>49</v>
      </c>
      <c r="D13" s="49">
        <v>90.01681976734525</v>
      </c>
      <c r="E13" s="28">
        <f t="shared" si="0"/>
        <v>41</v>
      </c>
      <c r="F13" s="49">
        <v>90.64077795837505</v>
      </c>
      <c r="G13" s="54">
        <f t="shared" si="0"/>
        <v>40</v>
      </c>
    </row>
    <row r="14" spans="2:7" ht="15" customHeight="1">
      <c r="B14" s="27">
        <v>9</v>
      </c>
      <c r="C14" s="22" t="s">
        <v>50</v>
      </c>
      <c r="D14" s="49">
        <v>88.793605092814</v>
      </c>
      <c r="E14" s="28">
        <f t="shared" si="0"/>
        <v>46</v>
      </c>
      <c r="F14" s="49">
        <v>88.93608089544806</v>
      </c>
      <c r="G14" s="54">
        <f t="shared" si="0"/>
        <v>46</v>
      </c>
    </row>
    <row r="15" spans="2:7" ht="15" customHeight="1">
      <c r="B15" s="27">
        <v>10</v>
      </c>
      <c r="C15" s="22" t="s">
        <v>51</v>
      </c>
      <c r="D15" s="51">
        <v>91.44416305431089</v>
      </c>
      <c r="E15" s="31">
        <f t="shared" si="0"/>
        <v>32</v>
      </c>
      <c r="F15" s="51">
        <v>91.72517584201849</v>
      </c>
      <c r="G15" s="103">
        <f t="shared" si="0"/>
        <v>32</v>
      </c>
    </row>
    <row r="16" spans="2:7" ht="15" customHeight="1">
      <c r="B16" s="29">
        <v>11</v>
      </c>
      <c r="C16" s="21" t="s">
        <v>52</v>
      </c>
      <c r="D16" s="49">
        <v>89.44344882470881</v>
      </c>
      <c r="E16" s="28">
        <f t="shared" si="0"/>
        <v>42</v>
      </c>
      <c r="F16" s="49">
        <v>89.99657758891088</v>
      </c>
      <c r="G16" s="54">
        <f t="shared" si="0"/>
        <v>43</v>
      </c>
    </row>
    <row r="17" spans="2:7" ht="15" customHeight="1">
      <c r="B17" s="27">
        <v>12</v>
      </c>
      <c r="C17" s="22" t="s">
        <v>53</v>
      </c>
      <c r="D17" s="49">
        <v>89.1054815773483</v>
      </c>
      <c r="E17" s="28">
        <f t="shared" si="0"/>
        <v>44</v>
      </c>
      <c r="F17" s="49">
        <v>89.53265147928809</v>
      </c>
      <c r="G17" s="54">
        <f t="shared" si="0"/>
        <v>45</v>
      </c>
    </row>
    <row r="18" spans="2:7" ht="15" customHeight="1">
      <c r="B18" s="27">
        <v>13</v>
      </c>
      <c r="C18" s="22" t="s">
        <v>54</v>
      </c>
      <c r="D18" s="49">
        <v>86.74184709343476</v>
      </c>
      <c r="E18" s="28">
        <f t="shared" si="0"/>
        <v>47</v>
      </c>
      <c r="F18" s="49">
        <v>87.43870647444409</v>
      </c>
      <c r="G18" s="54">
        <f t="shared" si="0"/>
        <v>47</v>
      </c>
    </row>
    <row r="19" spans="2:7" ht="15" customHeight="1">
      <c r="B19" s="27">
        <v>14</v>
      </c>
      <c r="C19" s="22" t="s">
        <v>55</v>
      </c>
      <c r="D19" s="49">
        <v>91.44478884889095</v>
      </c>
      <c r="E19" s="28">
        <f t="shared" si="0"/>
        <v>31</v>
      </c>
      <c r="F19" s="49">
        <v>92.39665700283823</v>
      </c>
      <c r="G19" s="54">
        <f t="shared" si="0"/>
        <v>26</v>
      </c>
    </row>
    <row r="20" spans="2:7" ht="15" customHeight="1">
      <c r="B20" s="27">
        <v>15</v>
      </c>
      <c r="C20" s="22" t="s">
        <v>56</v>
      </c>
      <c r="D20" s="49">
        <v>93.58141972400435</v>
      </c>
      <c r="E20" s="28">
        <f t="shared" si="0"/>
        <v>8</v>
      </c>
      <c r="F20" s="49">
        <v>93.90564923629218</v>
      </c>
      <c r="G20" s="54">
        <f t="shared" si="0"/>
        <v>7</v>
      </c>
    </row>
    <row r="21" spans="2:7" ht="15" customHeight="1">
      <c r="B21" s="29">
        <v>16</v>
      </c>
      <c r="C21" s="21" t="s">
        <v>57</v>
      </c>
      <c r="D21" s="50">
        <v>94.67821454598788</v>
      </c>
      <c r="E21" s="30">
        <f t="shared" si="0"/>
        <v>2</v>
      </c>
      <c r="F21" s="50">
        <v>94.64142709104536</v>
      </c>
      <c r="G21" s="106">
        <f t="shared" si="0"/>
        <v>3</v>
      </c>
    </row>
    <row r="22" spans="2:7" ht="15" customHeight="1">
      <c r="B22" s="27">
        <v>17</v>
      </c>
      <c r="C22" s="22" t="s">
        <v>58</v>
      </c>
      <c r="D22" s="49">
        <v>92.63713461785484</v>
      </c>
      <c r="E22" s="28">
        <f t="shared" si="0"/>
        <v>18</v>
      </c>
      <c r="F22" s="49">
        <v>92.9665438943236</v>
      </c>
      <c r="G22" s="54">
        <f t="shared" si="0"/>
        <v>21</v>
      </c>
    </row>
    <row r="23" spans="2:7" ht="15" customHeight="1">
      <c r="B23" s="27">
        <v>18</v>
      </c>
      <c r="C23" s="22" t="s">
        <v>59</v>
      </c>
      <c r="D23" s="49">
        <v>92.30402033639956</v>
      </c>
      <c r="E23" s="28">
        <f t="shared" si="0"/>
        <v>23</v>
      </c>
      <c r="F23" s="49">
        <v>92.78633293386403</v>
      </c>
      <c r="G23" s="54">
        <f t="shared" si="0"/>
        <v>23</v>
      </c>
    </row>
    <row r="24" spans="2:7" ht="15" customHeight="1">
      <c r="B24" s="27">
        <v>19</v>
      </c>
      <c r="C24" s="22" t="s">
        <v>60</v>
      </c>
      <c r="D24" s="49">
        <v>92.12507700698123</v>
      </c>
      <c r="E24" s="28">
        <f t="shared" si="0"/>
        <v>27</v>
      </c>
      <c r="F24" s="49">
        <v>93.053655387706</v>
      </c>
      <c r="G24" s="54">
        <f t="shared" si="0"/>
        <v>18</v>
      </c>
    </row>
    <row r="25" spans="2:7" ht="15" customHeight="1">
      <c r="B25" s="27">
        <v>20</v>
      </c>
      <c r="C25" s="22" t="s">
        <v>61</v>
      </c>
      <c r="D25" s="51">
        <v>93.97715244621638</v>
      </c>
      <c r="E25" s="31">
        <f t="shared" si="0"/>
        <v>5</v>
      </c>
      <c r="F25" s="51">
        <v>94.30891232096268</v>
      </c>
      <c r="G25" s="103">
        <f t="shared" si="0"/>
        <v>4</v>
      </c>
    </row>
    <row r="26" spans="2:7" ht="15" customHeight="1">
      <c r="B26" s="29">
        <v>21</v>
      </c>
      <c r="C26" s="21" t="s">
        <v>62</v>
      </c>
      <c r="D26" s="49">
        <v>92.67586038939251</v>
      </c>
      <c r="E26" s="28">
        <f t="shared" si="0"/>
        <v>17</v>
      </c>
      <c r="F26" s="49">
        <v>92.97666587701782</v>
      </c>
      <c r="G26" s="54">
        <f t="shared" si="0"/>
        <v>20</v>
      </c>
    </row>
    <row r="27" spans="2:7" ht="15" customHeight="1">
      <c r="B27" s="27">
        <v>22</v>
      </c>
      <c r="C27" s="22" t="s">
        <v>63</v>
      </c>
      <c r="D27" s="49">
        <v>90.97715015154135</v>
      </c>
      <c r="E27" s="28">
        <f t="shared" si="0"/>
        <v>38</v>
      </c>
      <c r="F27" s="49">
        <v>91.27046732299121</v>
      </c>
      <c r="G27" s="54">
        <f t="shared" si="0"/>
        <v>39</v>
      </c>
    </row>
    <row r="28" spans="2:7" ht="15" customHeight="1">
      <c r="B28" s="27">
        <v>23</v>
      </c>
      <c r="C28" s="22" t="s">
        <v>64</v>
      </c>
      <c r="D28" s="49">
        <v>93.42606448275805</v>
      </c>
      <c r="E28" s="28">
        <f t="shared" si="0"/>
        <v>9</v>
      </c>
      <c r="F28" s="49">
        <v>93.72263900530083</v>
      </c>
      <c r="G28" s="54">
        <f t="shared" si="0"/>
        <v>9</v>
      </c>
    </row>
    <row r="29" spans="2:7" ht="15" customHeight="1">
      <c r="B29" s="27">
        <v>24</v>
      </c>
      <c r="C29" s="22" t="s">
        <v>65</v>
      </c>
      <c r="D29" s="49">
        <v>91.39902266616605</v>
      </c>
      <c r="E29" s="28">
        <f t="shared" si="0"/>
        <v>33</v>
      </c>
      <c r="F29" s="49">
        <v>91.78537994359431</v>
      </c>
      <c r="G29" s="54">
        <f t="shared" si="0"/>
        <v>31</v>
      </c>
    </row>
    <row r="30" spans="2:7" ht="15" customHeight="1">
      <c r="B30" s="27">
        <v>25</v>
      </c>
      <c r="C30" s="22" t="s">
        <v>66</v>
      </c>
      <c r="D30" s="49">
        <v>94.08221836091867</v>
      </c>
      <c r="E30" s="28">
        <f t="shared" si="0"/>
        <v>4</v>
      </c>
      <c r="F30" s="49">
        <v>94.11569219006411</v>
      </c>
      <c r="G30" s="54">
        <f t="shared" si="0"/>
        <v>5</v>
      </c>
    </row>
    <row r="31" spans="2:7" ht="15" customHeight="1" thickBot="1">
      <c r="B31" s="29">
        <v>26</v>
      </c>
      <c r="C31" s="21" t="s">
        <v>67</v>
      </c>
      <c r="D31" s="52">
        <v>93.749094317776</v>
      </c>
      <c r="E31" s="32">
        <f t="shared" si="0"/>
        <v>6</v>
      </c>
      <c r="F31" s="52">
        <v>93.80235852510376</v>
      </c>
      <c r="G31" s="105">
        <f t="shared" si="0"/>
        <v>8</v>
      </c>
    </row>
    <row r="32" spans="2:7" ht="15" customHeight="1" thickBot="1">
      <c r="B32" s="33">
        <v>27</v>
      </c>
      <c r="C32" s="34" t="s">
        <v>68</v>
      </c>
      <c r="D32" s="53">
        <v>89.35215371362814</v>
      </c>
      <c r="E32" s="38">
        <f t="shared" si="0"/>
        <v>43</v>
      </c>
      <c r="F32" s="53">
        <v>90.28648573852553</v>
      </c>
      <c r="G32" s="104">
        <f t="shared" si="0"/>
        <v>41</v>
      </c>
    </row>
    <row r="33" spans="2:7" ht="15" customHeight="1">
      <c r="B33" s="27">
        <v>28</v>
      </c>
      <c r="C33" s="22" t="s">
        <v>69</v>
      </c>
      <c r="D33" s="49">
        <v>92.4594476798577</v>
      </c>
      <c r="E33" s="28">
        <f t="shared" si="0"/>
        <v>20</v>
      </c>
      <c r="F33" s="49">
        <v>93.10729625154622</v>
      </c>
      <c r="G33" s="54">
        <f t="shared" si="0"/>
        <v>17</v>
      </c>
    </row>
    <row r="34" spans="2:7" ht="15" customHeight="1">
      <c r="B34" s="27">
        <v>29</v>
      </c>
      <c r="C34" s="22" t="s">
        <v>70</v>
      </c>
      <c r="D34" s="49">
        <v>93.11839675169684</v>
      </c>
      <c r="E34" s="28">
        <f t="shared" si="0"/>
        <v>10</v>
      </c>
      <c r="F34" s="49">
        <v>93.72122795739517</v>
      </c>
      <c r="G34" s="54">
        <f t="shared" si="0"/>
        <v>10</v>
      </c>
    </row>
    <row r="35" spans="2:7" ht="15" customHeight="1">
      <c r="B35" s="27">
        <v>30</v>
      </c>
      <c r="C35" s="22" t="s">
        <v>71</v>
      </c>
      <c r="D35" s="49">
        <v>92.3731228616636</v>
      </c>
      <c r="E35" s="28">
        <f t="shared" si="0"/>
        <v>21</v>
      </c>
      <c r="F35" s="49">
        <v>92.81670239185426</v>
      </c>
      <c r="G35" s="54">
        <f t="shared" si="0"/>
        <v>22</v>
      </c>
    </row>
    <row r="36" spans="2:7" ht="15" customHeight="1">
      <c r="B36" s="29">
        <v>31</v>
      </c>
      <c r="C36" s="21" t="s">
        <v>72</v>
      </c>
      <c r="D36" s="50">
        <v>92.30677336785749</v>
      </c>
      <c r="E36" s="30">
        <f t="shared" si="0"/>
        <v>22</v>
      </c>
      <c r="F36" s="50">
        <v>92.52345589706373</v>
      </c>
      <c r="G36" s="106">
        <f t="shared" si="0"/>
        <v>24</v>
      </c>
    </row>
    <row r="37" spans="2:7" ht="15" customHeight="1">
      <c r="B37" s="27">
        <v>32</v>
      </c>
      <c r="C37" s="22" t="s">
        <v>73</v>
      </c>
      <c r="D37" s="49">
        <v>95.24751907690924</v>
      </c>
      <c r="E37" s="28">
        <f t="shared" si="0"/>
        <v>1</v>
      </c>
      <c r="F37" s="49">
        <v>95.49098159592356</v>
      </c>
      <c r="G37" s="54">
        <f t="shared" si="0"/>
        <v>1</v>
      </c>
    </row>
    <row r="38" spans="2:7" ht="15" customHeight="1">
      <c r="B38" s="27">
        <v>33</v>
      </c>
      <c r="C38" s="22" t="s">
        <v>74</v>
      </c>
      <c r="D38" s="49">
        <v>91.39526460739296</v>
      </c>
      <c r="E38" s="28">
        <f t="shared" si="0"/>
        <v>34</v>
      </c>
      <c r="F38" s="49">
        <v>91.64954611442897</v>
      </c>
      <c r="G38" s="54">
        <f t="shared" si="0"/>
        <v>34</v>
      </c>
    </row>
    <row r="39" spans="2:7" ht="15" customHeight="1">
      <c r="B39" s="27">
        <v>34</v>
      </c>
      <c r="C39" s="22" t="s">
        <v>75</v>
      </c>
      <c r="D39" s="49">
        <v>90.81985449524446</v>
      </c>
      <c r="E39" s="28">
        <f t="shared" si="0"/>
        <v>39</v>
      </c>
      <c r="F39" s="49">
        <v>91.29378305391046</v>
      </c>
      <c r="G39" s="54">
        <f t="shared" si="0"/>
        <v>37</v>
      </c>
    </row>
    <row r="40" spans="2:7" ht="15" customHeight="1">
      <c r="B40" s="27">
        <v>35</v>
      </c>
      <c r="C40" s="22" t="s">
        <v>76</v>
      </c>
      <c r="D40" s="49">
        <v>92.14893640340345</v>
      </c>
      <c r="E40" s="28">
        <f t="shared" si="0"/>
        <v>25</v>
      </c>
      <c r="F40" s="49">
        <v>92.38613316245477</v>
      </c>
      <c r="G40" s="54">
        <f t="shared" si="0"/>
        <v>27</v>
      </c>
    </row>
    <row r="41" spans="2:7" ht="15" customHeight="1">
      <c r="B41" s="29">
        <v>36</v>
      </c>
      <c r="C41" s="21" t="s">
        <v>77</v>
      </c>
      <c r="D41" s="50">
        <v>91.5694346685281</v>
      </c>
      <c r="E41" s="30">
        <f t="shared" si="0"/>
        <v>30</v>
      </c>
      <c r="F41" s="50">
        <v>91.54833374366814</v>
      </c>
      <c r="G41" s="106">
        <f t="shared" si="0"/>
        <v>36</v>
      </c>
    </row>
    <row r="42" spans="2:7" ht="15" customHeight="1">
      <c r="B42" s="27">
        <v>37</v>
      </c>
      <c r="C42" s="22" t="s">
        <v>78</v>
      </c>
      <c r="D42" s="49">
        <v>92.30100376524534</v>
      </c>
      <c r="E42" s="28">
        <f t="shared" si="0"/>
        <v>24</v>
      </c>
      <c r="F42" s="49">
        <v>92.4765212138244</v>
      </c>
      <c r="G42" s="54">
        <f t="shared" si="0"/>
        <v>25</v>
      </c>
    </row>
    <row r="43" spans="2:7" ht="15" customHeight="1">
      <c r="B43" s="27">
        <v>38</v>
      </c>
      <c r="C43" s="22" t="s">
        <v>79</v>
      </c>
      <c r="D43" s="49">
        <v>92.9303059216208</v>
      </c>
      <c r="E43" s="28">
        <f t="shared" si="0"/>
        <v>14</v>
      </c>
      <c r="F43" s="49">
        <v>93.21089832630088</v>
      </c>
      <c r="G43" s="54">
        <f t="shared" si="0"/>
        <v>15</v>
      </c>
    </row>
    <row r="44" spans="2:7" ht="15" customHeight="1">
      <c r="B44" s="27">
        <v>39</v>
      </c>
      <c r="C44" s="22" t="s">
        <v>80</v>
      </c>
      <c r="D44" s="49">
        <v>92.91979284425307</v>
      </c>
      <c r="E44" s="28">
        <f t="shared" si="0"/>
        <v>15</v>
      </c>
      <c r="F44" s="49">
        <v>93.35572024371768</v>
      </c>
      <c r="G44" s="54">
        <f t="shared" si="0"/>
        <v>12</v>
      </c>
    </row>
    <row r="45" spans="2:7" ht="15" customHeight="1">
      <c r="B45" s="27">
        <v>40</v>
      </c>
      <c r="C45" s="22" t="s">
        <v>81</v>
      </c>
      <c r="D45" s="49">
        <v>91.75743798679247</v>
      </c>
      <c r="E45" s="28">
        <f t="shared" si="0"/>
        <v>29</v>
      </c>
      <c r="F45" s="49">
        <v>92.32689632394646</v>
      </c>
      <c r="G45" s="54">
        <f t="shared" si="0"/>
        <v>29</v>
      </c>
    </row>
    <row r="46" spans="2:7" ht="15" customHeight="1">
      <c r="B46" s="29">
        <v>41</v>
      </c>
      <c r="C46" s="21" t="s">
        <v>82</v>
      </c>
      <c r="D46" s="50">
        <v>94.38054818241261</v>
      </c>
      <c r="E46" s="30">
        <f t="shared" si="0"/>
        <v>3</v>
      </c>
      <c r="F46" s="50">
        <v>94.97220501706678</v>
      </c>
      <c r="G46" s="106">
        <f t="shared" si="0"/>
        <v>2</v>
      </c>
    </row>
    <row r="47" spans="2:7" ht="15" customHeight="1">
      <c r="B47" s="27">
        <v>42</v>
      </c>
      <c r="C47" s="22" t="s">
        <v>83</v>
      </c>
      <c r="D47" s="49">
        <v>93.06732671104459</v>
      </c>
      <c r="E47" s="28">
        <f t="shared" si="0"/>
        <v>12</v>
      </c>
      <c r="F47" s="49">
        <v>93.28812571301953</v>
      </c>
      <c r="G47" s="54">
        <f t="shared" si="0"/>
        <v>14</v>
      </c>
    </row>
    <row r="48" spans="2:7" ht="15" customHeight="1">
      <c r="B48" s="27">
        <v>43</v>
      </c>
      <c r="C48" s="22" t="s">
        <v>84</v>
      </c>
      <c r="D48" s="49">
        <v>91.2458064287574</v>
      </c>
      <c r="E48" s="28">
        <f t="shared" si="0"/>
        <v>35</v>
      </c>
      <c r="F48" s="49">
        <v>91.2912435332075</v>
      </c>
      <c r="G48" s="54">
        <f t="shared" si="0"/>
        <v>38</v>
      </c>
    </row>
    <row r="49" spans="2:7" ht="15" customHeight="1">
      <c r="B49" s="27">
        <v>44</v>
      </c>
      <c r="C49" s="22" t="s">
        <v>85</v>
      </c>
      <c r="D49" s="49">
        <v>93.08839575952572</v>
      </c>
      <c r="E49" s="28">
        <f t="shared" si="0"/>
        <v>11</v>
      </c>
      <c r="F49" s="49">
        <v>93.56884219994397</v>
      </c>
      <c r="G49" s="54">
        <f t="shared" si="0"/>
        <v>11</v>
      </c>
    </row>
    <row r="50" spans="2:7" ht="15" customHeight="1">
      <c r="B50" s="27">
        <v>45</v>
      </c>
      <c r="C50" s="22" t="s">
        <v>86</v>
      </c>
      <c r="D50" s="49">
        <v>91.98154882477333</v>
      </c>
      <c r="E50" s="28">
        <f t="shared" si="0"/>
        <v>28</v>
      </c>
      <c r="F50" s="49">
        <v>92.32829900226253</v>
      </c>
      <c r="G50" s="54">
        <f t="shared" si="0"/>
        <v>28</v>
      </c>
    </row>
    <row r="51" spans="2:7" ht="15" customHeight="1">
      <c r="B51" s="29">
        <v>46</v>
      </c>
      <c r="C51" s="21" t="s">
        <v>87</v>
      </c>
      <c r="D51" s="50">
        <v>91.17344677679681</v>
      </c>
      <c r="E51" s="30">
        <f t="shared" si="0"/>
        <v>36</v>
      </c>
      <c r="F51" s="50">
        <v>91.70673748592687</v>
      </c>
      <c r="G51" s="106">
        <f t="shared" si="0"/>
        <v>33</v>
      </c>
    </row>
    <row r="52" spans="2:7" ht="15" customHeight="1">
      <c r="B52" s="35">
        <v>47</v>
      </c>
      <c r="C52" s="23" t="s">
        <v>88</v>
      </c>
      <c r="D52" s="49">
        <v>93.71641710044982</v>
      </c>
      <c r="E52" s="28">
        <f t="shared" si="0"/>
        <v>7</v>
      </c>
      <c r="F52" s="49">
        <v>93.93442364472567</v>
      </c>
      <c r="G52" s="54">
        <f t="shared" si="0"/>
        <v>6</v>
      </c>
    </row>
    <row r="53" spans="2:7" ht="22.5" customHeight="1">
      <c r="B53" s="130" t="s">
        <v>89</v>
      </c>
      <c r="C53" s="131"/>
      <c r="D53" s="55">
        <v>90.9510016754797</v>
      </c>
      <c r="E53" s="56"/>
      <c r="F53" s="55">
        <v>91.44835221075556</v>
      </c>
      <c r="G53" s="57"/>
    </row>
    <row r="54" ht="14.25">
      <c r="B54" s="58" t="s">
        <v>107</v>
      </c>
    </row>
    <row r="55" spans="2:7" ht="13.5" customHeight="1">
      <c r="B55" s="43" t="s">
        <v>106</v>
      </c>
      <c r="C55" s="59"/>
      <c r="D55" s="59"/>
      <c r="E55" s="59"/>
      <c r="F55" s="59"/>
      <c r="G55" s="59"/>
    </row>
    <row r="56" spans="2:7" ht="14.25">
      <c r="B56" s="60"/>
      <c r="C56" s="59"/>
      <c r="D56" s="59"/>
      <c r="E56" s="59"/>
      <c r="F56" s="59"/>
      <c r="G56" s="59"/>
    </row>
    <row r="57" spans="2:7" ht="14.25">
      <c r="B57" s="61"/>
      <c r="C57" s="61"/>
      <c r="D57" s="61"/>
      <c r="E57" s="61"/>
      <c r="F57" s="61"/>
      <c r="G57" s="62"/>
    </row>
  </sheetData>
  <sheetProtection/>
  <mergeCells count="4">
    <mergeCell ref="B53:C53"/>
    <mergeCell ref="E3:E5"/>
    <mergeCell ref="G3:G5"/>
    <mergeCell ref="B3:C5"/>
  </mergeCells>
  <printOptions/>
  <pageMargins left="0.7" right="0.7" top="0.75" bottom="0.75" header="0.3" footer="0.3"/>
  <pageSetup horizontalDpi="600" verticalDpi="600" orientation="portrait" paperSize="9" scale="95" r:id="rId1"/>
  <rowBreaks count="1" manualBreakCount="1">
    <brk id="5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P49"/>
  <sheetViews>
    <sheetView zoomScalePageLayoutView="0" workbookViewId="0" topLeftCell="A1">
      <selection activeCell="Q12" sqref="Q12"/>
    </sheetView>
  </sheetViews>
  <sheetFormatPr defaultColWidth="9.140625" defaultRowHeight="15"/>
  <sheetData>
    <row r="2" spans="2:16" ht="13.5">
      <c r="B2" t="s">
        <v>117</v>
      </c>
      <c r="C2" t="s">
        <v>118</v>
      </c>
      <c r="D2" t="s">
        <v>119</v>
      </c>
      <c r="F2" t="s">
        <v>117</v>
      </c>
      <c r="G2" t="s">
        <v>118</v>
      </c>
      <c r="H2" t="s">
        <v>119</v>
      </c>
      <c r="J2" t="s">
        <v>117</v>
      </c>
      <c r="K2" t="s">
        <v>120</v>
      </c>
      <c r="L2" t="s">
        <v>119</v>
      </c>
      <c r="N2" t="s">
        <v>117</v>
      </c>
      <c r="O2" t="s">
        <v>120</v>
      </c>
      <c r="P2" t="s">
        <v>119</v>
      </c>
    </row>
    <row r="3" spans="2:16" ht="13.5">
      <c r="B3">
        <v>39</v>
      </c>
      <c r="C3" t="s">
        <v>0</v>
      </c>
      <c r="D3">
        <v>87.96</v>
      </c>
      <c r="F3">
        <v>1</v>
      </c>
      <c r="G3" t="s">
        <v>40</v>
      </c>
      <c r="H3">
        <v>98.14</v>
      </c>
      <c r="J3">
        <v>19</v>
      </c>
      <c r="K3" t="s">
        <v>42</v>
      </c>
      <c r="L3">
        <v>93.04232480979621</v>
      </c>
      <c r="N3">
        <v>1</v>
      </c>
      <c r="O3" t="s">
        <v>73</v>
      </c>
      <c r="P3">
        <v>95.49098159592356</v>
      </c>
    </row>
    <row r="4" spans="2:16" ht="13.5">
      <c r="B4">
        <v>12</v>
      </c>
      <c r="C4" t="s">
        <v>1</v>
      </c>
      <c r="D4">
        <v>93.35</v>
      </c>
      <c r="F4">
        <v>2</v>
      </c>
      <c r="G4" t="s">
        <v>31</v>
      </c>
      <c r="H4">
        <v>97.46</v>
      </c>
      <c r="J4">
        <v>44</v>
      </c>
      <c r="K4" t="s">
        <v>43</v>
      </c>
      <c r="L4">
        <v>89.76175406082629</v>
      </c>
      <c r="N4">
        <v>2</v>
      </c>
      <c r="O4" t="s">
        <v>82</v>
      </c>
      <c r="P4">
        <v>94.97220501706678</v>
      </c>
    </row>
    <row r="5" spans="2:16" ht="13.5">
      <c r="B5">
        <v>23</v>
      </c>
      <c r="C5" t="s">
        <v>2</v>
      </c>
      <c r="D5">
        <v>91.64</v>
      </c>
      <c r="F5">
        <v>3</v>
      </c>
      <c r="G5" t="s">
        <v>35</v>
      </c>
      <c r="H5">
        <v>96.41</v>
      </c>
      <c r="J5">
        <v>16</v>
      </c>
      <c r="K5" t="s">
        <v>44</v>
      </c>
      <c r="L5">
        <v>93.1868377667087</v>
      </c>
      <c r="N5">
        <v>3</v>
      </c>
      <c r="O5" t="s">
        <v>57</v>
      </c>
      <c r="P5">
        <v>94.64142709104536</v>
      </c>
    </row>
    <row r="6" spans="2:16" ht="13.5">
      <c r="B6">
        <v>28</v>
      </c>
      <c r="C6" t="s">
        <v>3</v>
      </c>
      <c r="D6">
        <v>91.4</v>
      </c>
      <c r="F6">
        <v>4</v>
      </c>
      <c r="G6" t="s">
        <v>37</v>
      </c>
      <c r="H6">
        <v>95.69</v>
      </c>
      <c r="J6">
        <v>35</v>
      </c>
      <c r="K6" t="s">
        <v>45</v>
      </c>
      <c r="L6">
        <v>91.63987624392698</v>
      </c>
      <c r="N6">
        <v>4</v>
      </c>
      <c r="O6" t="s">
        <v>61</v>
      </c>
      <c r="P6">
        <v>94.30891232096268</v>
      </c>
    </row>
    <row r="7" spans="2:16" ht="13.5">
      <c r="B7">
        <v>41</v>
      </c>
      <c r="C7" t="s">
        <v>4</v>
      </c>
      <c r="D7">
        <v>86.87</v>
      </c>
      <c r="F7">
        <v>5</v>
      </c>
      <c r="G7" t="s">
        <v>39</v>
      </c>
      <c r="H7">
        <v>94.86</v>
      </c>
      <c r="J7">
        <v>30</v>
      </c>
      <c r="K7" t="s">
        <v>46</v>
      </c>
      <c r="L7">
        <v>92.12897049553209</v>
      </c>
      <c r="N7">
        <v>5</v>
      </c>
      <c r="O7" t="s">
        <v>66</v>
      </c>
      <c r="P7">
        <v>94.11569219006411</v>
      </c>
    </row>
    <row r="8" spans="2:16" ht="13.5">
      <c r="B8">
        <v>38</v>
      </c>
      <c r="C8" t="s">
        <v>5</v>
      </c>
      <c r="D8">
        <v>88.69</v>
      </c>
      <c r="F8">
        <v>6</v>
      </c>
      <c r="G8" t="s">
        <v>34</v>
      </c>
      <c r="H8">
        <v>94.85</v>
      </c>
      <c r="J8">
        <v>13</v>
      </c>
      <c r="K8" t="s">
        <v>47</v>
      </c>
      <c r="L8">
        <v>93.29481722664907</v>
      </c>
      <c r="N8">
        <v>6</v>
      </c>
      <c r="O8" t="s">
        <v>88</v>
      </c>
      <c r="P8">
        <v>93.93442364472567</v>
      </c>
    </row>
    <row r="9" spans="2:16" ht="13.5">
      <c r="B9">
        <v>20</v>
      </c>
      <c r="C9" t="s">
        <v>6</v>
      </c>
      <c r="D9">
        <v>92.07</v>
      </c>
      <c r="F9">
        <v>7</v>
      </c>
      <c r="G9" t="s">
        <v>29</v>
      </c>
      <c r="H9">
        <v>94.83</v>
      </c>
      <c r="J9">
        <v>42</v>
      </c>
      <c r="K9" t="s">
        <v>48</v>
      </c>
      <c r="L9">
        <v>90.0951929189798</v>
      </c>
      <c r="N9">
        <v>7</v>
      </c>
      <c r="O9" t="s">
        <v>56</v>
      </c>
      <c r="P9">
        <v>93.90564923629218</v>
      </c>
    </row>
    <row r="10" spans="2:16" ht="13.5">
      <c r="B10">
        <v>11</v>
      </c>
      <c r="C10" t="s">
        <v>7</v>
      </c>
      <c r="D10">
        <v>93.41</v>
      </c>
      <c r="F10">
        <v>8</v>
      </c>
      <c r="G10" t="s">
        <v>30</v>
      </c>
      <c r="H10">
        <v>94.76</v>
      </c>
      <c r="J10">
        <v>40</v>
      </c>
      <c r="K10" t="s">
        <v>49</v>
      </c>
      <c r="L10">
        <v>90.64077795837505</v>
      </c>
      <c r="N10">
        <v>8</v>
      </c>
      <c r="O10" t="s">
        <v>67</v>
      </c>
      <c r="P10">
        <v>93.80235852510376</v>
      </c>
    </row>
    <row r="11" spans="2:16" ht="13.5">
      <c r="B11">
        <v>15</v>
      </c>
      <c r="C11" t="s">
        <v>8</v>
      </c>
      <c r="D11">
        <v>93.12</v>
      </c>
      <c r="F11">
        <v>9</v>
      </c>
      <c r="G11" t="s">
        <v>16</v>
      </c>
      <c r="H11">
        <v>94.54</v>
      </c>
      <c r="J11">
        <v>46</v>
      </c>
      <c r="K11" t="s">
        <v>50</v>
      </c>
      <c r="L11">
        <v>88.93608089544806</v>
      </c>
      <c r="N11">
        <v>9</v>
      </c>
      <c r="O11" t="s">
        <v>64</v>
      </c>
      <c r="P11">
        <v>93.72263900530083</v>
      </c>
    </row>
    <row r="12" spans="2:16" ht="13.5">
      <c r="B12">
        <v>43</v>
      </c>
      <c r="C12" t="s">
        <v>9</v>
      </c>
      <c r="D12">
        <v>85.99</v>
      </c>
      <c r="F12">
        <v>10</v>
      </c>
      <c r="G12" t="s">
        <v>13</v>
      </c>
      <c r="H12">
        <v>94.39</v>
      </c>
      <c r="J12">
        <v>32</v>
      </c>
      <c r="K12" t="s">
        <v>51</v>
      </c>
      <c r="L12">
        <v>91.72517584201849</v>
      </c>
      <c r="N12">
        <v>10</v>
      </c>
      <c r="O12" t="s">
        <v>70</v>
      </c>
      <c r="P12">
        <v>93.72122795739517</v>
      </c>
    </row>
    <row r="13" spans="2:16" ht="13.5">
      <c r="B13">
        <v>37</v>
      </c>
      <c r="C13" t="s">
        <v>10</v>
      </c>
      <c r="D13">
        <v>88.72</v>
      </c>
      <c r="F13">
        <v>11</v>
      </c>
      <c r="G13" t="s">
        <v>7</v>
      </c>
      <c r="H13">
        <v>93.41</v>
      </c>
      <c r="J13">
        <v>43</v>
      </c>
      <c r="K13" t="s">
        <v>52</v>
      </c>
      <c r="L13">
        <v>89.99657758891088</v>
      </c>
      <c r="N13">
        <v>11</v>
      </c>
      <c r="O13" t="s">
        <v>85</v>
      </c>
      <c r="P13">
        <v>93.56884219994397</v>
      </c>
    </row>
    <row r="14" spans="2:16" ht="13.5">
      <c r="B14">
        <v>31</v>
      </c>
      <c r="C14" t="s">
        <v>11</v>
      </c>
      <c r="D14">
        <v>90.89</v>
      </c>
      <c r="F14">
        <v>12</v>
      </c>
      <c r="G14" t="s">
        <v>1</v>
      </c>
      <c r="H14">
        <v>93.35</v>
      </c>
      <c r="J14">
        <v>45</v>
      </c>
      <c r="K14" t="s">
        <v>53</v>
      </c>
      <c r="L14">
        <v>89.53265147928809</v>
      </c>
      <c r="N14">
        <v>12</v>
      </c>
      <c r="O14" t="s">
        <v>80</v>
      </c>
      <c r="P14">
        <v>93.35572024371768</v>
      </c>
    </row>
    <row r="15" spans="2:16" ht="13.5">
      <c r="B15">
        <v>29</v>
      </c>
      <c r="C15" t="s">
        <v>12</v>
      </c>
      <c r="D15">
        <v>91.01</v>
      </c>
      <c r="F15">
        <v>13</v>
      </c>
      <c r="G15" t="s">
        <v>28</v>
      </c>
      <c r="H15">
        <v>93.22</v>
      </c>
      <c r="J15">
        <v>47</v>
      </c>
      <c r="K15" t="s">
        <v>54</v>
      </c>
      <c r="L15">
        <v>87.43870647444409</v>
      </c>
      <c r="N15">
        <v>13</v>
      </c>
      <c r="O15" t="s">
        <v>47</v>
      </c>
      <c r="P15">
        <v>93.29481722664907</v>
      </c>
    </row>
    <row r="16" spans="2:16" ht="13.5">
      <c r="B16">
        <v>10</v>
      </c>
      <c r="C16" t="s">
        <v>13</v>
      </c>
      <c r="D16">
        <v>94.39</v>
      </c>
      <c r="F16">
        <v>13</v>
      </c>
      <c r="G16" t="s">
        <v>38</v>
      </c>
      <c r="H16">
        <v>93.22</v>
      </c>
      <c r="J16">
        <v>26</v>
      </c>
      <c r="K16" t="s">
        <v>55</v>
      </c>
      <c r="L16">
        <v>92.39665700283823</v>
      </c>
      <c r="N16">
        <v>14</v>
      </c>
      <c r="O16" t="s">
        <v>83</v>
      </c>
      <c r="P16">
        <v>93.28812571301953</v>
      </c>
    </row>
    <row r="17" spans="2:16" ht="13.5">
      <c r="B17">
        <v>30</v>
      </c>
      <c r="C17" t="s">
        <v>14</v>
      </c>
      <c r="D17">
        <v>90.99</v>
      </c>
      <c r="F17">
        <v>15</v>
      </c>
      <c r="G17" t="s">
        <v>8</v>
      </c>
      <c r="H17">
        <v>93.12</v>
      </c>
      <c r="J17">
        <v>7</v>
      </c>
      <c r="K17" t="s">
        <v>56</v>
      </c>
      <c r="L17">
        <v>93.90564923629218</v>
      </c>
      <c r="N17">
        <v>15</v>
      </c>
      <c r="O17" t="s">
        <v>79</v>
      </c>
      <c r="P17">
        <v>93.21089832630088</v>
      </c>
    </row>
    <row r="18" spans="2:16" ht="13.5">
      <c r="B18">
        <v>40</v>
      </c>
      <c r="C18" t="s">
        <v>15</v>
      </c>
      <c r="D18">
        <v>87.49</v>
      </c>
      <c r="F18">
        <v>16</v>
      </c>
      <c r="G18" t="s">
        <v>32</v>
      </c>
      <c r="H18">
        <v>93</v>
      </c>
      <c r="J18">
        <v>3</v>
      </c>
      <c r="K18" t="s">
        <v>57</v>
      </c>
      <c r="L18">
        <v>94.64142709104536</v>
      </c>
      <c r="N18">
        <v>16</v>
      </c>
      <c r="O18" t="s">
        <v>44</v>
      </c>
      <c r="P18">
        <v>93.1868377667087</v>
      </c>
    </row>
    <row r="19" spans="2:16" ht="13.5">
      <c r="B19">
        <v>9</v>
      </c>
      <c r="C19" t="s">
        <v>16</v>
      </c>
      <c r="D19">
        <v>94.54</v>
      </c>
      <c r="F19">
        <v>17</v>
      </c>
      <c r="G19" t="s">
        <v>41</v>
      </c>
      <c r="H19">
        <v>92.99</v>
      </c>
      <c r="J19">
        <v>21</v>
      </c>
      <c r="K19" t="s">
        <v>58</v>
      </c>
      <c r="L19">
        <v>92.9665438943236</v>
      </c>
      <c r="N19">
        <v>17</v>
      </c>
      <c r="O19" t="s">
        <v>69</v>
      </c>
      <c r="P19">
        <v>93.10729625154622</v>
      </c>
    </row>
    <row r="20" spans="2:16" ht="13.5">
      <c r="B20">
        <v>26</v>
      </c>
      <c r="C20" t="s">
        <v>17</v>
      </c>
      <c r="D20">
        <v>91.54</v>
      </c>
      <c r="F20">
        <v>18</v>
      </c>
      <c r="G20" t="s">
        <v>19</v>
      </c>
      <c r="H20">
        <v>92.87</v>
      </c>
      <c r="J20">
        <v>23</v>
      </c>
      <c r="K20" t="s">
        <v>59</v>
      </c>
      <c r="L20">
        <v>92.78633293386403</v>
      </c>
      <c r="N20">
        <v>18</v>
      </c>
      <c r="O20" t="s">
        <v>60</v>
      </c>
      <c r="P20">
        <v>93.053655387706</v>
      </c>
    </row>
    <row r="21" spans="2:16" ht="13.5">
      <c r="B21">
        <v>42</v>
      </c>
      <c r="C21" t="s">
        <v>18</v>
      </c>
      <c r="D21">
        <v>86.22</v>
      </c>
      <c r="F21">
        <v>19</v>
      </c>
      <c r="G21" t="s">
        <v>25</v>
      </c>
      <c r="H21">
        <v>92.45</v>
      </c>
      <c r="J21">
        <v>18</v>
      </c>
      <c r="K21" t="s">
        <v>60</v>
      </c>
      <c r="L21">
        <v>93.053655387706</v>
      </c>
      <c r="N21">
        <v>19</v>
      </c>
      <c r="O21" t="s">
        <v>42</v>
      </c>
      <c r="P21">
        <v>93.04232480979621</v>
      </c>
    </row>
    <row r="22" spans="2:16" ht="13.5">
      <c r="B22">
        <v>18</v>
      </c>
      <c r="C22" t="s">
        <v>19</v>
      </c>
      <c r="D22">
        <v>92.87</v>
      </c>
      <c r="F22">
        <v>20</v>
      </c>
      <c r="G22" t="s">
        <v>6</v>
      </c>
      <c r="H22">
        <v>92.07</v>
      </c>
      <c r="J22">
        <v>4</v>
      </c>
      <c r="K22" t="s">
        <v>61</v>
      </c>
      <c r="L22">
        <v>94.30891232096268</v>
      </c>
      <c r="N22">
        <v>20</v>
      </c>
      <c r="O22" t="s">
        <v>62</v>
      </c>
      <c r="P22">
        <v>92.97666587701782</v>
      </c>
    </row>
    <row r="23" spans="2:16" ht="13.5">
      <c r="B23">
        <v>36</v>
      </c>
      <c r="C23" t="s">
        <v>20</v>
      </c>
      <c r="D23">
        <v>89.83</v>
      </c>
      <c r="F23">
        <v>21</v>
      </c>
      <c r="G23" t="s">
        <v>33</v>
      </c>
      <c r="H23">
        <v>91.73</v>
      </c>
      <c r="J23">
        <v>20</v>
      </c>
      <c r="K23" t="s">
        <v>62</v>
      </c>
      <c r="L23">
        <v>92.97666587701782</v>
      </c>
      <c r="N23">
        <v>21</v>
      </c>
      <c r="O23" t="s">
        <v>58</v>
      </c>
      <c r="P23">
        <v>92.9665438943236</v>
      </c>
    </row>
    <row r="24" spans="2:16" ht="13.5">
      <c r="B24">
        <v>33</v>
      </c>
      <c r="C24" t="s">
        <v>21</v>
      </c>
      <c r="D24">
        <v>90.57</v>
      </c>
      <c r="F24">
        <v>22</v>
      </c>
      <c r="G24" t="s">
        <v>27</v>
      </c>
      <c r="H24">
        <v>91.72</v>
      </c>
      <c r="J24">
        <v>39</v>
      </c>
      <c r="K24" t="s">
        <v>63</v>
      </c>
      <c r="L24">
        <v>91.27046732299121</v>
      </c>
      <c r="N24">
        <v>22</v>
      </c>
      <c r="O24" t="s">
        <v>71</v>
      </c>
      <c r="P24">
        <v>92.81670239185426</v>
      </c>
    </row>
    <row r="25" spans="2:16" ht="13.5">
      <c r="B25">
        <v>27</v>
      </c>
      <c r="C25" t="s">
        <v>22</v>
      </c>
      <c r="D25">
        <v>91.45</v>
      </c>
      <c r="F25">
        <v>23</v>
      </c>
      <c r="G25" t="s">
        <v>2</v>
      </c>
      <c r="H25">
        <v>91.64</v>
      </c>
      <c r="J25">
        <v>9</v>
      </c>
      <c r="K25" t="s">
        <v>64</v>
      </c>
      <c r="L25">
        <v>93.72263900530083</v>
      </c>
      <c r="N25">
        <v>23</v>
      </c>
      <c r="O25" t="s">
        <v>59</v>
      </c>
      <c r="P25">
        <v>92.78633293386403</v>
      </c>
    </row>
    <row r="26" spans="2:16" ht="13.5">
      <c r="B26">
        <v>25</v>
      </c>
      <c r="C26" t="s">
        <v>23</v>
      </c>
      <c r="D26">
        <v>91.56</v>
      </c>
      <c r="F26">
        <v>24</v>
      </c>
      <c r="G26" t="s">
        <v>92</v>
      </c>
      <c r="H26">
        <v>91.58</v>
      </c>
      <c r="J26">
        <v>31</v>
      </c>
      <c r="K26" t="s">
        <v>65</v>
      </c>
      <c r="L26">
        <v>91.78537994359431</v>
      </c>
      <c r="N26">
        <v>24</v>
      </c>
      <c r="O26" t="s">
        <v>72</v>
      </c>
      <c r="P26">
        <v>92.52345589706373</v>
      </c>
    </row>
    <row r="27" spans="2:16" ht="13.5">
      <c r="B27">
        <v>34</v>
      </c>
      <c r="C27" t="s">
        <v>24</v>
      </c>
      <c r="D27">
        <v>90.42</v>
      </c>
      <c r="F27">
        <v>25</v>
      </c>
      <c r="G27" t="s">
        <v>23</v>
      </c>
      <c r="H27">
        <v>91.56</v>
      </c>
      <c r="J27">
        <v>5</v>
      </c>
      <c r="K27" t="s">
        <v>66</v>
      </c>
      <c r="L27">
        <v>94.11569219006411</v>
      </c>
      <c r="N27">
        <v>25</v>
      </c>
      <c r="O27" t="s">
        <v>78</v>
      </c>
      <c r="P27">
        <v>92.4765212138244</v>
      </c>
    </row>
    <row r="28" spans="2:16" ht="13.5">
      <c r="B28">
        <v>19</v>
      </c>
      <c r="C28" t="s">
        <v>25</v>
      </c>
      <c r="D28">
        <v>92.45</v>
      </c>
      <c r="F28">
        <v>26</v>
      </c>
      <c r="G28" t="s">
        <v>17</v>
      </c>
      <c r="H28">
        <v>91.54</v>
      </c>
      <c r="J28">
        <v>8</v>
      </c>
      <c r="K28" t="s">
        <v>67</v>
      </c>
      <c r="L28">
        <v>93.80235852510376</v>
      </c>
      <c r="N28">
        <v>26</v>
      </c>
      <c r="O28" t="s">
        <v>55</v>
      </c>
      <c r="P28">
        <v>92.39665700283823</v>
      </c>
    </row>
    <row r="29" spans="2:16" ht="13.5">
      <c r="B29">
        <v>35</v>
      </c>
      <c r="C29" t="s">
        <v>26</v>
      </c>
      <c r="D29">
        <v>90.34</v>
      </c>
      <c r="F29">
        <v>27</v>
      </c>
      <c r="G29" t="s">
        <v>22</v>
      </c>
      <c r="H29">
        <v>91.45</v>
      </c>
      <c r="J29">
        <v>41</v>
      </c>
      <c r="K29" t="s">
        <v>68</v>
      </c>
      <c r="L29">
        <v>90.28648573852553</v>
      </c>
      <c r="N29">
        <v>27</v>
      </c>
      <c r="O29" t="s">
        <v>76</v>
      </c>
      <c r="P29">
        <v>92.38613316245477</v>
      </c>
    </row>
    <row r="30" spans="2:16" ht="13.5">
      <c r="B30">
        <v>22</v>
      </c>
      <c r="C30" t="s">
        <v>27</v>
      </c>
      <c r="D30">
        <v>91.72</v>
      </c>
      <c r="F30">
        <v>28</v>
      </c>
      <c r="G30" t="s">
        <v>3</v>
      </c>
      <c r="H30">
        <v>91.4</v>
      </c>
      <c r="J30">
        <v>17</v>
      </c>
      <c r="K30" t="s">
        <v>69</v>
      </c>
      <c r="L30">
        <v>93.10729625154622</v>
      </c>
      <c r="N30">
        <v>28</v>
      </c>
      <c r="O30" t="s">
        <v>86</v>
      </c>
      <c r="P30">
        <v>92.32829900226253</v>
      </c>
    </row>
    <row r="31" spans="2:16" ht="13.5">
      <c r="B31">
        <v>13</v>
      </c>
      <c r="C31" t="s">
        <v>28</v>
      </c>
      <c r="D31">
        <v>93.22</v>
      </c>
      <c r="F31">
        <v>29</v>
      </c>
      <c r="G31" t="s">
        <v>12</v>
      </c>
      <c r="H31">
        <v>91.01</v>
      </c>
      <c r="J31">
        <v>10</v>
      </c>
      <c r="K31" t="s">
        <v>70</v>
      </c>
      <c r="L31">
        <v>93.72122795739517</v>
      </c>
      <c r="N31">
        <v>29</v>
      </c>
      <c r="O31" t="s">
        <v>81</v>
      </c>
      <c r="P31">
        <v>92.32689632394646</v>
      </c>
    </row>
    <row r="32" spans="2:16" ht="13.5">
      <c r="B32">
        <v>24</v>
      </c>
      <c r="C32" t="s">
        <v>92</v>
      </c>
      <c r="D32">
        <v>91.58</v>
      </c>
      <c r="F32">
        <v>30</v>
      </c>
      <c r="G32" t="s">
        <v>14</v>
      </c>
      <c r="H32">
        <v>90.99</v>
      </c>
      <c r="J32">
        <v>22</v>
      </c>
      <c r="K32" t="s">
        <v>71</v>
      </c>
      <c r="L32">
        <v>92.81670239185426</v>
      </c>
      <c r="N32">
        <v>30</v>
      </c>
      <c r="O32" t="s">
        <v>46</v>
      </c>
      <c r="P32">
        <v>92.12897049553209</v>
      </c>
    </row>
    <row r="33" spans="2:16" ht="13.5">
      <c r="B33">
        <v>7</v>
      </c>
      <c r="C33" t="s">
        <v>29</v>
      </c>
      <c r="D33">
        <v>94.83</v>
      </c>
      <c r="F33">
        <v>31</v>
      </c>
      <c r="G33" t="s">
        <v>11</v>
      </c>
      <c r="H33">
        <v>90.89</v>
      </c>
      <c r="J33">
        <v>24</v>
      </c>
      <c r="K33" t="s">
        <v>72</v>
      </c>
      <c r="L33">
        <v>92.52345589706373</v>
      </c>
      <c r="N33">
        <v>31</v>
      </c>
      <c r="O33" t="s">
        <v>65</v>
      </c>
      <c r="P33">
        <v>91.78537994359431</v>
      </c>
    </row>
    <row r="34" spans="2:16" ht="13.5">
      <c r="B34">
        <v>8</v>
      </c>
      <c r="C34" t="s">
        <v>30</v>
      </c>
      <c r="D34">
        <v>94.76</v>
      </c>
      <c r="F34">
        <v>32</v>
      </c>
      <c r="G34" t="s">
        <v>36</v>
      </c>
      <c r="H34">
        <v>90.86</v>
      </c>
      <c r="J34">
        <v>1</v>
      </c>
      <c r="K34" t="s">
        <v>73</v>
      </c>
      <c r="L34">
        <v>95.49098159592356</v>
      </c>
      <c r="N34">
        <v>32</v>
      </c>
      <c r="O34" t="s">
        <v>51</v>
      </c>
      <c r="P34">
        <v>91.72517584201849</v>
      </c>
    </row>
    <row r="35" spans="2:16" ht="13.5">
      <c r="B35">
        <v>2</v>
      </c>
      <c r="C35" t="s">
        <v>31</v>
      </c>
      <c r="D35">
        <v>97.46</v>
      </c>
      <c r="F35">
        <v>33</v>
      </c>
      <c r="G35" t="s">
        <v>21</v>
      </c>
      <c r="H35">
        <v>90.57</v>
      </c>
      <c r="J35">
        <v>34</v>
      </c>
      <c r="K35" t="s">
        <v>74</v>
      </c>
      <c r="L35">
        <v>91.64954611442897</v>
      </c>
      <c r="N35">
        <v>33</v>
      </c>
      <c r="O35" t="s">
        <v>87</v>
      </c>
      <c r="P35">
        <v>91.70673748592687</v>
      </c>
    </row>
    <row r="36" spans="2:16" ht="13.5">
      <c r="B36">
        <v>16</v>
      </c>
      <c r="C36" t="s">
        <v>32</v>
      </c>
      <c r="D36">
        <v>93</v>
      </c>
      <c r="F36">
        <v>34</v>
      </c>
      <c r="G36" t="s">
        <v>24</v>
      </c>
      <c r="H36">
        <v>90.42</v>
      </c>
      <c r="J36">
        <v>37</v>
      </c>
      <c r="K36" t="s">
        <v>75</v>
      </c>
      <c r="L36">
        <v>91.29378305391046</v>
      </c>
      <c r="N36">
        <v>34</v>
      </c>
      <c r="O36" t="s">
        <v>74</v>
      </c>
      <c r="P36">
        <v>91.64954611442897</v>
      </c>
    </row>
    <row r="37" spans="2:16" ht="13.5">
      <c r="B37">
        <v>21</v>
      </c>
      <c r="C37" t="s">
        <v>33</v>
      </c>
      <c r="D37">
        <v>91.73</v>
      </c>
      <c r="F37">
        <v>35</v>
      </c>
      <c r="G37" t="s">
        <v>26</v>
      </c>
      <c r="H37">
        <v>90.34</v>
      </c>
      <c r="J37">
        <v>27</v>
      </c>
      <c r="K37" t="s">
        <v>76</v>
      </c>
      <c r="L37">
        <v>92.38613316245477</v>
      </c>
      <c r="N37">
        <v>35</v>
      </c>
      <c r="O37" t="s">
        <v>45</v>
      </c>
      <c r="P37">
        <v>91.63987624392698</v>
      </c>
    </row>
    <row r="38" spans="2:16" ht="13.5">
      <c r="B38">
        <v>6</v>
      </c>
      <c r="C38" t="s">
        <v>34</v>
      </c>
      <c r="D38">
        <v>94.85</v>
      </c>
      <c r="F38">
        <v>36</v>
      </c>
      <c r="G38" t="s">
        <v>20</v>
      </c>
      <c r="H38">
        <v>89.83</v>
      </c>
      <c r="J38">
        <v>36</v>
      </c>
      <c r="K38" t="s">
        <v>77</v>
      </c>
      <c r="L38">
        <v>91.54833374366814</v>
      </c>
      <c r="N38">
        <v>36</v>
      </c>
      <c r="O38" t="s">
        <v>77</v>
      </c>
      <c r="P38">
        <v>91.54833374366814</v>
      </c>
    </row>
    <row r="39" spans="2:16" ht="13.5">
      <c r="B39">
        <v>3</v>
      </c>
      <c r="C39" t="s">
        <v>35</v>
      </c>
      <c r="D39">
        <v>96.41</v>
      </c>
      <c r="F39">
        <v>37</v>
      </c>
      <c r="G39" t="s">
        <v>10</v>
      </c>
      <c r="H39">
        <v>88.72</v>
      </c>
      <c r="J39">
        <v>25</v>
      </c>
      <c r="K39" t="s">
        <v>78</v>
      </c>
      <c r="L39">
        <v>92.4765212138244</v>
      </c>
      <c r="N39">
        <v>37</v>
      </c>
      <c r="O39" t="s">
        <v>75</v>
      </c>
      <c r="P39">
        <v>91.29378305391046</v>
      </c>
    </row>
    <row r="40" spans="2:16" ht="13.5">
      <c r="B40">
        <v>32</v>
      </c>
      <c r="C40" t="s">
        <v>36</v>
      </c>
      <c r="D40">
        <v>90.86</v>
      </c>
      <c r="F40">
        <v>38</v>
      </c>
      <c r="G40" t="s">
        <v>5</v>
      </c>
      <c r="H40">
        <v>88.69</v>
      </c>
      <c r="J40">
        <v>15</v>
      </c>
      <c r="K40" t="s">
        <v>79</v>
      </c>
      <c r="L40">
        <v>93.21089832630088</v>
      </c>
      <c r="N40">
        <v>38</v>
      </c>
      <c r="O40" t="s">
        <v>84</v>
      </c>
      <c r="P40">
        <v>91.2912435332075</v>
      </c>
    </row>
    <row r="41" spans="2:16" ht="13.5">
      <c r="B41">
        <v>4</v>
      </c>
      <c r="C41" t="s">
        <v>37</v>
      </c>
      <c r="D41">
        <v>95.69</v>
      </c>
      <c r="F41">
        <v>39</v>
      </c>
      <c r="G41" t="s">
        <v>0</v>
      </c>
      <c r="H41">
        <v>87.96</v>
      </c>
      <c r="J41">
        <v>12</v>
      </c>
      <c r="K41" t="s">
        <v>80</v>
      </c>
      <c r="L41">
        <v>93.35572024371768</v>
      </c>
      <c r="N41">
        <v>39</v>
      </c>
      <c r="O41" t="s">
        <v>63</v>
      </c>
      <c r="P41">
        <v>91.27046732299121</v>
      </c>
    </row>
    <row r="42" spans="2:16" ht="13.5">
      <c r="B42">
        <v>13</v>
      </c>
      <c r="C42" t="s">
        <v>38</v>
      </c>
      <c r="D42">
        <v>93.22</v>
      </c>
      <c r="F42">
        <v>40</v>
      </c>
      <c r="G42" t="s">
        <v>15</v>
      </c>
      <c r="H42">
        <v>87.49</v>
      </c>
      <c r="J42">
        <v>29</v>
      </c>
      <c r="K42" t="s">
        <v>81</v>
      </c>
      <c r="L42">
        <v>92.32689632394646</v>
      </c>
      <c r="N42">
        <v>40</v>
      </c>
      <c r="O42" t="s">
        <v>49</v>
      </c>
      <c r="P42">
        <v>90.64077795837505</v>
      </c>
    </row>
    <row r="43" spans="2:16" ht="13.5">
      <c r="B43">
        <v>5</v>
      </c>
      <c r="C43" t="s">
        <v>39</v>
      </c>
      <c r="D43">
        <v>94.86</v>
      </c>
      <c r="F43">
        <v>41</v>
      </c>
      <c r="G43" t="s">
        <v>4</v>
      </c>
      <c r="H43">
        <v>86.87</v>
      </c>
      <c r="J43">
        <v>2</v>
      </c>
      <c r="K43" t="s">
        <v>82</v>
      </c>
      <c r="L43">
        <v>94.97220501706678</v>
      </c>
      <c r="N43">
        <v>41</v>
      </c>
      <c r="O43" t="s">
        <v>68</v>
      </c>
      <c r="P43">
        <v>90.28648573852553</v>
      </c>
    </row>
    <row r="44" spans="2:16" ht="13.5">
      <c r="B44">
        <v>1</v>
      </c>
      <c r="C44" t="s">
        <v>40</v>
      </c>
      <c r="D44">
        <v>98.14</v>
      </c>
      <c r="F44">
        <v>42</v>
      </c>
      <c r="G44" t="s">
        <v>18</v>
      </c>
      <c r="H44">
        <v>86.22</v>
      </c>
      <c r="J44">
        <v>14</v>
      </c>
      <c r="K44" t="s">
        <v>83</v>
      </c>
      <c r="L44">
        <v>93.28812571301953</v>
      </c>
      <c r="N44">
        <v>42</v>
      </c>
      <c r="O44" t="s">
        <v>48</v>
      </c>
      <c r="P44">
        <v>90.0951929189798</v>
      </c>
    </row>
    <row r="45" spans="2:16" ht="13.5">
      <c r="B45">
        <v>17</v>
      </c>
      <c r="C45" t="s">
        <v>41</v>
      </c>
      <c r="D45">
        <v>92.99</v>
      </c>
      <c r="F45">
        <v>43</v>
      </c>
      <c r="G45" t="s">
        <v>9</v>
      </c>
      <c r="H45">
        <v>85.99</v>
      </c>
      <c r="J45">
        <v>38</v>
      </c>
      <c r="K45" t="s">
        <v>84</v>
      </c>
      <c r="L45">
        <v>91.2912435332075</v>
      </c>
      <c r="N45">
        <v>43</v>
      </c>
      <c r="O45" t="s">
        <v>52</v>
      </c>
      <c r="P45">
        <v>89.99657758891088</v>
      </c>
    </row>
    <row r="46" spans="10:16" ht="13.5">
      <c r="J46">
        <v>11</v>
      </c>
      <c r="K46" t="s">
        <v>85</v>
      </c>
      <c r="L46">
        <v>93.56884219994397</v>
      </c>
      <c r="N46">
        <v>44</v>
      </c>
      <c r="O46" t="s">
        <v>43</v>
      </c>
      <c r="P46">
        <v>89.76175406082629</v>
      </c>
    </row>
    <row r="47" spans="10:16" ht="13.5">
      <c r="J47">
        <v>28</v>
      </c>
      <c r="K47" t="s">
        <v>86</v>
      </c>
      <c r="L47">
        <v>92.32829900226253</v>
      </c>
      <c r="N47">
        <v>45</v>
      </c>
      <c r="O47" t="s">
        <v>53</v>
      </c>
      <c r="P47">
        <v>89.53265147928809</v>
      </c>
    </row>
    <row r="48" spans="10:16" ht="13.5">
      <c r="J48">
        <v>33</v>
      </c>
      <c r="K48" t="s">
        <v>87</v>
      </c>
      <c r="L48">
        <v>91.70673748592687</v>
      </c>
      <c r="N48">
        <v>46</v>
      </c>
      <c r="O48" t="s">
        <v>50</v>
      </c>
      <c r="P48">
        <v>88.93608089544806</v>
      </c>
    </row>
    <row r="49" spans="10:16" ht="13.5">
      <c r="J49">
        <v>6</v>
      </c>
      <c r="K49" t="s">
        <v>88</v>
      </c>
      <c r="L49">
        <v>93.93442364472567</v>
      </c>
      <c r="N49">
        <v>47</v>
      </c>
      <c r="O49" t="s">
        <v>54</v>
      </c>
      <c r="P49">
        <v>87.43870647444409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Q49"/>
  <sheetViews>
    <sheetView zoomScalePageLayoutView="0" workbookViewId="0" topLeftCell="B22">
      <selection activeCell="J35" sqref="J35"/>
    </sheetView>
  </sheetViews>
  <sheetFormatPr defaultColWidth="9.140625" defaultRowHeight="15"/>
  <cols>
    <col min="11" max="11" width="9.28125" style="0" bestFit="1" customWidth="1"/>
  </cols>
  <sheetData>
    <row r="2" spans="2:17" ht="15">
      <c r="B2" s="1" t="s">
        <v>93</v>
      </c>
      <c r="C2" s="1" t="s">
        <v>94</v>
      </c>
      <c r="D2" s="1" t="s">
        <v>105</v>
      </c>
      <c r="F2" s="2" t="s">
        <v>93</v>
      </c>
      <c r="G2" s="2" t="s">
        <v>94</v>
      </c>
      <c r="H2" s="2" t="s">
        <v>105</v>
      </c>
      <c r="K2" s="1" t="s">
        <v>93</v>
      </c>
      <c r="L2" s="1" t="s">
        <v>104</v>
      </c>
      <c r="M2" s="1" t="s">
        <v>105</v>
      </c>
      <c r="O2" s="2" t="s">
        <v>93</v>
      </c>
      <c r="P2" s="2" t="s">
        <v>104</v>
      </c>
      <c r="Q2" s="2" t="s">
        <v>105</v>
      </c>
    </row>
    <row r="3" spans="2:17" ht="15">
      <c r="B3" s="4">
        <f>'府内状況'!F6</f>
        <v>39</v>
      </c>
      <c r="C3" s="1" t="str">
        <f>'府内状況'!B6</f>
        <v>大阪市</v>
      </c>
      <c r="D3" s="3">
        <f>'府内状況'!E6</f>
        <v>87.96</v>
      </c>
      <c r="F3">
        <v>1</v>
      </c>
      <c r="G3" t="str">
        <f>INDEX($B$2:$D$45,MATCH($F3,$B$2:$B$45,),MATCH(G$2,$B$2:$D$2,))</f>
        <v>千早赤阪村</v>
      </c>
      <c r="H3" s="37">
        <f>INDEX($B$2:$D$45,MATCH($F3,$B$2:$B$45,),MATCH(H$2,$B$2:$D$2,))</f>
        <v>98.14</v>
      </c>
      <c r="K3" s="4">
        <f>'全国状況'!G6</f>
        <v>19</v>
      </c>
      <c r="L3" s="1" t="str">
        <f>'全国状況'!C6</f>
        <v>北海道</v>
      </c>
      <c r="M3" s="3">
        <f>'全国状況'!F6</f>
        <v>93.04232480979621</v>
      </c>
      <c r="O3" s="1">
        <v>1</v>
      </c>
      <c r="P3" s="1" t="str">
        <f>INDEX($K$2:$M$49,MATCH($O3,$K$2:$K$49,),MATCH(P$2,$K$2:$M$2,))</f>
        <v>島根県</v>
      </c>
      <c r="Q3" s="36">
        <f>INDEX($K$2:$M$49,MATCH($O3,$K$2:$K$49,),MATCH(Q$2,$K$2:$M$2,))</f>
        <v>95.49098159592356</v>
      </c>
    </row>
    <row r="4" spans="2:17" ht="15">
      <c r="B4" s="4">
        <f>'府内状況'!F7</f>
        <v>12</v>
      </c>
      <c r="C4" s="1" t="str">
        <f>'府内状況'!B7</f>
        <v>堺市</v>
      </c>
      <c r="D4" s="3">
        <f>'府内状況'!E7</f>
        <v>93.35</v>
      </c>
      <c r="F4">
        <v>2</v>
      </c>
      <c r="G4" t="str">
        <f aca="true" t="shared" si="0" ref="G4:H45">INDEX($B$2:$D$45,MATCH($F4,$B$2:$B$45,),MATCH(G$2,$B$2:$D$2,))</f>
        <v>豊能町</v>
      </c>
      <c r="H4" s="37">
        <f t="shared" si="0"/>
        <v>97.46</v>
      </c>
      <c r="K4" s="4">
        <f>'全国状況'!G7</f>
        <v>44</v>
      </c>
      <c r="L4" s="1" t="str">
        <f>'全国状況'!C7</f>
        <v>青森県</v>
      </c>
      <c r="M4" s="3">
        <f>'全国状況'!F7</f>
        <v>89.76175406082629</v>
      </c>
      <c r="O4" s="1">
        <v>2</v>
      </c>
      <c r="P4" s="1" t="str">
        <f aca="true" t="shared" si="1" ref="P4:Q49">INDEX($K$2:$M$49,MATCH($O4,$K$2:$K$49,),MATCH(P$2,$K$2:$M$2,))</f>
        <v>佐賀県</v>
      </c>
      <c r="Q4" s="36">
        <f t="shared" si="1"/>
        <v>94.97220501706678</v>
      </c>
    </row>
    <row r="5" spans="2:17" ht="15">
      <c r="B5" s="4">
        <f>'府内状況'!F8</f>
        <v>23</v>
      </c>
      <c r="C5" s="1" t="str">
        <f>'府内状況'!B8</f>
        <v>岸和田市</v>
      </c>
      <c r="D5" s="3">
        <f>'府内状況'!E8</f>
        <v>91.64</v>
      </c>
      <c r="F5">
        <v>3</v>
      </c>
      <c r="G5" t="str">
        <f t="shared" si="0"/>
        <v>田尻町</v>
      </c>
      <c r="H5" s="37">
        <f t="shared" si="0"/>
        <v>96.41</v>
      </c>
      <c r="K5" s="4">
        <f>'全国状況'!G8</f>
        <v>16</v>
      </c>
      <c r="L5" s="1" t="str">
        <f>'全国状況'!C8</f>
        <v>岩手県</v>
      </c>
      <c r="M5" s="3">
        <f>'全国状況'!F8</f>
        <v>93.1868377667087</v>
      </c>
      <c r="O5" s="1">
        <v>3</v>
      </c>
      <c r="P5" s="1" t="str">
        <f t="shared" si="1"/>
        <v>富山県</v>
      </c>
      <c r="Q5" s="36">
        <f t="shared" si="1"/>
        <v>94.64142709104536</v>
      </c>
    </row>
    <row r="6" spans="2:17" ht="15">
      <c r="B6" s="4">
        <f>'府内状況'!F9</f>
        <v>28</v>
      </c>
      <c r="C6" s="1" t="str">
        <f>'府内状況'!B9</f>
        <v>豊中市</v>
      </c>
      <c r="D6" s="3">
        <f>'府内状況'!E9</f>
        <v>91.4</v>
      </c>
      <c r="F6">
        <v>4</v>
      </c>
      <c r="G6" t="str">
        <f t="shared" si="0"/>
        <v>岬町</v>
      </c>
      <c r="H6" s="37">
        <f t="shared" si="0"/>
        <v>95.69</v>
      </c>
      <c r="K6" s="4">
        <f>'全国状況'!G9</f>
        <v>35</v>
      </c>
      <c r="L6" s="1" t="str">
        <f>'全国状況'!C9</f>
        <v>宮城県</v>
      </c>
      <c r="M6" s="3">
        <f>'全国状況'!F9</f>
        <v>91.63987624392698</v>
      </c>
      <c r="O6" s="1">
        <v>4</v>
      </c>
      <c r="P6" s="1" t="str">
        <f t="shared" si="1"/>
        <v>長野県</v>
      </c>
      <c r="Q6" s="36">
        <f t="shared" si="1"/>
        <v>94.30891232096268</v>
      </c>
    </row>
    <row r="7" spans="2:17" ht="15">
      <c r="B7" s="4">
        <f>'府内状況'!F10</f>
        <v>41</v>
      </c>
      <c r="C7" s="1" t="str">
        <f>'府内状況'!B10</f>
        <v>池田市</v>
      </c>
      <c r="D7" s="3">
        <f>'府内状況'!E10</f>
        <v>86.87</v>
      </c>
      <c r="F7">
        <v>5</v>
      </c>
      <c r="G7" t="str">
        <f t="shared" si="0"/>
        <v>河南町</v>
      </c>
      <c r="H7" s="37">
        <f t="shared" si="0"/>
        <v>94.86</v>
      </c>
      <c r="K7" s="4">
        <f>'全国状況'!G10</f>
        <v>30</v>
      </c>
      <c r="L7" s="1" t="str">
        <f>'全国状況'!C10</f>
        <v>秋田県</v>
      </c>
      <c r="M7" s="3">
        <f>'全国状況'!F10</f>
        <v>92.12897049553209</v>
      </c>
      <c r="O7" s="1">
        <v>5</v>
      </c>
      <c r="P7" s="1" t="str">
        <f t="shared" si="1"/>
        <v>滋賀県</v>
      </c>
      <c r="Q7" s="36">
        <f t="shared" si="1"/>
        <v>94.11569219006411</v>
      </c>
    </row>
    <row r="8" spans="2:17" ht="15">
      <c r="B8" s="4">
        <f>'府内状況'!F11</f>
        <v>38</v>
      </c>
      <c r="C8" s="1" t="str">
        <f>'府内状況'!B11</f>
        <v>吹田市</v>
      </c>
      <c r="D8" s="3">
        <f>'府内状況'!E11</f>
        <v>88.69</v>
      </c>
      <c r="F8">
        <v>6</v>
      </c>
      <c r="G8" t="str">
        <f t="shared" si="0"/>
        <v>熊取町</v>
      </c>
      <c r="H8" s="37">
        <f t="shared" si="0"/>
        <v>94.85</v>
      </c>
      <c r="K8" s="4">
        <f>'全国状況'!G11</f>
        <v>13</v>
      </c>
      <c r="L8" s="1" t="str">
        <f>'全国状況'!C11</f>
        <v>山形県</v>
      </c>
      <c r="M8" s="3">
        <f>'全国状況'!F11</f>
        <v>93.29481722664907</v>
      </c>
      <c r="O8" s="1">
        <v>6</v>
      </c>
      <c r="P8" s="1" t="str">
        <f t="shared" si="1"/>
        <v>沖縄県</v>
      </c>
      <c r="Q8" s="36">
        <f t="shared" si="1"/>
        <v>93.93442364472567</v>
      </c>
    </row>
    <row r="9" spans="2:17" ht="15">
      <c r="B9" s="4">
        <f>'府内状況'!F12</f>
        <v>20</v>
      </c>
      <c r="C9" s="1" t="str">
        <f>'府内状況'!B12</f>
        <v>泉大津市</v>
      </c>
      <c r="D9" s="3">
        <f>'府内状況'!E12</f>
        <v>92.07</v>
      </c>
      <c r="F9">
        <v>7</v>
      </c>
      <c r="G9" t="str">
        <f t="shared" si="0"/>
        <v>交野市</v>
      </c>
      <c r="H9" s="37">
        <f t="shared" si="0"/>
        <v>94.83</v>
      </c>
      <c r="K9" s="4">
        <f>'全国状況'!G12</f>
        <v>42</v>
      </c>
      <c r="L9" s="1" t="str">
        <f>'全国状況'!C12</f>
        <v>福島県</v>
      </c>
      <c r="M9" s="3">
        <f>'全国状況'!F12</f>
        <v>90.0951929189798</v>
      </c>
      <c r="O9" s="1">
        <v>7</v>
      </c>
      <c r="P9" s="1" t="str">
        <f t="shared" si="1"/>
        <v>新潟県</v>
      </c>
      <c r="Q9" s="36">
        <f t="shared" si="1"/>
        <v>93.90564923629218</v>
      </c>
    </row>
    <row r="10" spans="2:17" ht="15">
      <c r="B10" s="4">
        <f>'府内状況'!F13</f>
        <v>11</v>
      </c>
      <c r="C10" s="1" t="str">
        <f>'府内状況'!B13</f>
        <v>高槻市</v>
      </c>
      <c r="D10" s="3">
        <f>'府内状況'!E13</f>
        <v>93.41</v>
      </c>
      <c r="F10">
        <v>8</v>
      </c>
      <c r="G10" t="str">
        <f t="shared" si="0"/>
        <v>島本町</v>
      </c>
      <c r="H10" s="37">
        <f t="shared" si="0"/>
        <v>94.76</v>
      </c>
      <c r="K10" s="4">
        <f>'全国状況'!G13</f>
        <v>40</v>
      </c>
      <c r="L10" s="1" t="str">
        <f>'全国状況'!C13</f>
        <v>茨城県</v>
      </c>
      <c r="M10" s="3">
        <f>'全国状況'!F13</f>
        <v>90.64077795837505</v>
      </c>
      <c r="O10" s="1">
        <v>8</v>
      </c>
      <c r="P10" s="1" t="str">
        <f t="shared" si="1"/>
        <v>京都府</v>
      </c>
      <c r="Q10" s="36">
        <f t="shared" si="1"/>
        <v>93.80235852510376</v>
      </c>
    </row>
    <row r="11" spans="2:17" ht="15">
      <c r="B11" s="4">
        <f>'府内状況'!F14</f>
        <v>15</v>
      </c>
      <c r="C11" s="1" t="str">
        <f>'府内状況'!B14</f>
        <v>貝塚市</v>
      </c>
      <c r="D11" s="3">
        <f>'府内状況'!E14</f>
        <v>93.12</v>
      </c>
      <c r="F11">
        <v>9</v>
      </c>
      <c r="G11" t="str">
        <f t="shared" si="0"/>
        <v>河内長野市</v>
      </c>
      <c r="H11" s="37">
        <f t="shared" si="0"/>
        <v>94.54</v>
      </c>
      <c r="K11" s="4">
        <f>'全国状況'!G14</f>
        <v>46</v>
      </c>
      <c r="L11" s="1" t="str">
        <f>'全国状況'!C14</f>
        <v>栃木県</v>
      </c>
      <c r="M11" s="3">
        <f>'全国状況'!F14</f>
        <v>88.93608089544806</v>
      </c>
      <c r="O11" s="1">
        <v>9</v>
      </c>
      <c r="P11" s="1" t="str">
        <f t="shared" si="1"/>
        <v>愛知県</v>
      </c>
      <c r="Q11" s="36">
        <f t="shared" si="1"/>
        <v>93.72263900530083</v>
      </c>
    </row>
    <row r="12" spans="2:17" ht="15">
      <c r="B12" s="4">
        <f>'府内状況'!F15</f>
        <v>43</v>
      </c>
      <c r="C12" s="1" t="str">
        <f>'府内状況'!B15</f>
        <v>守口市</v>
      </c>
      <c r="D12" s="3">
        <f>'府内状況'!E15</f>
        <v>85.99</v>
      </c>
      <c r="F12">
        <v>10</v>
      </c>
      <c r="G12" t="str">
        <f t="shared" si="0"/>
        <v>泉佐野市</v>
      </c>
      <c r="H12" s="37">
        <f t="shared" si="0"/>
        <v>94.39</v>
      </c>
      <c r="K12" s="4">
        <f>'全国状況'!G15</f>
        <v>32</v>
      </c>
      <c r="L12" s="1" t="str">
        <f>'全国状況'!C15</f>
        <v>群馬県</v>
      </c>
      <c r="M12" s="3">
        <f>'全国状況'!F15</f>
        <v>91.72517584201849</v>
      </c>
      <c r="O12" s="1">
        <v>10</v>
      </c>
      <c r="P12" s="1" t="str">
        <f t="shared" si="1"/>
        <v>奈良県</v>
      </c>
      <c r="Q12" s="36">
        <f t="shared" si="1"/>
        <v>93.72122795739517</v>
      </c>
    </row>
    <row r="13" spans="2:17" ht="15">
      <c r="B13" s="4">
        <f>'府内状況'!F16</f>
        <v>37</v>
      </c>
      <c r="C13" s="1" t="str">
        <f>'府内状況'!B16</f>
        <v>枚方市</v>
      </c>
      <c r="D13" s="3">
        <f>'府内状況'!E16</f>
        <v>88.72</v>
      </c>
      <c r="F13">
        <v>11</v>
      </c>
      <c r="G13" t="str">
        <f t="shared" si="0"/>
        <v>高槻市</v>
      </c>
      <c r="H13" s="37">
        <f t="shared" si="0"/>
        <v>93.41</v>
      </c>
      <c r="K13" s="4">
        <f>'全国状況'!G16</f>
        <v>43</v>
      </c>
      <c r="L13" s="1" t="str">
        <f>'全国状況'!C16</f>
        <v>埼玉県</v>
      </c>
      <c r="M13" s="3">
        <f>'全国状況'!F16</f>
        <v>89.99657758891088</v>
      </c>
      <c r="O13" s="1">
        <v>11</v>
      </c>
      <c r="P13" s="1" t="str">
        <f t="shared" si="1"/>
        <v>大分県</v>
      </c>
      <c r="Q13" s="36">
        <f t="shared" si="1"/>
        <v>93.56884219994397</v>
      </c>
    </row>
    <row r="14" spans="2:17" ht="15">
      <c r="B14" s="4">
        <f>'府内状況'!F17</f>
        <v>31</v>
      </c>
      <c r="C14" s="1" t="str">
        <f>'府内状況'!B17</f>
        <v>茨木市</v>
      </c>
      <c r="D14" s="3">
        <f>'府内状況'!E17</f>
        <v>90.89</v>
      </c>
      <c r="F14">
        <v>12</v>
      </c>
      <c r="G14" t="str">
        <f t="shared" si="0"/>
        <v>堺市</v>
      </c>
      <c r="H14" s="37">
        <f t="shared" si="0"/>
        <v>93.35</v>
      </c>
      <c r="K14" s="4">
        <f>'全国状況'!G17</f>
        <v>45</v>
      </c>
      <c r="L14" s="1" t="str">
        <f>'全国状況'!C17</f>
        <v>千葉県</v>
      </c>
      <c r="M14" s="3">
        <f>'全国状況'!F17</f>
        <v>89.53265147928809</v>
      </c>
      <c r="O14" s="1">
        <v>12</v>
      </c>
      <c r="P14" s="1" t="str">
        <f t="shared" si="1"/>
        <v>高知県</v>
      </c>
      <c r="Q14" s="36">
        <f t="shared" si="1"/>
        <v>93.35572024371768</v>
      </c>
    </row>
    <row r="15" spans="2:17" ht="15">
      <c r="B15" s="4">
        <f>'府内状況'!F18</f>
        <v>29</v>
      </c>
      <c r="C15" s="1" t="str">
        <f>'府内状況'!B18</f>
        <v>八尾市</v>
      </c>
      <c r="D15" s="3">
        <f>'府内状況'!E18</f>
        <v>91.01</v>
      </c>
      <c r="F15">
        <v>13</v>
      </c>
      <c r="G15" t="str">
        <f t="shared" si="0"/>
        <v>泉南市</v>
      </c>
      <c r="H15" s="37">
        <f t="shared" si="0"/>
        <v>93.22</v>
      </c>
      <c r="K15" s="4">
        <f>'全国状況'!G18</f>
        <v>47</v>
      </c>
      <c r="L15" s="1" t="str">
        <f>'全国状況'!C18</f>
        <v>東京都</v>
      </c>
      <c r="M15" s="3">
        <f>'全国状況'!F18</f>
        <v>87.43870647444409</v>
      </c>
      <c r="O15" s="1">
        <v>13</v>
      </c>
      <c r="P15" s="1" t="str">
        <f t="shared" si="1"/>
        <v>山形県</v>
      </c>
      <c r="Q15" s="36">
        <f t="shared" si="1"/>
        <v>93.29481722664907</v>
      </c>
    </row>
    <row r="16" spans="2:17" ht="15">
      <c r="B16" s="4">
        <f>'府内状況'!F19</f>
        <v>10</v>
      </c>
      <c r="C16" s="1" t="str">
        <f>'府内状況'!B19</f>
        <v>泉佐野市</v>
      </c>
      <c r="D16" s="3">
        <f>'府内状況'!E19</f>
        <v>94.39</v>
      </c>
      <c r="F16">
        <v>14</v>
      </c>
      <c r="G16" t="e">
        <f t="shared" si="0"/>
        <v>#N/A</v>
      </c>
      <c r="H16" s="37" t="e">
        <f t="shared" si="0"/>
        <v>#N/A</v>
      </c>
      <c r="K16" s="4">
        <f>'全国状況'!G19</f>
        <v>26</v>
      </c>
      <c r="L16" s="1" t="str">
        <f>'全国状況'!C19</f>
        <v>神奈川県</v>
      </c>
      <c r="M16" s="3">
        <f>'全国状況'!F19</f>
        <v>92.39665700283823</v>
      </c>
      <c r="O16" s="1">
        <v>14</v>
      </c>
      <c r="P16" s="1" t="str">
        <f t="shared" si="1"/>
        <v>長崎県</v>
      </c>
      <c r="Q16" s="36">
        <f t="shared" si="1"/>
        <v>93.28812571301953</v>
      </c>
    </row>
    <row r="17" spans="2:17" ht="15">
      <c r="B17" s="4">
        <f>'府内状況'!F20</f>
        <v>30</v>
      </c>
      <c r="C17" s="1" t="str">
        <f>'府内状況'!B20</f>
        <v>富田林市</v>
      </c>
      <c r="D17" s="3">
        <f>'府内状況'!E20</f>
        <v>90.99</v>
      </c>
      <c r="F17">
        <v>15</v>
      </c>
      <c r="G17" t="str">
        <f t="shared" si="0"/>
        <v>貝塚市</v>
      </c>
      <c r="H17" s="37">
        <f t="shared" si="0"/>
        <v>93.12</v>
      </c>
      <c r="K17" s="4">
        <f>'全国状況'!G20</f>
        <v>7</v>
      </c>
      <c r="L17" s="1" t="str">
        <f>'全国状況'!C20</f>
        <v>新潟県</v>
      </c>
      <c r="M17" s="3">
        <f>'全国状況'!F20</f>
        <v>93.90564923629218</v>
      </c>
      <c r="O17" s="1">
        <v>15</v>
      </c>
      <c r="P17" s="1" t="str">
        <f t="shared" si="1"/>
        <v>愛媛県</v>
      </c>
      <c r="Q17" s="36">
        <f t="shared" si="1"/>
        <v>93.21089832630088</v>
      </c>
    </row>
    <row r="18" spans="2:17" ht="15">
      <c r="B18" s="4">
        <f>'府内状況'!F21</f>
        <v>40</v>
      </c>
      <c r="C18" s="1" t="str">
        <f>'府内状況'!B21</f>
        <v>寝屋川市</v>
      </c>
      <c r="D18" s="3">
        <f>'府内状況'!E21</f>
        <v>87.49</v>
      </c>
      <c r="F18">
        <v>16</v>
      </c>
      <c r="G18" t="str">
        <f t="shared" si="0"/>
        <v>能勢町</v>
      </c>
      <c r="H18" s="37">
        <f t="shared" si="0"/>
        <v>93</v>
      </c>
      <c r="K18" s="4">
        <f>'全国状況'!G21</f>
        <v>3</v>
      </c>
      <c r="L18" s="1" t="str">
        <f>'全国状況'!C21</f>
        <v>富山県</v>
      </c>
      <c r="M18" s="3">
        <f>'全国状況'!F21</f>
        <v>94.64142709104536</v>
      </c>
      <c r="O18" s="1">
        <v>16</v>
      </c>
      <c r="P18" s="1" t="str">
        <f t="shared" si="1"/>
        <v>岩手県</v>
      </c>
      <c r="Q18" s="36">
        <f t="shared" si="1"/>
        <v>93.1868377667087</v>
      </c>
    </row>
    <row r="19" spans="2:17" ht="15">
      <c r="B19" s="4">
        <f>'府内状況'!F22</f>
        <v>9</v>
      </c>
      <c r="C19" s="1" t="str">
        <f>'府内状況'!B22</f>
        <v>河内長野市</v>
      </c>
      <c r="D19" s="3">
        <f>'府内状況'!E22</f>
        <v>94.54</v>
      </c>
      <c r="F19">
        <v>17</v>
      </c>
      <c r="G19" t="str">
        <f t="shared" si="0"/>
        <v>大阪狭山市</v>
      </c>
      <c r="H19" s="37">
        <f t="shared" si="0"/>
        <v>92.99</v>
      </c>
      <c r="K19" s="4">
        <f>'全国状況'!G22</f>
        <v>21</v>
      </c>
      <c r="L19" s="1" t="str">
        <f>'全国状況'!C22</f>
        <v>石川県</v>
      </c>
      <c r="M19" s="3">
        <f>'全国状況'!F22</f>
        <v>92.9665438943236</v>
      </c>
      <c r="O19" s="1">
        <v>17</v>
      </c>
      <c r="P19" s="1" t="str">
        <f t="shared" si="1"/>
        <v>兵庫県</v>
      </c>
      <c r="Q19" s="36">
        <f t="shared" si="1"/>
        <v>93.10729625154622</v>
      </c>
    </row>
    <row r="20" spans="2:17" ht="15">
      <c r="B20" s="4">
        <f>'府内状況'!F23</f>
        <v>26</v>
      </c>
      <c r="C20" s="1" t="str">
        <f>'府内状況'!B23</f>
        <v>松原市</v>
      </c>
      <c r="D20" s="3">
        <f>'府内状況'!E23</f>
        <v>91.54</v>
      </c>
      <c r="F20">
        <v>18</v>
      </c>
      <c r="G20" t="str">
        <f t="shared" si="0"/>
        <v>和泉市</v>
      </c>
      <c r="H20" s="37">
        <f t="shared" si="0"/>
        <v>92.87</v>
      </c>
      <c r="K20" s="4">
        <f>'全国状況'!G23</f>
        <v>23</v>
      </c>
      <c r="L20" s="1" t="str">
        <f>'全国状況'!C23</f>
        <v>福井県</v>
      </c>
      <c r="M20" s="3">
        <f>'全国状況'!F23</f>
        <v>92.78633293386403</v>
      </c>
      <c r="O20" s="1">
        <v>18</v>
      </c>
      <c r="P20" s="1" t="str">
        <f t="shared" si="1"/>
        <v>山梨県</v>
      </c>
      <c r="Q20" s="36">
        <f t="shared" si="1"/>
        <v>93.053655387706</v>
      </c>
    </row>
    <row r="21" spans="2:17" ht="15">
      <c r="B21" s="4">
        <f>'府内状況'!F24</f>
        <v>42</v>
      </c>
      <c r="C21" s="1" t="str">
        <f>'府内状況'!B24</f>
        <v>大東市</v>
      </c>
      <c r="D21" s="3">
        <f>'府内状況'!E24</f>
        <v>86.22</v>
      </c>
      <c r="F21">
        <v>19</v>
      </c>
      <c r="G21" t="str">
        <f t="shared" si="0"/>
        <v>高石市</v>
      </c>
      <c r="H21" s="37">
        <f t="shared" si="0"/>
        <v>92.45</v>
      </c>
      <c r="K21" s="4">
        <f>'全国状況'!G24</f>
        <v>18</v>
      </c>
      <c r="L21" s="1" t="str">
        <f>'全国状況'!C24</f>
        <v>山梨県</v>
      </c>
      <c r="M21" s="3">
        <f>'全国状況'!F24</f>
        <v>93.053655387706</v>
      </c>
      <c r="O21" s="1">
        <v>19</v>
      </c>
      <c r="P21" s="1" t="str">
        <f t="shared" si="1"/>
        <v>北海道</v>
      </c>
      <c r="Q21" s="36">
        <f t="shared" si="1"/>
        <v>93.04232480979621</v>
      </c>
    </row>
    <row r="22" spans="2:17" ht="15">
      <c r="B22" s="4">
        <f>'府内状況'!F25</f>
        <v>18</v>
      </c>
      <c r="C22" s="1" t="str">
        <f>'府内状況'!B25</f>
        <v>和泉市</v>
      </c>
      <c r="D22" s="3">
        <f>'府内状況'!E25</f>
        <v>92.87</v>
      </c>
      <c r="F22">
        <v>20</v>
      </c>
      <c r="G22" t="str">
        <f t="shared" si="0"/>
        <v>泉大津市</v>
      </c>
      <c r="H22" s="37">
        <f t="shared" si="0"/>
        <v>92.07</v>
      </c>
      <c r="K22" s="4">
        <f>'全国状況'!G25</f>
        <v>4</v>
      </c>
      <c r="L22" s="1" t="str">
        <f>'全国状況'!C25</f>
        <v>長野県</v>
      </c>
      <c r="M22" s="3">
        <f>'全国状況'!F25</f>
        <v>94.30891232096268</v>
      </c>
      <c r="O22" s="1">
        <v>20</v>
      </c>
      <c r="P22" s="1" t="str">
        <f t="shared" si="1"/>
        <v>岐阜県</v>
      </c>
      <c r="Q22" s="36">
        <f t="shared" si="1"/>
        <v>92.97666587701782</v>
      </c>
    </row>
    <row r="23" spans="2:17" ht="15">
      <c r="B23" s="4">
        <f>'府内状況'!F26</f>
        <v>36</v>
      </c>
      <c r="C23" s="1" t="str">
        <f>'府内状況'!B26</f>
        <v>箕面市</v>
      </c>
      <c r="D23" s="3">
        <f>'府内状況'!E26</f>
        <v>89.83</v>
      </c>
      <c r="F23">
        <v>21</v>
      </c>
      <c r="G23" t="str">
        <f t="shared" si="0"/>
        <v>忠岡町</v>
      </c>
      <c r="H23" s="37">
        <f t="shared" si="0"/>
        <v>91.73</v>
      </c>
      <c r="K23" s="4">
        <f>'全国状況'!G26</f>
        <v>20</v>
      </c>
      <c r="L23" s="1" t="str">
        <f>'全国状況'!C26</f>
        <v>岐阜県</v>
      </c>
      <c r="M23" s="3">
        <f>'全国状況'!F26</f>
        <v>92.97666587701782</v>
      </c>
      <c r="O23" s="1">
        <v>21</v>
      </c>
      <c r="P23" s="1" t="str">
        <f t="shared" si="1"/>
        <v>石川県</v>
      </c>
      <c r="Q23" s="36">
        <f t="shared" si="1"/>
        <v>92.9665438943236</v>
      </c>
    </row>
    <row r="24" spans="2:17" ht="15">
      <c r="B24" s="4">
        <f>'府内状況'!F27</f>
        <v>33</v>
      </c>
      <c r="C24" s="1" t="str">
        <f>'府内状況'!B27</f>
        <v>柏原市</v>
      </c>
      <c r="D24" s="3">
        <f>'府内状況'!E27</f>
        <v>90.57</v>
      </c>
      <c r="F24">
        <v>22</v>
      </c>
      <c r="G24" t="str">
        <f t="shared" si="0"/>
        <v>東大阪市</v>
      </c>
      <c r="H24" s="37">
        <f t="shared" si="0"/>
        <v>91.72</v>
      </c>
      <c r="K24" s="4">
        <f>'全国状況'!G27</f>
        <v>39</v>
      </c>
      <c r="L24" s="1" t="str">
        <f>'全国状況'!C27</f>
        <v>静岡県</v>
      </c>
      <c r="M24" s="3">
        <f>'全国状況'!F27</f>
        <v>91.27046732299121</v>
      </c>
      <c r="O24" s="1">
        <v>22</v>
      </c>
      <c r="P24" s="1" t="str">
        <f t="shared" si="1"/>
        <v>和歌山県</v>
      </c>
      <c r="Q24" s="36">
        <f t="shared" si="1"/>
        <v>92.81670239185426</v>
      </c>
    </row>
    <row r="25" spans="2:17" ht="15">
      <c r="B25" s="4">
        <f>'府内状況'!F28</f>
        <v>27</v>
      </c>
      <c r="C25" s="1" t="str">
        <f>'府内状況'!B28</f>
        <v>羽曳野市</v>
      </c>
      <c r="D25" s="3">
        <f>'府内状況'!E28</f>
        <v>91.45</v>
      </c>
      <c r="E25" s="5"/>
      <c r="F25">
        <v>23</v>
      </c>
      <c r="G25" t="str">
        <f t="shared" si="0"/>
        <v>岸和田市</v>
      </c>
      <c r="H25" s="37">
        <f t="shared" si="0"/>
        <v>91.64</v>
      </c>
      <c r="K25" s="4">
        <f>'全国状況'!G28</f>
        <v>9</v>
      </c>
      <c r="L25" s="1" t="str">
        <f>'全国状況'!C28</f>
        <v>愛知県</v>
      </c>
      <c r="M25" s="3">
        <f>'全国状況'!F28</f>
        <v>93.72263900530083</v>
      </c>
      <c r="O25" s="1">
        <v>23</v>
      </c>
      <c r="P25" s="1" t="str">
        <f t="shared" si="1"/>
        <v>福井県</v>
      </c>
      <c r="Q25" s="36">
        <f t="shared" si="1"/>
        <v>92.78633293386403</v>
      </c>
    </row>
    <row r="26" spans="2:17" ht="15">
      <c r="B26" s="4">
        <f>'府内状況'!F29</f>
        <v>25</v>
      </c>
      <c r="C26" s="1" t="str">
        <f>'府内状況'!B29</f>
        <v>門真市</v>
      </c>
      <c r="D26" s="3">
        <f>'府内状況'!E29</f>
        <v>91.56</v>
      </c>
      <c r="F26">
        <v>24</v>
      </c>
      <c r="G26" t="str">
        <f t="shared" si="0"/>
        <v>四條畷市</v>
      </c>
      <c r="H26" s="37">
        <f t="shared" si="0"/>
        <v>91.58</v>
      </c>
      <c r="K26" s="4">
        <f>'全国状況'!G29</f>
        <v>31</v>
      </c>
      <c r="L26" s="1" t="str">
        <f>'全国状況'!C29</f>
        <v>三重県</v>
      </c>
      <c r="M26" s="3">
        <f>'全国状況'!F29</f>
        <v>91.78537994359431</v>
      </c>
      <c r="O26" s="1">
        <v>24</v>
      </c>
      <c r="P26" s="1" t="str">
        <f t="shared" si="1"/>
        <v>鳥取県</v>
      </c>
      <c r="Q26" s="36">
        <f t="shared" si="1"/>
        <v>92.52345589706373</v>
      </c>
    </row>
    <row r="27" spans="2:17" ht="15">
      <c r="B27" s="4">
        <f>'府内状況'!F30</f>
        <v>34</v>
      </c>
      <c r="C27" s="1" t="str">
        <f>'府内状況'!B30</f>
        <v>摂津市</v>
      </c>
      <c r="D27" s="3">
        <f>'府内状況'!E30</f>
        <v>90.42</v>
      </c>
      <c r="F27">
        <v>25</v>
      </c>
      <c r="G27" t="str">
        <f t="shared" si="0"/>
        <v>門真市</v>
      </c>
      <c r="H27" s="37">
        <f t="shared" si="0"/>
        <v>91.56</v>
      </c>
      <c r="K27" s="4">
        <f>'全国状況'!G30</f>
        <v>5</v>
      </c>
      <c r="L27" s="1" t="str">
        <f>'全国状況'!C30</f>
        <v>滋賀県</v>
      </c>
      <c r="M27" s="3">
        <f>'全国状況'!F30</f>
        <v>94.11569219006411</v>
      </c>
      <c r="O27" s="1">
        <v>25</v>
      </c>
      <c r="P27" s="1" t="str">
        <f t="shared" si="1"/>
        <v>香川県</v>
      </c>
      <c r="Q27" s="36">
        <f t="shared" si="1"/>
        <v>92.4765212138244</v>
      </c>
    </row>
    <row r="28" spans="2:17" ht="15">
      <c r="B28" s="4">
        <f>'府内状況'!F31</f>
        <v>19</v>
      </c>
      <c r="C28" s="1" t="str">
        <f>'府内状況'!B31</f>
        <v>高石市</v>
      </c>
      <c r="D28" s="3">
        <f>'府内状況'!E31</f>
        <v>92.45</v>
      </c>
      <c r="F28">
        <v>26</v>
      </c>
      <c r="G28" t="str">
        <f t="shared" si="0"/>
        <v>松原市</v>
      </c>
      <c r="H28" s="37">
        <f t="shared" si="0"/>
        <v>91.54</v>
      </c>
      <c r="K28" s="4">
        <f>'全国状況'!G31</f>
        <v>8</v>
      </c>
      <c r="L28" s="1" t="str">
        <f>'全国状況'!C31</f>
        <v>京都府</v>
      </c>
      <c r="M28" s="3">
        <f>'全国状況'!F31</f>
        <v>93.80235852510376</v>
      </c>
      <c r="O28" s="1">
        <v>26</v>
      </c>
      <c r="P28" s="1" t="str">
        <f t="shared" si="1"/>
        <v>神奈川県</v>
      </c>
      <c r="Q28" s="36">
        <f t="shared" si="1"/>
        <v>92.39665700283823</v>
      </c>
    </row>
    <row r="29" spans="2:17" ht="15">
      <c r="B29" s="4">
        <f>'府内状況'!F32</f>
        <v>35</v>
      </c>
      <c r="C29" s="1" t="str">
        <f>'府内状況'!B32</f>
        <v>藤井寺市</v>
      </c>
      <c r="D29" s="3">
        <f>'府内状況'!E32</f>
        <v>90.34</v>
      </c>
      <c r="F29">
        <v>27</v>
      </c>
      <c r="G29" t="str">
        <f t="shared" si="0"/>
        <v>羽曳野市</v>
      </c>
      <c r="H29" s="37">
        <f t="shared" si="0"/>
        <v>91.45</v>
      </c>
      <c r="K29" s="4">
        <f>'全国状況'!G32</f>
        <v>41</v>
      </c>
      <c r="L29" s="1" t="str">
        <f>'全国状況'!C32</f>
        <v>大阪府</v>
      </c>
      <c r="M29" s="3">
        <f>'全国状況'!F32</f>
        <v>90.28648573852553</v>
      </c>
      <c r="O29" s="1">
        <v>27</v>
      </c>
      <c r="P29" s="1" t="str">
        <f t="shared" si="1"/>
        <v>山口県</v>
      </c>
      <c r="Q29" s="36">
        <f t="shared" si="1"/>
        <v>92.38613316245477</v>
      </c>
    </row>
    <row r="30" spans="2:17" ht="15">
      <c r="B30" s="4">
        <f>'府内状況'!F33</f>
        <v>22</v>
      </c>
      <c r="C30" s="1" t="str">
        <f>'府内状況'!B33</f>
        <v>東大阪市</v>
      </c>
      <c r="D30" s="3">
        <f>'府内状況'!E33</f>
        <v>91.72</v>
      </c>
      <c r="F30">
        <v>28</v>
      </c>
      <c r="G30" t="str">
        <f t="shared" si="0"/>
        <v>豊中市</v>
      </c>
      <c r="H30" s="37">
        <f t="shared" si="0"/>
        <v>91.4</v>
      </c>
      <c r="K30" s="4">
        <f>'全国状況'!G33</f>
        <v>17</v>
      </c>
      <c r="L30" s="1" t="str">
        <f>'全国状況'!C33</f>
        <v>兵庫県</v>
      </c>
      <c r="M30" s="3">
        <f>'全国状況'!F33</f>
        <v>93.10729625154622</v>
      </c>
      <c r="O30" s="1">
        <v>28</v>
      </c>
      <c r="P30" s="1" t="str">
        <f t="shared" si="1"/>
        <v>宮崎県</v>
      </c>
      <c r="Q30" s="36">
        <f t="shared" si="1"/>
        <v>92.32829900226253</v>
      </c>
    </row>
    <row r="31" spans="2:17" ht="15">
      <c r="B31" s="4">
        <f>'府内状況'!F34</f>
        <v>13</v>
      </c>
      <c r="C31" s="1" t="str">
        <f>'府内状況'!B34</f>
        <v>泉南市</v>
      </c>
      <c r="D31" s="3">
        <f>'府内状況'!E34</f>
        <v>93.22</v>
      </c>
      <c r="F31">
        <v>29</v>
      </c>
      <c r="G31" t="str">
        <f t="shared" si="0"/>
        <v>八尾市</v>
      </c>
      <c r="H31" s="37">
        <f t="shared" si="0"/>
        <v>91.01</v>
      </c>
      <c r="K31" s="4">
        <f>'全国状況'!G34</f>
        <v>10</v>
      </c>
      <c r="L31" s="1" t="str">
        <f>'全国状況'!C34</f>
        <v>奈良県</v>
      </c>
      <c r="M31" s="3">
        <f>'全国状況'!F34</f>
        <v>93.72122795739517</v>
      </c>
      <c r="O31" s="1">
        <v>29</v>
      </c>
      <c r="P31" s="1" t="str">
        <f t="shared" si="1"/>
        <v>福岡県</v>
      </c>
      <c r="Q31" s="36">
        <f t="shared" si="1"/>
        <v>92.32689632394646</v>
      </c>
    </row>
    <row r="32" spans="2:17" ht="15">
      <c r="B32" s="4">
        <f>'府内状況'!F35</f>
        <v>24</v>
      </c>
      <c r="C32" s="1" t="str">
        <f>'府内状況'!B35</f>
        <v>四條畷市</v>
      </c>
      <c r="D32" s="3">
        <f>'府内状況'!E35</f>
        <v>91.58</v>
      </c>
      <c r="F32">
        <v>30</v>
      </c>
      <c r="G32" t="str">
        <f t="shared" si="0"/>
        <v>富田林市</v>
      </c>
      <c r="H32" s="37">
        <f t="shared" si="0"/>
        <v>90.99</v>
      </c>
      <c r="K32" s="4">
        <f>'全国状況'!G35</f>
        <v>22</v>
      </c>
      <c r="L32" s="1" t="str">
        <f>'全国状況'!C35</f>
        <v>和歌山県</v>
      </c>
      <c r="M32" s="3">
        <f>'全国状況'!F35</f>
        <v>92.81670239185426</v>
      </c>
      <c r="O32" s="1">
        <v>30</v>
      </c>
      <c r="P32" s="1" t="str">
        <f t="shared" si="1"/>
        <v>秋田県</v>
      </c>
      <c r="Q32" s="36">
        <f t="shared" si="1"/>
        <v>92.12897049553209</v>
      </c>
    </row>
    <row r="33" spans="2:17" ht="15">
      <c r="B33" s="4">
        <f>'府内状況'!F36</f>
        <v>7</v>
      </c>
      <c r="C33" s="1" t="str">
        <f>'府内状況'!B36</f>
        <v>交野市</v>
      </c>
      <c r="D33" s="3">
        <f>'府内状況'!E36</f>
        <v>94.83</v>
      </c>
      <c r="F33">
        <v>31</v>
      </c>
      <c r="G33" t="str">
        <f t="shared" si="0"/>
        <v>茨木市</v>
      </c>
      <c r="H33" s="37">
        <f t="shared" si="0"/>
        <v>90.89</v>
      </c>
      <c r="K33" s="4">
        <f>'全国状況'!G36</f>
        <v>24</v>
      </c>
      <c r="L33" s="1" t="str">
        <f>'全国状況'!C36</f>
        <v>鳥取県</v>
      </c>
      <c r="M33" s="3">
        <f>'全国状況'!F36</f>
        <v>92.52345589706373</v>
      </c>
      <c r="O33" s="1">
        <v>31</v>
      </c>
      <c r="P33" s="1" t="str">
        <f t="shared" si="1"/>
        <v>三重県</v>
      </c>
      <c r="Q33" s="36">
        <f t="shared" si="1"/>
        <v>91.78537994359431</v>
      </c>
    </row>
    <row r="34" spans="2:17" ht="15">
      <c r="B34" s="4">
        <f>'府内状況'!F37</f>
        <v>8</v>
      </c>
      <c r="C34" s="1" t="str">
        <f>'府内状況'!B37</f>
        <v>島本町</v>
      </c>
      <c r="D34" s="3">
        <f>'府内状況'!E37</f>
        <v>94.76</v>
      </c>
      <c r="F34">
        <v>32</v>
      </c>
      <c r="G34" t="e">
        <f t="shared" si="0"/>
        <v>#N/A</v>
      </c>
      <c r="H34" s="37" t="e">
        <f t="shared" si="0"/>
        <v>#N/A</v>
      </c>
      <c r="K34" s="4">
        <f>'全国状況'!G37</f>
        <v>1</v>
      </c>
      <c r="L34" s="1" t="str">
        <f>'全国状況'!C37</f>
        <v>島根県</v>
      </c>
      <c r="M34" s="3">
        <f>'全国状況'!F37</f>
        <v>95.49098159592356</v>
      </c>
      <c r="O34" s="1">
        <v>32</v>
      </c>
      <c r="P34" s="1" t="str">
        <f t="shared" si="1"/>
        <v>群馬県</v>
      </c>
      <c r="Q34" s="36">
        <f t="shared" si="1"/>
        <v>91.72517584201849</v>
      </c>
    </row>
    <row r="35" spans="2:17" ht="15">
      <c r="B35" s="4">
        <f>'府内状況'!F38</f>
        <v>2</v>
      </c>
      <c r="C35" s="1" t="str">
        <f>'府内状況'!B38</f>
        <v>豊能町</v>
      </c>
      <c r="D35" s="3">
        <f>'府内状況'!E38</f>
        <v>97.46</v>
      </c>
      <c r="F35">
        <v>33</v>
      </c>
      <c r="G35" t="str">
        <f t="shared" si="0"/>
        <v>柏原市</v>
      </c>
      <c r="H35" s="37">
        <f t="shared" si="0"/>
        <v>90.57</v>
      </c>
      <c r="K35" s="4">
        <f>'全国状況'!G38</f>
        <v>34</v>
      </c>
      <c r="L35" s="1" t="str">
        <f>'全国状況'!C38</f>
        <v>岡山県</v>
      </c>
      <c r="M35" s="3">
        <f>'全国状況'!F38</f>
        <v>91.64954611442897</v>
      </c>
      <c r="O35" s="1">
        <v>33</v>
      </c>
      <c r="P35" s="1" t="str">
        <f t="shared" si="1"/>
        <v>鹿児島県</v>
      </c>
      <c r="Q35" s="36">
        <f t="shared" si="1"/>
        <v>91.70673748592687</v>
      </c>
    </row>
    <row r="36" spans="2:17" ht="15">
      <c r="B36" s="4">
        <f>'府内状況'!F39</f>
        <v>16</v>
      </c>
      <c r="C36" s="1" t="str">
        <f>'府内状況'!B39</f>
        <v>能勢町</v>
      </c>
      <c r="D36" s="3">
        <f>'府内状況'!E39</f>
        <v>93</v>
      </c>
      <c r="F36">
        <v>34</v>
      </c>
      <c r="G36" t="str">
        <f t="shared" si="0"/>
        <v>摂津市</v>
      </c>
      <c r="H36" s="37">
        <f t="shared" si="0"/>
        <v>90.42</v>
      </c>
      <c r="K36" s="4">
        <f>'全国状況'!G39</f>
        <v>37</v>
      </c>
      <c r="L36" s="1" t="str">
        <f>'全国状況'!C39</f>
        <v>広島県</v>
      </c>
      <c r="M36" s="3">
        <f>'全国状況'!F39</f>
        <v>91.29378305391046</v>
      </c>
      <c r="O36" s="1">
        <v>34</v>
      </c>
      <c r="P36" s="1" t="str">
        <f t="shared" si="1"/>
        <v>岡山県</v>
      </c>
      <c r="Q36" s="36">
        <f t="shared" si="1"/>
        <v>91.64954611442897</v>
      </c>
    </row>
    <row r="37" spans="2:17" ht="15">
      <c r="B37" s="4">
        <f>'府内状況'!F40</f>
        <v>21</v>
      </c>
      <c r="C37" s="1" t="str">
        <f>'府内状況'!B40</f>
        <v>忠岡町</v>
      </c>
      <c r="D37" s="3">
        <f>'府内状況'!E40</f>
        <v>91.73</v>
      </c>
      <c r="F37">
        <v>35</v>
      </c>
      <c r="G37" t="str">
        <f t="shared" si="0"/>
        <v>藤井寺市</v>
      </c>
      <c r="H37" s="37">
        <f t="shared" si="0"/>
        <v>90.34</v>
      </c>
      <c r="K37" s="4">
        <f>'全国状況'!G40</f>
        <v>27</v>
      </c>
      <c r="L37" s="1" t="str">
        <f>'全国状況'!C40</f>
        <v>山口県</v>
      </c>
      <c r="M37" s="3">
        <f>'全国状況'!F40</f>
        <v>92.38613316245477</v>
      </c>
      <c r="O37" s="1">
        <v>35</v>
      </c>
      <c r="P37" s="1" t="str">
        <f t="shared" si="1"/>
        <v>宮城県</v>
      </c>
      <c r="Q37" s="36">
        <f t="shared" si="1"/>
        <v>91.63987624392698</v>
      </c>
    </row>
    <row r="38" spans="2:17" ht="15">
      <c r="B38" s="4">
        <f>'府内状況'!F41</f>
        <v>6</v>
      </c>
      <c r="C38" s="1" t="str">
        <f>'府内状況'!B41</f>
        <v>熊取町</v>
      </c>
      <c r="D38" s="3">
        <f>'府内状況'!E41</f>
        <v>94.85</v>
      </c>
      <c r="F38">
        <v>36</v>
      </c>
      <c r="G38" t="str">
        <f t="shared" si="0"/>
        <v>箕面市</v>
      </c>
      <c r="H38" s="37">
        <f t="shared" si="0"/>
        <v>89.83</v>
      </c>
      <c r="K38" s="4">
        <f>'全国状況'!G41</f>
        <v>36</v>
      </c>
      <c r="L38" s="1" t="str">
        <f>'全国状況'!C41</f>
        <v>徳島県</v>
      </c>
      <c r="M38" s="3">
        <f>'全国状況'!F41</f>
        <v>91.54833374366814</v>
      </c>
      <c r="O38" s="1">
        <v>36</v>
      </c>
      <c r="P38" s="1" t="str">
        <f t="shared" si="1"/>
        <v>徳島県</v>
      </c>
      <c r="Q38" s="36">
        <f t="shared" si="1"/>
        <v>91.54833374366814</v>
      </c>
    </row>
    <row r="39" spans="2:17" ht="15">
      <c r="B39" s="4">
        <f>'府内状況'!F42</f>
        <v>3</v>
      </c>
      <c r="C39" s="1" t="str">
        <f>'府内状況'!B42</f>
        <v>田尻町</v>
      </c>
      <c r="D39" s="3">
        <f>'府内状況'!E42</f>
        <v>96.41</v>
      </c>
      <c r="F39">
        <v>37</v>
      </c>
      <c r="G39" t="str">
        <f t="shared" si="0"/>
        <v>枚方市</v>
      </c>
      <c r="H39" s="37">
        <f t="shared" si="0"/>
        <v>88.72</v>
      </c>
      <c r="K39" s="4">
        <f>'全国状況'!G42</f>
        <v>25</v>
      </c>
      <c r="L39" s="1" t="str">
        <f>'全国状況'!C42</f>
        <v>香川県</v>
      </c>
      <c r="M39" s="3">
        <f>'全国状況'!F42</f>
        <v>92.4765212138244</v>
      </c>
      <c r="O39" s="1">
        <v>37</v>
      </c>
      <c r="P39" s="1" t="str">
        <f t="shared" si="1"/>
        <v>広島県</v>
      </c>
      <c r="Q39" s="36">
        <f t="shared" si="1"/>
        <v>91.29378305391046</v>
      </c>
    </row>
    <row r="40" spans="2:17" ht="15">
      <c r="B40" s="90">
        <v>29</v>
      </c>
      <c r="C40" s="1" t="str">
        <f>'府内状況'!B43</f>
        <v>阪南市</v>
      </c>
      <c r="D40" s="3">
        <f>'府内状況'!E43</f>
        <v>90.86</v>
      </c>
      <c r="F40">
        <v>38</v>
      </c>
      <c r="G40" t="str">
        <f t="shared" si="0"/>
        <v>吹田市</v>
      </c>
      <c r="H40" s="37">
        <f t="shared" si="0"/>
        <v>88.69</v>
      </c>
      <c r="K40" s="4">
        <f>'全国状況'!G43</f>
        <v>15</v>
      </c>
      <c r="L40" s="1" t="str">
        <f>'全国状況'!C43</f>
        <v>愛媛県</v>
      </c>
      <c r="M40" s="3">
        <f>'全国状況'!F43</f>
        <v>93.21089832630088</v>
      </c>
      <c r="O40" s="1">
        <v>38</v>
      </c>
      <c r="P40" s="1" t="str">
        <f t="shared" si="1"/>
        <v>熊本県</v>
      </c>
      <c r="Q40" s="36">
        <f t="shared" si="1"/>
        <v>91.2912435332075</v>
      </c>
    </row>
    <row r="41" spans="2:17" ht="15">
      <c r="B41" s="4">
        <f>'府内状況'!F44</f>
        <v>4</v>
      </c>
      <c r="C41" s="1" t="str">
        <f>'府内状況'!B44</f>
        <v>岬町</v>
      </c>
      <c r="D41" s="3">
        <f>'府内状況'!E44</f>
        <v>95.69</v>
      </c>
      <c r="F41">
        <v>39</v>
      </c>
      <c r="G41" t="str">
        <f t="shared" si="0"/>
        <v>大阪市</v>
      </c>
      <c r="H41" s="37">
        <f t="shared" si="0"/>
        <v>87.96</v>
      </c>
      <c r="K41" s="4">
        <f>'全国状況'!G44</f>
        <v>12</v>
      </c>
      <c r="L41" s="1" t="str">
        <f>'全国状況'!C44</f>
        <v>高知県</v>
      </c>
      <c r="M41" s="3">
        <f>'全国状況'!F44</f>
        <v>93.35572024371768</v>
      </c>
      <c r="O41" s="1">
        <v>39</v>
      </c>
      <c r="P41" s="1" t="str">
        <f t="shared" si="1"/>
        <v>静岡県</v>
      </c>
      <c r="Q41" s="36">
        <f t="shared" si="1"/>
        <v>91.27046732299121</v>
      </c>
    </row>
    <row r="42" spans="2:17" ht="15">
      <c r="B42" s="4">
        <f>'府内状況'!F45</f>
        <v>13</v>
      </c>
      <c r="C42" s="1" t="str">
        <f>'府内状況'!B45</f>
        <v>太子町</v>
      </c>
      <c r="D42" s="3">
        <f>'府内状況'!E45</f>
        <v>93.22</v>
      </c>
      <c r="F42">
        <v>40</v>
      </c>
      <c r="G42" t="str">
        <f t="shared" si="0"/>
        <v>寝屋川市</v>
      </c>
      <c r="H42" s="37">
        <f t="shared" si="0"/>
        <v>87.49</v>
      </c>
      <c r="K42" s="4">
        <f>'全国状況'!G45</f>
        <v>29</v>
      </c>
      <c r="L42" s="1" t="str">
        <f>'全国状況'!C45</f>
        <v>福岡県</v>
      </c>
      <c r="M42" s="3">
        <f>'全国状況'!F45</f>
        <v>92.32689632394646</v>
      </c>
      <c r="O42" s="1">
        <v>40</v>
      </c>
      <c r="P42" s="1" t="str">
        <f t="shared" si="1"/>
        <v>茨城県</v>
      </c>
      <c r="Q42" s="36">
        <f t="shared" si="1"/>
        <v>90.64077795837505</v>
      </c>
    </row>
    <row r="43" spans="2:17" ht="15">
      <c r="B43" s="4">
        <f>'府内状況'!F46</f>
        <v>5</v>
      </c>
      <c r="C43" s="1" t="str">
        <f>'府内状況'!B46</f>
        <v>河南町</v>
      </c>
      <c r="D43" s="3">
        <f>'府内状況'!E46</f>
        <v>94.86</v>
      </c>
      <c r="F43">
        <v>41</v>
      </c>
      <c r="G43" t="str">
        <f t="shared" si="0"/>
        <v>池田市</v>
      </c>
      <c r="H43" s="37">
        <f t="shared" si="0"/>
        <v>86.87</v>
      </c>
      <c r="K43" s="4">
        <f>'全国状況'!G46</f>
        <v>2</v>
      </c>
      <c r="L43" s="1" t="str">
        <f>'全国状況'!C46</f>
        <v>佐賀県</v>
      </c>
      <c r="M43" s="3">
        <f>'全国状況'!F46</f>
        <v>94.97220501706678</v>
      </c>
      <c r="O43" s="1">
        <v>41</v>
      </c>
      <c r="P43" s="1" t="str">
        <f t="shared" si="1"/>
        <v>大阪府</v>
      </c>
      <c r="Q43" s="36">
        <f t="shared" si="1"/>
        <v>90.28648573852553</v>
      </c>
    </row>
    <row r="44" spans="2:17" ht="13.5">
      <c r="B44" s="4">
        <f>'府内状況'!F47</f>
        <v>1</v>
      </c>
      <c r="C44" s="1" t="str">
        <f>'府内状況'!B47</f>
        <v>千早赤阪村</v>
      </c>
      <c r="D44" s="3">
        <f>'府内状況'!E47</f>
        <v>98.14</v>
      </c>
      <c r="F44">
        <v>42</v>
      </c>
      <c r="G44" t="str">
        <f t="shared" si="0"/>
        <v>大東市</v>
      </c>
      <c r="H44" s="37">
        <f t="shared" si="0"/>
        <v>86.22</v>
      </c>
      <c r="K44" s="4">
        <f>'全国状況'!G47</f>
        <v>14</v>
      </c>
      <c r="L44" s="1" t="str">
        <f>'全国状況'!C47</f>
        <v>長崎県</v>
      </c>
      <c r="M44" s="3">
        <f>'全国状況'!F47</f>
        <v>93.28812571301953</v>
      </c>
      <c r="O44" s="1">
        <v>42</v>
      </c>
      <c r="P44" s="1" t="str">
        <f t="shared" si="1"/>
        <v>福島県</v>
      </c>
      <c r="Q44" s="36">
        <f t="shared" si="1"/>
        <v>90.0951929189798</v>
      </c>
    </row>
    <row r="45" spans="2:17" ht="13.5">
      <c r="B45" s="4">
        <f>'府内状況'!F48</f>
        <v>17</v>
      </c>
      <c r="C45" s="1" t="str">
        <f>'府内状況'!B48</f>
        <v>大阪狭山市</v>
      </c>
      <c r="D45" s="3">
        <f>'府内状況'!E48</f>
        <v>92.99</v>
      </c>
      <c r="F45">
        <v>43</v>
      </c>
      <c r="G45" t="str">
        <f t="shared" si="0"/>
        <v>守口市</v>
      </c>
      <c r="H45" s="37">
        <f t="shared" si="0"/>
        <v>85.99</v>
      </c>
      <c r="K45" s="4">
        <f>'全国状況'!G48</f>
        <v>38</v>
      </c>
      <c r="L45" s="1" t="str">
        <f>'全国状況'!C48</f>
        <v>熊本県</v>
      </c>
      <c r="M45" s="3">
        <f>'全国状況'!F48</f>
        <v>91.2912435332075</v>
      </c>
      <c r="O45" s="1">
        <v>43</v>
      </c>
      <c r="P45" s="1" t="str">
        <f t="shared" si="1"/>
        <v>埼玉県</v>
      </c>
      <c r="Q45" s="36">
        <f t="shared" si="1"/>
        <v>89.99657758891088</v>
      </c>
    </row>
    <row r="46" spans="11:17" ht="13.5">
      <c r="K46" s="4">
        <f>'全国状況'!G49</f>
        <v>11</v>
      </c>
      <c r="L46" s="1" t="str">
        <f>'全国状況'!C49</f>
        <v>大分県</v>
      </c>
      <c r="M46" s="3">
        <f>'全国状況'!F49</f>
        <v>93.56884219994397</v>
      </c>
      <c r="O46" s="1">
        <v>44</v>
      </c>
      <c r="P46" s="1" t="str">
        <f t="shared" si="1"/>
        <v>青森県</v>
      </c>
      <c r="Q46" s="36">
        <f t="shared" si="1"/>
        <v>89.76175406082629</v>
      </c>
    </row>
    <row r="47" spans="11:17" ht="13.5">
      <c r="K47" s="4">
        <f>'全国状況'!G50</f>
        <v>28</v>
      </c>
      <c r="L47" s="1" t="str">
        <f>'全国状況'!C50</f>
        <v>宮崎県</v>
      </c>
      <c r="M47" s="3">
        <f>'全国状況'!F50</f>
        <v>92.32829900226253</v>
      </c>
      <c r="O47" s="1">
        <v>45</v>
      </c>
      <c r="P47" s="1" t="str">
        <f t="shared" si="1"/>
        <v>千葉県</v>
      </c>
      <c r="Q47" s="36">
        <f t="shared" si="1"/>
        <v>89.53265147928809</v>
      </c>
    </row>
    <row r="48" spans="11:17" ht="13.5">
      <c r="K48" s="4">
        <f>'全国状況'!G51</f>
        <v>33</v>
      </c>
      <c r="L48" s="1" t="str">
        <f>'全国状況'!C51</f>
        <v>鹿児島県</v>
      </c>
      <c r="M48" s="3">
        <f>'全国状況'!F51</f>
        <v>91.70673748592687</v>
      </c>
      <c r="O48" s="1">
        <v>46</v>
      </c>
      <c r="P48" s="1" t="str">
        <f t="shared" si="1"/>
        <v>栃木県</v>
      </c>
      <c r="Q48" s="36">
        <f t="shared" si="1"/>
        <v>88.93608089544806</v>
      </c>
    </row>
    <row r="49" spans="11:17" ht="13.5">
      <c r="K49" s="4">
        <f>'全国状況'!G52</f>
        <v>6</v>
      </c>
      <c r="L49" s="1" t="str">
        <f>'全国状況'!C52</f>
        <v>沖縄県</v>
      </c>
      <c r="M49" s="3">
        <f>'全国状況'!F52</f>
        <v>93.93442364472567</v>
      </c>
      <c r="O49" s="1">
        <v>47</v>
      </c>
      <c r="P49" s="1" t="str">
        <f t="shared" si="1"/>
        <v>東京都</v>
      </c>
      <c r="Q49" s="36">
        <f t="shared" si="1"/>
        <v>87.43870647444409</v>
      </c>
    </row>
  </sheetData>
  <sheetProtection/>
  <printOptions/>
  <pageMargins left="0.7" right="0.7" top="0.75" bottom="0.75" header="0.3" footer="0.3"/>
  <pageSetup horizontalDpi="600" verticalDpi="600" orientation="portrait" paperSize="9" r:id="rId3"/>
  <ignoredErrors>
    <ignoredError sqref="G31" evalErro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HOSTNAME</cp:lastModifiedBy>
  <cp:lastPrinted>2017-10-11T07:25:40Z</cp:lastPrinted>
  <dcterms:created xsi:type="dcterms:W3CDTF">2011-03-22T09:17:12Z</dcterms:created>
  <dcterms:modified xsi:type="dcterms:W3CDTF">2017-10-12T05:15:10Z</dcterms:modified>
  <cp:category/>
  <cp:version/>
  <cp:contentType/>
  <cp:contentStatus/>
</cp:coreProperties>
</file>